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605" windowHeight="15600" tabRatio="500" activeTab="1"/>
  </bookViews>
  <sheets>
    <sheet name="1980-2015" sheetId="8" r:id="rId1"/>
    <sheet name="treemap" sheetId="14" r:id="rId2"/>
    <sheet name="2002" sheetId="11" r:id="rId3"/>
    <sheet name="2003" sheetId="12" r:id="rId4"/>
    <sheet name="2004" sheetId="13" r:id="rId5"/>
    <sheet name="2005-15 corrientes" sheetId="9" r:id="rId6"/>
    <sheet name="Fuentes" sheetId="10" r:id="rId7"/>
  </sheets>
  <externalReferences>
    <externalReference r:id="rId8"/>
    <externalReference r:id="rId9"/>
  </externalReferences>
  <definedNames>
    <definedName name="a">'[1]orden y consecutivo'!$A$2:$C$701</definedName>
    <definedName name="aa">'[1]orden y consecutivo'!$A$2:$C$701</definedName>
    <definedName name="actos">'[1]orden y consecutivo'!$A$2:$C$701</definedName>
    <definedName name="actos1">'[2]orden y consecutivo'!$A$2:$C$669</definedName>
    <definedName name="actos2">'[2]orden y consecutivo'!$A$2:$C$669</definedName>
    <definedName name="FIDUCIARIO" localSheetId="5">#REF!</definedName>
    <definedName name="FIDUCIARIO" localSheetId="1">#REF!</definedName>
    <definedName name="FIDUCIARIO">#REF!</definedName>
    <definedName name="fiduciario1" localSheetId="5">#REF!</definedName>
    <definedName name="fiduciario1" localSheetId="1">#REF!</definedName>
    <definedName name="fiduciario1">#REF!</definedName>
    <definedName name="FIDUCIARIOS" localSheetId="5">#REF!</definedName>
    <definedName name="FIDUCIARIOS" localSheetId="1">#REF!</definedName>
    <definedName name="FIDUCIARIOS">#REF!</definedName>
    <definedName name="fiduciarios1" localSheetId="1">#REF!</definedName>
    <definedName name="fiduciarios1">#REF!</definedName>
    <definedName name="ramogral" localSheetId="1">#REF!</definedName>
    <definedName name="ramogral">#REF!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63" i="8" l="1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AB62" i="8"/>
  <c r="AB61" i="8"/>
  <c r="AB60" i="8"/>
  <c r="AB59" i="8"/>
  <c r="AB58" i="8"/>
  <c r="AB57" i="8"/>
  <c r="AB56" i="8"/>
  <c r="AB55" i="8"/>
  <c r="AB54" i="8"/>
  <c r="AB53" i="8"/>
  <c r="AB52" i="8"/>
  <c r="AB51" i="8"/>
  <c r="AB50" i="8"/>
  <c r="AB49" i="8"/>
  <c r="AB48" i="8"/>
  <c r="AB47" i="8"/>
  <c r="AB46" i="8"/>
  <c r="AB45" i="8"/>
  <c r="AB44" i="8"/>
  <c r="AB43" i="8"/>
  <c r="AB42" i="8"/>
  <c r="AB41" i="8"/>
  <c r="AB40" i="8"/>
  <c r="AB39" i="8"/>
  <c r="AB38" i="8"/>
  <c r="AB37" i="8"/>
  <c r="AB36" i="8"/>
  <c r="AB35" i="8"/>
  <c r="AB34" i="8"/>
  <c r="AB33" i="8"/>
  <c r="AB32" i="8"/>
  <c r="AB31" i="8"/>
  <c r="AB30" i="8"/>
  <c r="AB29" i="8"/>
  <c r="AB28" i="8"/>
  <c r="AB27" i="8"/>
  <c r="AB26" i="8"/>
  <c r="AB25" i="8"/>
  <c r="AB24" i="8"/>
  <c r="AB23" i="8"/>
  <c r="AB22" i="8"/>
  <c r="AB21" i="8"/>
  <c r="AB20" i="8"/>
  <c r="AB19" i="8"/>
  <c r="AB18" i="8"/>
  <c r="AB17" i="8"/>
  <c r="AB16" i="8"/>
  <c r="AB15" i="8"/>
  <c r="AB14" i="8"/>
  <c r="AB13" i="8"/>
  <c r="AB12" i="8"/>
  <c r="AB11" i="8"/>
  <c r="AB10" i="8"/>
  <c r="AB9" i="8"/>
  <c r="AB8" i="8"/>
  <c r="AB7" i="8"/>
  <c r="AB6" i="8"/>
  <c r="AB5" i="8"/>
  <c r="AB4" i="8"/>
  <c r="AB3" i="8"/>
  <c r="AB2" i="8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44" i="12"/>
  <c r="D43" i="12"/>
  <c r="D42" i="12"/>
  <c r="AA55" i="8" s="1"/>
  <c r="D41" i="12"/>
  <c r="AA54" i="8" s="1"/>
  <c r="D40" i="12"/>
  <c r="AA62" i="8"/>
  <c r="AA61" i="8"/>
  <c r="AA60" i="8"/>
  <c r="AA59" i="8"/>
  <c r="AA58" i="8"/>
  <c r="AA57" i="8"/>
  <c r="AA56" i="8"/>
  <c r="AA53" i="8"/>
  <c r="AA52" i="8"/>
  <c r="AA51" i="8"/>
  <c r="AA50" i="8"/>
  <c r="AA49" i="8"/>
  <c r="AA48" i="8"/>
  <c r="AA47" i="8"/>
  <c r="AA46" i="8"/>
  <c r="AA45" i="8"/>
  <c r="AA44" i="8"/>
  <c r="AA43" i="8"/>
  <c r="AA42" i="8"/>
  <c r="AA41" i="8"/>
  <c r="AA40" i="8"/>
  <c r="AA39" i="8"/>
  <c r="AA38" i="8"/>
  <c r="AA37" i="8"/>
  <c r="AA36" i="8"/>
  <c r="AA35" i="8"/>
  <c r="AA34" i="8"/>
  <c r="AA33" i="8"/>
  <c r="AA32" i="8"/>
  <c r="AA31" i="8"/>
  <c r="AA30" i="8"/>
  <c r="AA29" i="8"/>
  <c r="AA28" i="8"/>
  <c r="AA27" i="8"/>
  <c r="AA26" i="8"/>
  <c r="AA25" i="8"/>
  <c r="AA24" i="8"/>
  <c r="AA23" i="8"/>
  <c r="AA22" i="8"/>
  <c r="AA21" i="8"/>
  <c r="AA20" i="8"/>
  <c r="AA19" i="8"/>
  <c r="AA18" i="8"/>
  <c r="AA17" i="8"/>
  <c r="AA16" i="8"/>
  <c r="AA15" i="8"/>
  <c r="AA14" i="8"/>
  <c r="AA13" i="8"/>
  <c r="AA12" i="8"/>
  <c r="AA11" i="8"/>
  <c r="AA10" i="8"/>
  <c r="AA9" i="8"/>
  <c r="AA8" i="8"/>
  <c r="AA7" i="8"/>
  <c r="AA6" i="8"/>
  <c r="AA5" i="8"/>
  <c r="AA4" i="8"/>
  <c r="AA3" i="8"/>
  <c r="AA2" i="8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Z8" i="8"/>
  <c r="Z9" i="8"/>
  <c r="Z10" i="8"/>
  <c r="Z11" i="8"/>
  <c r="Z14" i="8"/>
  <c r="Z16" i="8"/>
  <c r="Z20" i="8"/>
  <c r="Z23" i="8"/>
  <c r="Z25" i="8"/>
  <c r="Z26" i="8"/>
  <c r="Z29" i="8"/>
  <c r="Z33" i="8"/>
  <c r="Z34" i="8"/>
  <c r="Z35" i="8"/>
  <c r="Z36" i="8"/>
  <c r="Z37" i="8"/>
  <c r="Z38" i="8"/>
  <c r="Z39" i="8"/>
  <c r="Z41" i="8"/>
  <c r="Z48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D36" i="11"/>
  <c r="Z47" i="8" s="1"/>
  <c r="D35" i="11"/>
  <c r="Z28" i="8" s="1"/>
  <c r="D34" i="11"/>
  <c r="Z4" i="8" s="1"/>
  <c r="D33" i="11"/>
  <c r="Z2" i="8" s="1"/>
  <c r="D32" i="11"/>
  <c r="Z46" i="8" s="1"/>
  <c r="D31" i="11"/>
  <c r="Z42" i="8" s="1"/>
  <c r="D30" i="11"/>
  <c r="D29" i="11"/>
  <c r="Z40" i="8" s="1"/>
  <c r="D28" i="11"/>
  <c r="Z30" i="8" s="1"/>
  <c r="D27" i="11"/>
  <c r="Z45" i="8" s="1"/>
  <c r="D26" i="11"/>
  <c r="Z31" i="8" s="1"/>
  <c r="D25" i="11"/>
  <c r="D24" i="11"/>
  <c r="Z24" i="8" s="1"/>
  <c r="D23" i="11"/>
  <c r="Z49" i="8" s="1"/>
  <c r="D22" i="11"/>
  <c r="D21" i="11"/>
  <c r="Z44" i="8" s="1"/>
  <c r="D20" i="11"/>
  <c r="Z43" i="8" s="1"/>
  <c r="D19" i="11"/>
  <c r="Z32" i="8" s="1"/>
  <c r="D18" i="11"/>
  <c r="Z27" i="8" s="1"/>
  <c r="D17" i="11"/>
  <c r="D16" i="11"/>
  <c r="Z22" i="8" s="1"/>
  <c r="D15" i="11"/>
  <c r="Z21" i="8" s="1"/>
  <c r="D14" i="11"/>
  <c r="D13" i="11"/>
  <c r="Z19" i="8" s="1"/>
  <c r="D12" i="11"/>
  <c r="Z18" i="8" s="1"/>
  <c r="D11" i="11"/>
  <c r="Z17" i="8" s="1"/>
  <c r="D10" i="11"/>
  <c r="D9" i="11"/>
  <c r="Z15" i="8" s="1"/>
  <c r="D8" i="11"/>
  <c r="Z13" i="8" s="1"/>
  <c r="D7" i="11"/>
  <c r="Z12" i="8" s="1"/>
  <c r="D6" i="11"/>
  <c r="D5" i="11"/>
  <c r="D4" i="11"/>
  <c r="Z7" i="8" s="1"/>
  <c r="D3" i="11"/>
  <c r="Z6" i="8" s="1"/>
  <c r="D2" i="11"/>
  <c r="Z5" i="8" s="1"/>
  <c r="D1" i="11"/>
  <c r="Z3" i="8" s="1"/>
  <c r="AM62" i="8"/>
  <c r="AL62" i="8"/>
  <c r="AK62" i="8"/>
  <c r="AJ62" i="8"/>
  <c r="AI62" i="8"/>
  <c r="AH62" i="8"/>
  <c r="AG62" i="8"/>
  <c r="AF62" i="8"/>
  <c r="AE62" i="8"/>
  <c r="AD62" i="8"/>
  <c r="AM61" i="8"/>
  <c r="AL61" i="8"/>
  <c r="AK61" i="8"/>
  <c r="AJ61" i="8"/>
  <c r="AI61" i="8"/>
  <c r="AH61" i="8"/>
  <c r="AG61" i="8"/>
  <c r="AF61" i="8"/>
  <c r="AE61" i="8"/>
  <c r="AD61" i="8"/>
  <c r="AM60" i="8"/>
  <c r="AL60" i="8"/>
  <c r="AK60" i="8"/>
  <c r="AJ60" i="8"/>
  <c r="AI60" i="8"/>
  <c r="AH60" i="8"/>
  <c r="AG60" i="8"/>
  <c r="AF60" i="8"/>
  <c r="AE60" i="8"/>
  <c r="AD60" i="8"/>
  <c r="AM59" i="8"/>
  <c r="AL59" i="8"/>
  <c r="AK59" i="8"/>
  <c r="AJ59" i="8"/>
  <c r="AI59" i="8"/>
  <c r="AH59" i="8"/>
  <c r="AG59" i="8"/>
  <c r="AF59" i="8"/>
  <c r="AE59" i="8"/>
  <c r="AD59" i="8"/>
  <c r="AM58" i="8"/>
  <c r="AL58" i="8"/>
  <c r="AK58" i="8"/>
  <c r="AJ58" i="8"/>
  <c r="AI58" i="8"/>
  <c r="AH58" i="8"/>
  <c r="AG58" i="8"/>
  <c r="AF58" i="8"/>
  <c r="AE58" i="8"/>
  <c r="AD58" i="8"/>
  <c r="AM57" i="8"/>
  <c r="AL57" i="8"/>
  <c r="AK57" i="8"/>
  <c r="AJ57" i="8"/>
  <c r="AI57" i="8"/>
  <c r="AH57" i="8"/>
  <c r="AG57" i="8"/>
  <c r="AF57" i="8"/>
  <c r="AE57" i="8"/>
  <c r="AD57" i="8"/>
  <c r="AM56" i="8"/>
  <c r="AL56" i="8"/>
  <c r="AK56" i="8"/>
  <c r="AJ56" i="8"/>
  <c r="AI56" i="8"/>
  <c r="AH56" i="8"/>
  <c r="AG56" i="8"/>
  <c r="AF56" i="8"/>
  <c r="AE56" i="8"/>
  <c r="AD56" i="8"/>
  <c r="AM55" i="8"/>
  <c r="AL55" i="8"/>
  <c r="AK55" i="8"/>
  <c r="AJ55" i="8"/>
  <c r="AI55" i="8"/>
  <c r="AH55" i="8"/>
  <c r="AG55" i="8"/>
  <c r="AF55" i="8"/>
  <c r="AE55" i="8"/>
  <c r="AD55" i="8"/>
  <c r="AM54" i="8"/>
  <c r="AL54" i="8"/>
  <c r="AK54" i="8"/>
  <c r="AJ54" i="8"/>
  <c r="AI54" i="8"/>
  <c r="AH54" i="8"/>
  <c r="AG54" i="8"/>
  <c r="AF54" i="8"/>
  <c r="AE54" i="8"/>
  <c r="AD54" i="8"/>
  <c r="AM53" i="8"/>
  <c r="AL53" i="8"/>
  <c r="AK53" i="8"/>
  <c r="AJ53" i="8"/>
  <c r="AI53" i="8"/>
  <c r="AH53" i="8"/>
  <c r="AG53" i="8"/>
  <c r="AF53" i="8"/>
  <c r="AE53" i="8"/>
  <c r="AD53" i="8"/>
  <c r="AM52" i="8"/>
  <c r="AL52" i="8"/>
  <c r="AK52" i="8"/>
  <c r="AJ52" i="8"/>
  <c r="AI52" i="8"/>
  <c r="AH52" i="8"/>
  <c r="AG52" i="8"/>
  <c r="AF52" i="8"/>
  <c r="AE52" i="8"/>
  <c r="AD52" i="8"/>
  <c r="AM51" i="8"/>
  <c r="AL51" i="8"/>
  <c r="AK51" i="8"/>
  <c r="AJ51" i="8"/>
  <c r="AI51" i="8"/>
  <c r="AH51" i="8"/>
  <c r="AG51" i="8"/>
  <c r="AF51" i="8"/>
  <c r="AE51" i="8"/>
  <c r="AD51" i="8"/>
  <c r="AM50" i="8"/>
  <c r="AL50" i="8"/>
  <c r="AK50" i="8"/>
  <c r="AJ50" i="8"/>
  <c r="AI50" i="8"/>
  <c r="AH50" i="8"/>
  <c r="AG50" i="8"/>
  <c r="AF50" i="8"/>
  <c r="AE50" i="8"/>
  <c r="AD50" i="8"/>
  <c r="AM49" i="8"/>
  <c r="AL49" i="8"/>
  <c r="AK49" i="8"/>
  <c r="AJ49" i="8"/>
  <c r="AI49" i="8"/>
  <c r="AH49" i="8"/>
  <c r="AG49" i="8"/>
  <c r="AF49" i="8"/>
  <c r="AE49" i="8"/>
  <c r="AD49" i="8"/>
  <c r="AM48" i="8"/>
  <c r="AL48" i="8"/>
  <c r="AK48" i="8"/>
  <c r="AJ48" i="8"/>
  <c r="AI48" i="8"/>
  <c r="AH48" i="8"/>
  <c r="AG48" i="8"/>
  <c r="AF48" i="8"/>
  <c r="AE48" i="8"/>
  <c r="AD48" i="8"/>
  <c r="AM47" i="8"/>
  <c r="AL47" i="8"/>
  <c r="AK47" i="8"/>
  <c r="AJ47" i="8"/>
  <c r="AI47" i="8"/>
  <c r="AH47" i="8"/>
  <c r="AG47" i="8"/>
  <c r="AF47" i="8"/>
  <c r="AE47" i="8"/>
  <c r="AD47" i="8"/>
  <c r="AM46" i="8"/>
  <c r="AL46" i="8"/>
  <c r="AK46" i="8"/>
  <c r="AJ46" i="8"/>
  <c r="AI46" i="8"/>
  <c r="AH46" i="8"/>
  <c r="AG46" i="8"/>
  <c r="AF46" i="8"/>
  <c r="AE46" i="8"/>
  <c r="AD46" i="8"/>
  <c r="AM45" i="8"/>
  <c r="AL45" i="8"/>
  <c r="AK45" i="8"/>
  <c r="AJ45" i="8"/>
  <c r="AI45" i="8"/>
  <c r="AH45" i="8"/>
  <c r="AG45" i="8"/>
  <c r="AF45" i="8"/>
  <c r="AE45" i="8"/>
  <c r="AD45" i="8"/>
  <c r="AM44" i="8"/>
  <c r="AL44" i="8"/>
  <c r="AK44" i="8"/>
  <c r="AJ44" i="8"/>
  <c r="AI44" i="8"/>
  <c r="AH44" i="8"/>
  <c r="AG44" i="8"/>
  <c r="AF44" i="8"/>
  <c r="AE44" i="8"/>
  <c r="AD44" i="8"/>
  <c r="AM43" i="8"/>
  <c r="AL43" i="8"/>
  <c r="AK43" i="8"/>
  <c r="AJ43" i="8"/>
  <c r="AI43" i="8"/>
  <c r="AH43" i="8"/>
  <c r="AG43" i="8"/>
  <c r="AF43" i="8"/>
  <c r="AE43" i="8"/>
  <c r="AD43" i="8"/>
  <c r="AM42" i="8"/>
  <c r="AL42" i="8"/>
  <c r="AK42" i="8"/>
  <c r="AJ42" i="8"/>
  <c r="AI42" i="8"/>
  <c r="AH42" i="8"/>
  <c r="AG42" i="8"/>
  <c r="AF42" i="8"/>
  <c r="AE42" i="8"/>
  <c r="AD42" i="8"/>
  <c r="AM41" i="8"/>
  <c r="AL41" i="8"/>
  <c r="AK41" i="8"/>
  <c r="AJ41" i="8"/>
  <c r="AI41" i="8"/>
  <c r="AH41" i="8"/>
  <c r="AG41" i="8"/>
  <c r="AF41" i="8"/>
  <c r="AE41" i="8"/>
  <c r="AD41" i="8"/>
  <c r="AM40" i="8"/>
  <c r="AL40" i="8"/>
  <c r="AK40" i="8"/>
  <c r="AJ40" i="8"/>
  <c r="AI40" i="8"/>
  <c r="AH40" i="8"/>
  <c r="AG40" i="8"/>
  <c r="AF40" i="8"/>
  <c r="AE40" i="8"/>
  <c r="AD40" i="8"/>
  <c r="AM39" i="8"/>
  <c r="AL39" i="8"/>
  <c r="AK39" i="8"/>
  <c r="AJ39" i="8"/>
  <c r="AI39" i="8"/>
  <c r="AH39" i="8"/>
  <c r="AG39" i="8"/>
  <c r="AF39" i="8"/>
  <c r="AE39" i="8"/>
  <c r="AD39" i="8"/>
  <c r="AM38" i="8"/>
  <c r="AL38" i="8"/>
  <c r="AK38" i="8"/>
  <c r="AJ38" i="8"/>
  <c r="AI38" i="8"/>
  <c r="AH38" i="8"/>
  <c r="AG38" i="8"/>
  <c r="AF38" i="8"/>
  <c r="AE38" i="8"/>
  <c r="AD38" i="8"/>
  <c r="AM37" i="8"/>
  <c r="AL37" i="8"/>
  <c r="AK37" i="8"/>
  <c r="AJ37" i="8"/>
  <c r="AI37" i="8"/>
  <c r="AH37" i="8"/>
  <c r="AG37" i="8"/>
  <c r="AF37" i="8"/>
  <c r="AE37" i="8"/>
  <c r="AD37" i="8"/>
  <c r="AM36" i="8"/>
  <c r="AL36" i="8"/>
  <c r="AK36" i="8"/>
  <c r="AJ36" i="8"/>
  <c r="AI36" i="8"/>
  <c r="AH36" i="8"/>
  <c r="AG36" i="8"/>
  <c r="AF36" i="8"/>
  <c r="AE36" i="8"/>
  <c r="AD36" i="8"/>
  <c r="AM35" i="8"/>
  <c r="AL35" i="8"/>
  <c r="AK35" i="8"/>
  <c r="AJ35" i="8"/>
  <c r="AI35" i="8"/>
  <c r="AH35" i="8"/>
  <c r="AG35" i="8"/>
  <c r="AF35" i="8"/>
  <c r="AE35" i="8"/>
  <c r="AD35" i="8"/>
  <c r="AM34" i="8"/>
  <c r="AL34" i="8"/>
  <c r="AK34" i="8"/>
  <c r="AJ34" i="8"/>
  <c r="AI34" i="8"/>
  <c r="AH34" i="8"/>
  <c r="AG34" i="8"/>
  <c r="AF34" i="8"/>
  <c r="AE34" i="8"/>
  <c r="AD34" i="8"/>
  <c r="AM33" i="8"/>
  <c r="AL33" i="8"/>
  <c r="AK33" i="8"/>
  <c r="AJ33" i="8"/>
  <c r="AI33" i="8"/>
  <c r="AH33" i="8"/>
  <c r="AG33" i="8"/>
  <c r="AF33" i="8"/>
  <c r="AE33" i="8"/>
  <c r="AD33" i="8"/>
  <c r="AM32" i="8"/>
  <c r="AL32" i="8"/>
  <c r="AK32" i="8"/>
  <c r="AJ32" i="8"/>
  <c r="AI32" i="8"/>
  <c r="AH32" i="8"/>
  <c r="AG32" i="8"/>
  <c r="AF32" i="8"/>
  <c r="AE32" i="8"/>
  <c r="AD32" i="8"/>
  <c r="AM31" i="8"/>
  <c r="AL31" i="8"/>
  <c r="AK31" i="8"/>
  <c r="AJ31" i="8"/>
  <c r="AI31" i="8"/>
  <c r="AH31" i="8"/>
  <c r="AG31" i="8"/>
  <c r="AF31" i="8"/>
  <c r="AE31" i="8"/>
  <c r="AD31" i="8"/>
  <c r="AM30" i="8"/>
  <c r="AL30" i="8"/>
  <c r="AK30" i="8"/>
  <c r="AJ30" i="8"/>
  <c r="AI30" i="8"/>
  <c r="AH30" i="8"/>
  <c r="AG30" i="8"/>
  <c r="AF30" i="8"/>
  <c r="AE30" i="8"/>
  <c r="AD30" i="8"/>
  <c r="AM29" i="8"/>
  <c r="AL29" i="8"/>
  <c r="AK29" i="8"/>
  <c r="AJ29" i="8"/>
  <c r="AI29" i="8"/>
  <c r="AH29" i="8"/>
  <c r="AG29" i="8"/>
  <c r="AF29" i="8"/>
  <c r="AE29" i="8"/>
  <c r="AD29" i="8"/>
  <c r="AM28" i="8"/>
  <c r="AL28" i="8"/>
  <c r="AK28" i="8"/>
  <c r="AJ28" i="8"/>
  <c r="AI28" i="8"/>
  <c r="AH28" i="8"/>
  <c r="AG28" i="8"/>
  <c r="AF28" i="8"/>
  <c r="AE28" i="8"/>
  <c r="AD28" i="8"/>
  <c r="AM27" i="8"/>
  <c r="AL27" i="8"/>
  <c r="AK27" i="8"/>
  <c r="AJ27" i="8"/>
  <c r="AI27" i="8"/>
  <c r="AH27" i="8"/>
  <c r="AG27" i="8"/>
  <c r="AF27" i="8"/>
  <c r="AE27" i="8"/>
  <c r="AD27" i="8"/>
  <c r="AM26" i="8"/>
  <c r="AL26" i="8"/>
  <c r="AK26" i="8"/>
  <c r="AJ26" i="8"/>
  <c r="AI26" i="8"/>
  <c r="AH26" i="8"/>
  <c r="AG26" i="8"/>
  <c r="AF26" i="8"/>
  <c r="AE26" i="8"/>
  <c r="AD26" i="8"/>
  <c r="AM25" i="8"/>
  <c r="AL25" i="8"/>
  <c r="AK25" i="8"/>
  <c r="AJ25" i="8"/>
  <c r="AI25" i="8"/>
  <c r="AH25" i="8"/>
  <c r="AG25" i="8"/>
  <c r="AF25" i="8"/>
  <c r="AE25" i="8"/>
  <c r="AD25" i="8"/>
  <c r="AM24" i="8"/>
  <c r="AL24" i="8"/>
  <c r="AK24" i="8"/>
  <c r="AJ24" i="8"/>
  <c r="AI24" i="8"/>
  <c r="AH24" i="8"/>
  <c r="AG24" i="8"/>
  <c r="AF24" i="8"/>
  <c r="AE24" i="8"/>
  <c r="AD24" i="8"/>
  <c r="AM23" i="8"/>
  <c r="AL23" i="8"/>
  <c r="AK23" i="8"/>
  <c r="AJ23" i="8"/>
  <c r="AI23" i="8"/>
  <c r="AH23" i="8"/>
  <c r="AG23" i="8"/>
  <c r="AF23" i="8"/>
  <c r="AE23" i="8"/>
  <c r="AD23" i="8"/>
  <c r="AM22" i="8"/>
  <c r="AL22" i="8"/>
  <c r="AK22" i="8"/>
  <c r="AJ22" i="8"/>
  <c r="AI22" i="8"/>
  <c r="AH22" i="8"/>
  <c r="AG22" i="8"/>
  <c r="AF22" i="8"/>
  <c r="AE22" i="8"/>
  <c r="AD22" i="8"/>
  <c r="AM21" i="8"/>
  <c r="AL21" i="8"/>
  <c r="AK21" i="8"/>
  <c r="AJ21" i="8"/>
  <c r="AI21" i="8"/>
  <c r="AH21" i="8"/>
  <c r="AG21" i="8"/>
  <c r="AF21" i="8"/>
  <c r="AE21" i="8"/>
  <c r="AD21" i="8"/>
  <c r="AM20" i="8"/>
  <c r="AL20" i="8"/>
  <c r="AK20" i="8"/>
  <c r="AJ20" i="8"/>
  <c r="AI20" i="8"/>
  <c r="AH20" i="8"/>
  <c r="AG20" i="8"/>
  <c r="AF20" i="8"/>
  <c r="AE20" i="8"/>
  <c r="AD20" i="8"/>
  <c r="AM19" i="8"/>
  <c r="AL19" i="8"/>
  <c r="AK19" i="8"/>
  <c r="AJ19" i="8"/>
  <c r="AI19" i="8"/>
  <c r="AH19" i="8"/>
  <c r="AG19" i="8"/>
  <c r="AF19" i="8"/>
  <c r="AE19" i="8"/>
  <c r="AD19" i="8"/>
  <c r="AM18" i="8"/>
  <c r="AL18" i="8"/>
  <c r="AK18" i="8"/>
  <c r="AJ18" i="8"/>
  <c r="AI18" i="8"/>
  <c r="AH18" i="8"/>
  <c r="AG18" i="8"/>
  <c r="AF18" i="8"/>
  <c r="AE18" i="8"/>
  <c r="AD18" i="8"/>
  <c r="AM17" i="8"/>
  <c r="AL17" i="8"/>
  <c r="AK17" i="8"/>
  <c r="AJ17" i="8"/>
  <c r="AI17" i="8"/>
  <c r="AH17" i="8"/>
  <c r="AG17" i="8"/>
  <c r="AF17" i="8"/>
  <c r="AE17" i="8"/>
  <c r="AD17" i="8"/>
  <c r="AM16" i="8"/>
  <c r="AL16" i="8"/>
  <c r="AK16" i="8"/>
  <c r="AJ16" i="8"/>
  <c r="AI16" i="8"/>
  <c r="AH16" i="8"/>
  <c r="AG16" i="8"/>
  <c r="AF16" i="8"/>
  <c r="AE16" i="8"/>
  <c r="AD16" i="8"/>
  <c r="AM15" i="8"/>
  <c r="AL15" i="8"/>
  <c r="AK15" i="8"/>
  <c r="AJ15" i="8"/>
  <c r="AI15" i="8"/>
  <c r="AH15" i="8"/>
  <c r="AG15" i="8"/>
  <c r="AF15" i="8"/>
  <c r="AE15" i="8"/>
  <c r="AD15" i="8"/>
  <c r="AM14" i="8"/>
  <c r="AL14" i="8"/>
  <c r="AK14" i="8"/>
  <c r="AJ14" i="8"/>
  <c r="AI14" i="8"/>
  <c r="AH14" i="8"/>
  <c r="AG14" i="8"/>
  <c r="AF14" i="8"/>
  <c r="AE14" i="8"/>
  <c r="AD14" i="8"/>
  <c r="AM13" i="8"/>
  <c r="AL13" i="8"/>
  <c r="AK13" i="8"/>
  <c r="AJ13" i="8"/>
  <c r="AI13" i="8"/>
  <c r="AH13" i="8"/>
  <c r="AG13" i="8"/>
  <c r="AF13" i="8"/>
  <c r="AE13" i="8"/>
  <c r="AD13" i="8"/>
  <c r="AM12" i="8"/>
  <c r="AL12" i="8"/>
  <c r="AK12" i="8"/>
  <c r="AJ12" i="8"/>
  <c r="AI12" i="8"/>
  <c r="AH12" i="8"/>
  <c r="AG12" i="8"/>
  <c r="AF12" i="8"/>
  <c r="AE12" i="8"/>
  <c r="AD12" i="8"/>
  <c r="AM11" i="8"/>
  <c r="AL11" i="8"/>
  <c r="AK11" i="8"/>
  <c r="AJ11" i="8"/>
  <c r="AI11" i="8"/>
  <c r="AH11" i="8"/>
  <c r="AG11" i="8"/>
  <c r="AF11" i="8"/>
  <c r="AE11" i="8"/>
  <c r="AD11" i="8"/>
  <c r="AM10" i="8"/>
  <c r="AL10" i="8"/>
  <c r="AK10" i="8"/>
  <c r="AJ10" i="8"/>
  <c r="AI10" i="8"/>
  <c r="AH10" i="8"/>
  <c r="AG10" i="8"/>
  <c r="AF10" i="8"/>
  <c r="AE10" i="8"/>
  <c r="AD10" i="8"/>
  <c r="AM9" i="8"/>
  <c r="AL9" i="8"/>
  <c r="AK9" i="8"/>
  <c r="AJ9" i="8"/>
  <c r="AI9" i="8"/>
  <c r="AH9" i="8"/>
  <c r="AG9" i="8"/>
  <c r="AF9" i="8"/>
  <c r="AE9" i="8"/>
  <c r="AD9" i="8"/>
  <c r="AM8" i="8"/>
  <c r="AL8" i="8"/>
  <c r="AK8" i="8"/>
  <c r="AJ8" i="8"/>
  <c r="AI8" i="8"/>
  <c r="AH8" i="8"/>
  <c r="AG8" i="8"/>
  <c r="AF8" i="8"/>
  <c r="AE8" i="8"/>
  <c r="AD8" i="8"/>
  <c r="AM7" i="8"/>
  <c r="AL7" i="8"/>
  <c r="AK7" i="8"/>
  <c r="AJ7" i="8"/>
  <c r="AI7" i="8"/>
  <c r="AH7" i="8"/>
  <c r="AG7" i="8"/>
  <c r="AF7" i="8"/>
  <c r="AE7" i="8"/>
  <c r="AD7" i="8"/>
  <c r="AM6" i="8"/>
  <c r="AL6" i="8"/>
  <c r="AK6" i="8"/>
  <c r="AJ6" i="8"/>
  <c r="AI6" i="8"/>
  <c r="AH6" i="8"/>
  <c r="AG6" i="8"/>
  <c r="AF6" i="8"/>
  <c r="AE6" i="8"/>
  <c r="AD6" i="8"/>
  <c r="AM5" i="8"/>
  <c r="AL5" i="8"/>
  <c r="AK5" i="8"/>
  <c r="AJ5" i="8"/>
  <c r="AI5" i="8"/>
  <c r="AH5" i="8"/>
  <c r="AG5" i="8"/>
  <c r="AF5" i="8"/>
  <c r="AE5" i="8"/>
  <c r="AD5" i="8"/>
  <c r="AM4" i="8"/>
  <c r="AL4" i="8"/>
  <c r="AK4" i="8"/>
  <c r="AJ4" i="8"/>
  <c r="AI4" i="8"/>
  <c r="AH4" i="8"/>
  <c r="AG4" i="8"/>
  <c r="AF4" i="8"/>
  <c r="AE4" i="8"/>
  <c r="AD4" i="8"/>
  <c r="AM3" i="8"/>
  <c r="AL3" i="8"/>
  <c r="AK3" i="8"/>
  <c r="AJ3" i="8"/>
  <c r="AI3" i="8"/>
  <c r="AH3" i="8"/>
  <c r="AG3" i="8"/>
  <c r="AF3" i="8"/>
  <c r="AE3" i="8"/>
  <c r="AD3" i="8"/>
  <c r="AM2" i="8"/>
  <c r="AL2" i="8"/>
  <c r="AK2" i="8"/>
  <c r="AJ2" i="8"/>
  <c r="AI2" i="8"/>
  <c r="AH2" i="8"/>
  <c r="AG2" i="8"/>
  <c r="AF2" i="8"/>
  <c r="AE2" i="8"/>
  <c r="AD2" i="8"/>
  <c r="AC62" i="8"/>
  <c r="AC61" i="8"/>
  <c r="AC60" i="8"/>
  <c r="AC59" i="8"/>
  <c r="AC58" i="8"/>
  <c r="AC57" i="8"/>
  <c r="AC56" i="8"/>
  <c r="AC55" i="8"/>
  <c r="AC54" i="8"/>
  <c r="AC53" i="8"/>
  <c r="AC52" i="8"/>
  <c r="AC51" i="8"/>
  <c r="AC50" i="8"/>
  <c r="AC49" i="8"/>
  <c r="AC48" i="8"/>
  <c r="AC47" i="8"/>
  <c r="AC46" i="8"/>
  <c r="AC45" i="8"/>
  <c r="AC44" i="8"/>
  <c r="AC43" i="8"/>
  <c r="AC42" i="8"/>
  <c r="AC41" i="8"/>
  <c r="AC40" i="8"/>
  <c r="AC39" i="8"/>
  <c r="AC38" i="8"/>
  <c r="AC37" i="8"/>
  <c r="AC36" i="8"/>
  <c r="AC35" i="8"/>
  <c r="AC34" i="8"/>
  <c r="AC33" i="8"/>
  <c r="AC32" i="8"/>
  <c r="AC31" i="8"/>
  <c r="AC30" i="8"/>
  <c r="AC29" i="8"/>
  <c r="AC28" i="8"/>
  <c r="AC27" i="8"/>
  <c r="AC26" i="8"/>
  <c r="AC25" i="8"/>
  <c r="AC24" i="8"/>
  <c r="AC23" i="8"/>
  <c r="AC22" i="8"/>
  <c r="AC21" i="8"/>
  <c r="AC20" i="8"/>
  <c r="AC19" i="8"/>
  <c r="AC18" i="8"/>
  <c r="AC17" i="8"/>
  <c r="AC16" i="8"/>
  <c r="AC15" i="8"/>
  <c r="AC14" i="8"/>
  <c r="AC13" i="8"/>
  <c r="AC12" i="8"/>
  <c r="AC11" i="8"/>
  <c r="AC10" i="8"/>
  <c r="AC9" i="8"/>
  <c r="AC8" i="8"/>
  <c r="AC7" i="8"/>
  <c r="AC6" i="8"/>
  <c r="AC5" i="8"/>
  <c r="AC4" i="8"/>
  <c r="AC3" i="8"/>
  <c r="AC2" i="8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W51" i="9"/>
  <c r="W119" i="9" s="1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X63" i="8" l="1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E1" i="8" l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</calcChain>
</file>

<file path=xl/sharedStrings.xml><?xml version="1.0" encoding="utf-8"?>
<sst xmlns="http://schemas.openxmlformats.org/spreadsheetml/2006/main" count="1131" uniqueCount="196">
  <si>
    <t>RR</t>
  </si>
  <si>
    <t>01</t>
  </si>
  <si>
    <t>37</t>
  </si>
  <si>
    <t>Consejería Jurídica del Ejecutivo Federal</t>
  </si>
  <si>
    <t>02</t>
  </si>
  <si>
    <t>Presidencia de la República</t>
  </si>
  <si>
    <t>31</t>
  </si>
  <si>
    <t>Tribunales Agrarios</t>
  </si>
  <si>
    <t>03</t>
  </si>
  <si>
    <t>Poder Judicial</t>
  </si>
  <si>
    <t>35</t>
  </si>
  <si>
    <t>Comisión Nacional de los Derechos Humanos</t>
  </si>
  <si>
    <t>04</t>
  </si>
  <si>
    <t>Gobernación</t>
  </si>
  <si>
    <t>32</t>
  </si>
  <si>
    <t>Tribunal Federal de Justicia Fiscal y Administrativa</t>
  </si>
  <si>
    <t>05</t>
  </si>
  <si>
    <t>Relaciones Exteriores</t>
  </si>
  <si>
    <t>15</t>
  </si>
  <si>
    <t>Reforma Agraria</t>
  </si>
  <si>
    <t>06</t>
  </si>
  <si>
    <t>Hacienda y Crédito Público</t>
  </si>
  <si>
    <t>07</t>
  </si>
  <si>
    <t>Defensa Nacional</t>
  </si>
  <si>
    <t>27</t>
  </si>
  <si>
    <t>Función Pública</t>
  </si>
  <si>
    <t>08</t>
  </si>
  <si>
    <t>Agricultura, Ganadería, Desarrollo Rural, Pesca y Alimentación</t>
  </si>
  <si>
    <t>14</t>
  </si>
  <si>
    <t>Trabajo y Previsión Social</t>
  </si>
  <si>
    <t>09</t>
  </si>
  <si>
    <t>21</t>
  </si>
  <si>
    <t>Turismo</t>
  </si>
  <si>
    <t>10</t>
  </si>
  <si>
    <t>Economía</t>
  </si>
  <si>
    <t>11</t>
  </si>
  <si>
    <t>Educación Pública</t>
  </si>
  <si>
    <t>40</t>
  </si>
  <si>
    <t>Información Nacional Estadística y Geográfica</t>
  </si>
  <si>
    <t>12</t>
  </si>
  <si>
    <t>Salud</t>
  </si>
  <si>
    <t>13</t>
  </si>
  <si>
    <t>Marina</t>
  </si>
  <si>
    <t>17</t>
  </si>
  <si>
    <t>Procuraduría General de la República</t>
  </si>
  <si>
    <t>22</t>
  </si>
  <si>
    <t>Instituto Federal Electoral</t>
  </si>
  <si>
    <t>16</t>
  </si>
  <si>
    <t>Medio Ambiente y Recursos Naturales</t>
  </si>
  <si>
    <t>30</t>
  </si>
  <si>
    <t>Adeudos de Ejercicios Fiscales Anteriores</t>
  </si>
  <si>
    <t>18</t>
  </si>
  <si>
    <t>Energía</t>
  </si>
  <si>
    <t>38</t>
  </si>
  <si>
    <t>Consejo Nacional de Ciencia y Tecnología</t>
  </si>
  <si>
    <t>19</t>
  </si>
  <si>
    <t>Aportaciones a Seguridad Social</t>
  </si>
  <si>
    <t>48</t>
  </si>
  <si>
    <t>Comisión Federal de Electricidad</t>
  </si>
  <si>
    <t>20</t>
  </si>
  <si>
    <t>Desarrollo Social</t>
  </si>
  <si>
    <t>34</t>
  </si>
  <si>
    <t>Erogaciones para los Programas de Apoyo a Ahorradores y Deudores de la Banca</t>
  </si>
  <si>
    <t>23</t>
  </si>
  <si>
    <t>Provisiones Salariales y Económicas</t>
  </si>
  <si>
    <t>24</t>
  </si>
  <si>
    <t>Deuda Pública</t>
  </si>
  <si>
    <t>25</t>
  </si>
  <si>
    <t>Previsiones y Aportaciones para los Sistemas de Educación Básica, Normal, Tecnológica y de Adultos</t>
  </si>
  <si>
    <t>28</t>
  </si>
  <si>
    <t>Participaciones a Entidades Federativas y Municipios</t>
  </si>
  <si>
    <t>33</t>
  </si>
  <si>
    <t>Aportaciones Federales para Entidades Federativas y Municipios</t>
  </si>
  <si>
    <t>51</t>
  </si>
  <si>
    <t>Instituto de Seguridad y Servicios Sociales de los Trabajadores del Estado</t>
  </si>
  <si>
    <t>36</t>
  </si>
  <si>
    <t>Seguridad Pública</t>
  </si>
  <si>
    <t>50</t>
  </si>
  <si>
    <t>Instituto Mexicano del Seguro Social</t>
  </si>
  <si>
    <t>39</t>
  </si>
  <si>
    <t>Programa de Apoyos para el Fortalecimiento de las Entidades Federativas (Desaparece en 2007)</t>
  </si>
  <si>
    <t>47</t>
  </si>
  <si>
    <t>Petróleos Mexicanos</t>
  </si>
  <si>
    <t>49</t>
  </si>
  <si>
    <t>Luz y Fuerza del Centro (Desaparece en 2010)</t>
  </si>
  <si>
    <t>Resta de aportaciones a entidades</t>
  </si>
  <si>
    <t xml:space="preserve">Total </t>
  </si>
  <si>
    <t>Poder Legislativo</t>
  </si>
  <si>
    <t>Comunicaciones y Transportes</t>
  </si>
  <si>
    <t>Instituto Federal de Acceso a la Información y Protección de datos</t>
  </si>
  <si>
    <t>Instituto Nacional para la Evaluación de la Educación</t>
  </si>
  <si>
    <t>Instituto Federal de Telecomunicaciones</t>
  </si>
  <si>
    <t>Comisión Federal de Competencia Económica</t>
  </si>
  <si>
    <t>Pesca</t>
  </si>
  <si>
    <t>Patrimonio y fomento industrial</t>
  </si>
  <si>
    <t>Asentamientos Humanos y obras</t>
  </si>
  <si>
    <t>Desarrollo Urbano y Ecología</t>
  </si>
  <si>
    <t>Programación y Presupuesto</t>
  </si>
  <si>
    <t xml:space="preserve">Contraloría General de la Federación </t>
  </si>
  <si>
    <t>Erogaciones Adicionales</t>
  </si>
  <si>
    <t>Erogaciones no sectorizables</t>
  </si>
  <si>
    <t>Promoción Regional</t>
  </si>
  <si>
    <t>Reconstrucción</t>
  </si>
  <si>
    <t>Contraloría y Desarrollo Administrativo</t>
  </si>
  <si>
    <t>Desarrollo Social y productivo</t>
  </si>
  <si>
    <t>RAMO (MDP corrientes)</t>
  </si>
  <si>
    <t>A</t>
  </si>
  <si>
    <t>B</t>
  </si>
  <si>
    <t>C</t>
  </si>
  <si>
    <t>Erogaciones para Operaciones de Sanemiento Financiero</t>
  </si>
  <si>
    <t>D</t>
  </si>
  <si>
    <t>E</t>
  </si>
  <si>
    <t>F</t>
  </si>
  <si>
    <t>Clase</t>
  </si>
  <si>
    <t>Ramos autónomos</t>
  </si>
  <si>
    <t>Información Estadística y Geográfica</t>
  </si>
  <si>
    <t>Tribunal Fiscal</t>
  </si>
  <si>
    <t>Ramos Administrativos</t>
  </si>
  <si>
    <t>Ramos Generales</t>
  </si>
  <si>
    <t>Organismos y Empresas</t>
  </si>
  <si>
    <t>Cominicaciones y Transportes</t>
  </si>
  <si>
    <t>PPEF</t>
  </si>
  <si>
    <t>Ejercido (2)*</t>
  </si>
  <si>
    <t>Aprobado</t>
  </si>
  <si>
    <t>Ejercido</t>
  </si>
  <si>
    <t>Autorizado</t>
  </si>
  <si>
    <t>Ramo</t>
  </si>
  <si>
    <t>mdp de 2012</t>
  </si>
  <si>
    <t>2015e</t>
  </si>
  <si>
    <t>2014e</t>
  </si>
  <si>
    <t>Deflactor, base 2012</t>
  </si>
  <si>
    <t>adecuaciones habían sido proporcionales a su presupuesto programado.</t>
  </si>
  <si>
    <t>porcentajes se obtuvieron a partir del gasto aprobado 2013 inscrito en el PEF para estos mismos conceptos, asumiendo que sus</t>
  </si>
  <si>
    <t>de Banca, 11.98 por ciento para Gasto no programable de Pemex, y 4.05 por ciento para Gasto no programable de CFE. Estos</t>
  </si>
  <si>
    <t>de ‘Costos Financieros’ del trimestral en cuatro: 80.88 por ciento para Deuda, 3.09 por ciento para Ahorradores y Deudores</t>
  </si>
  <si>
    <t>no programable de CFE). Por lo tanto, para incorporar la información con el desglose adecuado, se descompuso el concepto</t>
  </si>
  <si>
    <t>y deudores de la banca) y dos que corresponden al gasto de entidades paraestatales (Gasto no programable de Pemex y Gasto</t>
  </si>
  <si>
    <t>dos que corresponden a gastos del Gobierno Federal (Deuda Pública y Erogaciones para los programas de apoyo a ahorradores</t>
  </si>
  <si>
    <t>Pública. En el trimestral se conjunta en una misma categoría (‘Costos Financieros’) la información de cuatro Ramos diferentes,</t>
  </si>
  <si>
    <t>*Para el año de 2014, se utilizaron datos del informe trimestral pero éstos no contienen el mismo nivel de desglose que la Cuenta</t>
  </si>
  <si>
    <t>en mdp corrientes</t>
  </si>
  <si>
    <t>http://www.cefp.gob.mx/intr/edocumentos/pdf/cefp/cefp0152001.pdf</t>
  </si>
  <si>
    <t>Erogaciones para los Programas de Apoyo a Ahorradores y Deudores de la</t>
  </si>
  <si>
    <t>Erogaciones para las Operaciones y Programas de Saneamiento Financiero</t>
  </si>
  <si>
    <t>Previsiones y Aportaciones para los Sistemas de Educación Básica, Norm</t>
  </si>
  <si>
    <t>29</t>
  </si>
  <si>
    <t>http://www.apartados.hacienda.gob.mx/presupuesto/temas/pef/2002/temas/decreto/decreto_pef2002.pdf</t>
  </si>
  <si>
    <t>Previsiones y Aportaciones para los Sistemas de Educación Básica, Normal,</t>
  </si>
  <si>
    <t>Programa de Apoyos para el Fortalecimiento de las Entidades Federativas</t>
  </si>
  <si>
    <t>Adeudos de ejercicios Fiscales Anteriores</t>
  </si>
  <si>
    <t>pesos</t>
  </si>
  <si>
    <t>mdp</t>
  </si>
  <si>
    <t>http://www.shcp.gob.mx/EGRESOS/PEF/pef/pef_03_ramos/temas/decreto/decreto.pdf</t>
  </si>
  <si>
    <t>http://www.shcp.gob.mx/lashcp/marcojuridico/GastoPublico/DisposicionesPresupuestarias/2004/decreto2004.pdf</t>
  </si>
  <si>
    <t xml:space="preserve">Poder Legislativo </t>
  </si>
  <si>
    <t xml:space="preserve">Poder Judicial </t>
  </si>
  <si>
    <t xml:space="preserve">Instituto Federal Electoral </t>
  </si>
  <si>
    <t xml:space="preserve">Comisión Nacional de los Derechos Humanos </t>
  </si>
  <si>
    <t xml:space="preserve">Presidencia de la República </t>
  </si>
  <si>
    <t xml:space="preserve">Gobernación </t>
  </si>
  <si>
    <t xml:space="preserve">Relaciones Exteriores </t>
  </si>
  <si>
    <t xml:space="preserve">Hacienda y Crédito Público </t>
  </si>
  <si>
    <t xml:space="preserve">Defensa Nacional </t>
  </si>
  <si>
    <t xml:space="preserve">Agricultura, Ganadería, Desarrollo Rural, Pesca y Alimentación </t>
  </si>
  <si>
    <t xml:space="preserve">Comunicaciones y Transportes </t>
  </si>
  <si>
    <t xml:space="preserve">Economía </t>
  </si>
  <si>
    <t xml:space="preserve">Educación Pública </t>
  </si>
  <si>
    <t xml:space="preserve">Salud </t>
  </si>
  <si>
    <t xml:space="preserve">Marina </t>
  </si>
  <si>
    <t xml:space="preserve">Trabajo y Previsión Social </t>
  </si>
  <si>
    <t xml:space="preserve">Reforma Agraria </t>
  </si>
  <si>
    <t xml:space="preserve">Medio Ambiente y Recursos Naturales </t>
  </si>
  <si>
    <t xml:space="preserve">Procuraduría General de la República </t>
  </si>
  <si>
    <t xml:space="preserve">Energía </t>
  </si>
  <si>
    <t xml:space="preserve">Turismo </t>
  </si>
  <si>
    <t xml:space="preserve">Función Pública </t>
  </si>
  <si>
    <t xml:space="preserve">Tribunales Agrarios </t>
  </si>
  <si>
    <t xml:space="preserve">Tribunal Federal de Justicia Fiscal y Administrativa </t>
  </si>
  <si>
    <t xml:space="preserve">Seguridad Pública </t>
  </si>
  <si>
    <t xml:space="preserve">Consejería Jurídica del Ejecutivo Federal </t>
  </si>
  <si>
    <t xml:space="preserve">Consejo Nacional de Ciencia y Tecnología </t>
  </si>
  <si>
    <t xml:space="preserve">Aportaciones a Seguridad Social </t>
  </si>
  <si>
    <t xml:space="preserve">Provisiones Salariales y Económicas </t>
  </si>
  <si>
    <t xml:space="preserve">Previsiones y Aportaciones para los Sistemas de Educación Básica, Normal </t>
  </si>
  <si>
    <t xml:space="preserve">Aportaciones Federales para Entidades Federativas </t>
  </si>
  <si>
    <t xml:space="preserve">Programa de Apoyos para el Fortalecimiento de las Entidades Federativas </t>
  </si>
  <si>
    <t xml:space="preserve">Deuda Pública </t>
  </si>
  <si>
    <t xml:space="preserve">Participaciones a Entidades Federativas y Municipios </t>
  </si>
  <si>
    <t xml:space="preserve">Adeudos de Ejercicios Fiscales Anteriores </t>
  </si>
  <si>
    <t xml:space="preserve">Erogaciones para los Programas de Apoyo a Ahorradores y Deudores </t>
  </si>
  <si>
    <t>Fuentes PEF aprobado</t>
  </si>
  <si>
    <t/>
  </si>
  <si>
    <t>clase</t>
  </si>
  <si>
    <t>clase_text</t>
  </si>
  <si>
    <t>rr</t>
  </si>
  <si>
    <t>ramo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</si>
</sst>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3" formatCode="_(* #,##0.00_);_(* \(#,##0.00\);_(* &quot;-&quot;??_);_(@_)"/>
    <numFmt numFmtId="164" formatCode="#,##0.0"/>
    <numFmt numFmtId="165" formatCode="_-[$€-2]* #,##0.00_-;\-[$€-2]* #,##0.00_-;_-[$€-2]* &quot;-&quot;??_-"/>
    <numFmt numFmtId="166" formatCode="*-;*-;*-;*-"/>
    <numFmt numFmtId="167" formatCode="_-* #,##0.00_-;\-* #,##0.00_-;_-* &quot;-&quot;??_-;_-@_-"/>
    <numFmt numFmtId="168" formatCode="_-&quot;$&quot;* #,##0.00_-;\-&quot;$&quot;* #,##0.00_-;_-&quot;$&quot;* &quot;-&quot;??_-;_-@_-"/>
    <numFmt numFmtId="169" formatCode="_-* #,##0.00&quot;ð.&quot;_-;\-* #,##0.00&quot;ð.&quot;_-;_-* &quot;-&quot;??&quot;ð.&quot;_-;_-@_-"/>
    <numFmt numFmtId="170" formatCode="* @"/>
    <numFmt numFmtId="171" formatCode="_(* #,##0\ &quot;pta&quot;_);_(* \(#,##0\ &quot;pta&quot;\);_(* &quot;-&quot;??\ &quot;pta&quot;_);_(@_)"/>
    <numFmt numFmtId="172" formatCode="&quot;$&quot;#,##0.00;[Red]&quot;$&quot;#,##0.00"/>
  </numFmts>
  <fonts count="4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Verdana"/>
    </font>
    <font>
      <b/>
      <sz val="11"/>
      <color indexed="8"/>
      <name val="Calibri"/>
      <family val="2"/>
    </font>
    <font>
      <sz val="10"/>
      <name val="Arial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60"/>
      <name val="Calibri"/>
      <family val="2"/>
    </font>
    <font>
      <sz val="10"/>
      <name val="Times"/>
    </font>
    <font>
      <sz val="18"/>
      <name val="Arial"/>
      <family val="2"/>
    </font>
    <font>
      <sz val="11"/>
      <color indexed="8"/>
      <name val="Times New Roman"/>
    </font>
    <font>
      <sz val="12"/>
      <color indexed="8"/>
      <name val="Calibri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mbria"/>
      <family val="1"/>
      <scheme val="major"/>
    </font>
    <font>
      <b/>
      <sz val="9"/>
      <color theme="0"/>
      <name val="Cambria"/>
      <family val="1"/>
      <scheme val="major"/>
    </font>
    <font>
      <sz val="8"/>
      <name val="Cambria"/>
      <family val="1"/>
      <scheme val="major"/>
    </font>
    <font>
      <sz val="8"/>
      <color rgb="FFFFFFFF"/>
      <name val="Cambria"/>
      <family val="1"/>
      <scheme val="major"/>
    </font>
    <font>
      <b/>
      <sz val="8"/>
      <color theme="1"/>
      <name val="Cambria"/>
      <family val="1"/>
      <scheme val="major"/>
    </font>
    <font>
      <b/>
      <sz val="8"/>
      <color rgb="FFFFFFFF"/>
      <name val="Cambria"/>
      <family val="1"/>
      <scheme val="major"/>
    </font>
    <font>
      <sz val="10"/>
      <color theme="1"/>
      <name val="Cambria"/>
      <family val="1"/>
      <scheme val="major"/>
    </font>
    <font>
      <sz val="8"/>
      <name val="Verdana"/>
    </font>
    <font>
      <sz val="8"/>
      <color rgb="FFFFFFFF"/>
      <name val="Verdana"/>
      <family val="2"/>
    </font>
    <font>
      <b/>
      <sz val="8"/>
      <color indexed="9"/>
      <name val="Verdana"/>
      <family val="2"/>
    </font>
    <font>
      <b/>
      <sz val="9"/>
      <color theme="0"/>
      <name val="Verdana"/>
    </font>
    <font>
      <sz val="10"/>
      <color rgb="FF000000"/>
      <name val="Calibri"/>
      <scheme val="minor"/>
    </font>
    <font>
      <sz val="8"/>
      <color rgb="FFFF0000"/>
      <name val="Verdana"/>
    </font>
  </fonts>
  <fills count="3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rgb="FF000000"/>
      </patternFill>
    </fill>
    <fill>
      <patternFill patternType="solid">
        <fgColor rgb="FF003366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indexed="5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rgb="FF000000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8"/>
      </bottom>
      <diagonal/>
    </border>
    <border>
      <left/>
      <right style="thin">
        <color auto="1"/>
      </right>
      <top style="thin">
        <color auto="1"/>
      </top>
      <bottom style="medium">
        <color indexed="8"/>
      </bottom>
      <diagonal/>
    </border>
    <border>
      <left style="medium">
        <color indexed="8"/>
      </left>
      <right/>
      <top style="thin">
        <color auto="1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56">
    <xf numFmtId="0" fontId="0" fillId="0" borderId="0"/>
    <xf numFmtId="0" fontId="3" fillId="0" borderId="0"/>
    <xf numFmtId="0" fontId="5" fillId="0" borderId="0"/>
    <xf numFmtId="0" fontId="5" fillId="0" borderId="0"/>
    <xf numFmtId="0" fontId="5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9" fillId="4" borderId="0" applyNumberFormat="0" applyBorder="0" applyAlignment="0" applyProtection="0"/>
    <xf numFmtId="0" fontId="10" fillId="16" borderId="2" applyNumberFormat="0" applyAlignment="0" applyProtection="0"/>
    <xf numFmtId="0" fontId="10" fillId="16" borderId="2" applyNumberFormat="0" applyAlignment="0" applyProtection="0"/>
    <xf numFmtId="0" fontId="10" fillId="16" borderId="2" applyNumberFormat="0" applyAlignment="0" applyProtection="0"/>
    <xf numFmtId="0" fontId="10" fillId="16" borderId="2" applyNumberFormat="0" applyAlignment="0" applyProtection="0"/>
    <xf numFmtId="0" fontId="10" fillId="16" borderId="2" applyNumberFormat="0" applyAlignment="0" applyProtection="0"/>
    <xf numFmtId="0" fontId="10" fillId="16" borderId="2" applyNumberFormat="0" applyAlignment="0" applyProtection="0"/>
    <xf numFmtId="0" fontId="10" fillId="16" borderId="2" applyNumberFormat="0" applyAlignment="0" applyProtection="0"/>
    <xf numFmtId="0" fontId="10" fillId="16" borderId="2" applyNumberFormat="0" applyAlignment="0" applyProtection="0"/>
    <xf numFmtId="0" fontId="11" fillId="17" borderId="3" applyNumberFormat="0" applyAlignment="0" applyProtection="0"/>
    <xf numFmtId="0" fontId="12" fillId="0" borderId="4" applyNumberFormat="0" applyFill="0" applyAlignment="0" applyProtection="0"/>
    <xf numFmtId="0" fontId="13" fillId="0" borderId="0" applyNumberFormat="0" applyFill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21" borderId="0" applyNumberFormat="0" applyBorder="0" applyAlignment="0" applyProtection="0"/>
    <xf numFmtId="0" fontId="14" fillId="7" borderId="2" applyNumberFormat="0" applyAlignment="0" applyProtection="0"/>
    <xf numFmtId="0" fontId="14" fillId="7" borderId="2" applyNumberFormat="0" applyAlignment="0" applyProtection="0"/>
    <xf numFmtId="0" fontId="14" fillId="7" borderId="2" applyNumberFormat="0" applyAlignment="0" applyProtection="0"/>
    <xf numFmtId="0" fontId="14" fillId="7" borderId="2" applyNumberFormat="0" applyAlignment="0" applyProtection="0"/>
    <xf numFmtId="0" fontId="14" fillId="7" borderId="2" applyNumberFormat="0" applyAlignment="0" applyProtection="0"/>
    <xf numFmtId="0" fontId="14" fillId="7" borderId="2" applyNumberFormat="0" applyAlignment="0" applyProtection="0"/>
    <xf numFmtId="0" fontId="14" fillId="7" borderId="2" applyNumberFormat="0" applyAlignment="0" applyProtection="0"/>
    <xf numFmtId="0" fontId="14" fillId="7" borderId="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5" fillId="3" borderId="0" applyNumberFormat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41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18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19" fillId="22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5" fillId="0" borderId="0"/>
    <xf numFmtId="0" fontId="21" fillId="0" borderId="0"/>
    <xf numFmtId="0" fontId="21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5" fillId="0" borderId="0"/>
    <xf numFmtId="0" fontId="21" fillId="0" borderId="0"/>
    <xf numFmtId="0" fontId="21" fillId="0" borderId="0"/>
    <xf numFmtId="0" fontId="21" fillId="0" borderId="0"/>
    <xf numFmtId="0" fontId="5" fillId="0" borderId="0"/>
    <xf numFmtId="0" fontId="21" fillId="0" borderId="0"/>
    <xf numFmtId="0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17" fillId="0" borderId="0"/>
    <xf numFmtId="0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8" fillId="0" borderId="0"/>
    <xf numFmtId="0" fontId="5" fillId="0" borderId="0"/>
    <xf numFmtId="0" fontId="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" fillId="0" borderId="0"/>
    <xf numFmtId="0" fontId="5" fillId="0" borderId="0"/>
    <xf numFmtId="0" fontId="17" fillId="0" borderId="0"/>
    <xf numFmtId="0" fontId="5" fillId="0" borderId="0"/>
    <xf numFmtId="0" fontId="22" fillId="0" borderId="0"/>
    <xf numFmtId="0" fontId="23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0" fontId="5" fillId="23" borderId="5" applyNumberFormat="0" applyFont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5" fillId="16" borderId="6" applyNumberFormat="0" applyAlignment="0" applyProtection="0"/>
    <xf numFmtId="0" fontId="25" fillId="16" borderId="6" applyNumberFormat="0" applyAlignment="0" applyProtection="0"/>
    <xf numFmtId="0" fontId="25" fillId="16" borderId="6" applyNumberFormat="0" applyAlignment="0" applyProtection="0"/>
    <xf numFmtId="0" fontId="25" fillId="16" borderId="6" applyNumberFormat="0" applyAlignment="0" applyProtection="0"/>
    <xf numFmtId="0" fontId="25" fillId="16" borderId="6" applyNumberFormat="0" applyAlignment="0" applyProtection="0"/>
    <xf numFmtId="0" fontId="25" fillId="16" borderId="6" applyNumberFormat="0" applyAlignment="0" applyProtection="0"/>
    <xf numFmtId="0" fontId="25" fillId="16" borderId="6" applyNumberFormat="0" applyAlignment="0" applyProtection="0"/>
    <xf numFmtId="0" fontId="25" fillId="16" borderId="6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70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13" fillId="0" borderId="9" applyNumberFormat="0" applyFill="0" applyAlignment="0" applyProtection="0"/>
    <xf numFmtId="0" fontId="30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4" fillId="0" borderId="10" applyNumberFormat="0" applyFill="0" applyAlignment="0" applyProtection="0"/>
    <xf numFmtId="0" fontId="4" fillId="0" borderId="10" applyNumberFormat="0" applyFill="0" applyAlignment="0" applyProtection="0"/>
    <xf numFmtId="0" fontId="4" fillId="0" borderId="10" applyNumberFormat="0" applyFill="0" applyAlignment="0" applyProtection="0"/>
    <xf numFmtId="0" fontId="4" fillId="0" borderId="10" applyNumberFormat="0" applyFill="0" applyAlignment="0" applyProtection="0"/>
    <xf numFmtId="0" fontId="4" fillId="0" borderId="10" applyNumberFormat="0" applyFill="0" applyAlignment="0" applyProtection="0"/>
    <xf numFmtId="0" fontId="4" fillId="0" borderId="10" applyNumberFormat="0" applyFill="0" applyAlignment="0" applyProtection="0"/>
    <xf numFmtId="0" fontId="4" fillId="0" borderId="10" applyNumberFormat="0" applyFill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99">
    <xf numFmtId="0" fontId="0" fillId="0" borderId="0" xfId="0"/>
    <xf numFmtId="0" fontId="33" fillId="0" borderId="0" xfId="0" applyFont="1"/>
    <xf numFmtId="43" fontId="33" fillId="0" borderId="0" xfId="554" applyFont="1"/>
    <xf numFmtId="43" fontId="35" fillId="0" borderId="0" xfId="554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34" fillId="24" borderId="12" xfId="3" applyFont="1" applyFill="1" applyBorder="1" applyAlignment="1">
      <alignment horizontal="center" vertical="center" wrapText="1"/>
    </xf>
    <xf numFmtId="0" fontId="37" fillId="25" borderId="12" xfId="0" applyFont="1" applyFill="1" applyBorder="1" applyAlignment="1">
      <alignment horizontal="center" vertical="center"/>
    </xf>
    <xf numFmtId="0" fontId="35" fillId="25" borderId="12" xfId="3" applyFont="1" applyFill="1" applyBorder="1" applyAlignment="1">
      <alignment horizontal="center" vertical="center" wrapText="1"/>
    </xf>
    <xf numFmtId="43" fontId="35" fillId="25" borderId="12" xfId="554" applyFont="1" applyFill="1" applyBorder="1" applyAlignment="1">
      <alignment horizontal="center" vertical="center" wrapText="1"/>
    </xf>
    <xf numFmtId="0" fontId="37" fillId="26" borderId="12" xfId="0" applyFont="1" applyFill="1" applyBorder="1" applyAlignment="1">
      <alignment horizontal="center" vertical="center"/>
    </xf>
    <xf numFmtId="0" fontId="35" fillId="26" borderId="12" xfId="3" applyFont="1" applyFill="1" applyBorder="1" applyAlignment="1">
      <alignment horizontal="center" vertical="center" wrapText="1"/>
    </xf>
    <xf numFmtId="43" fontId="35" fillId="26" borderId="12" xfId="554" applyFont="1" applyFill="1" applyBorder="1" applyAlignment="1">
      <alignment horizontal="center" vertical="center" wrapText="1"/>
    </xf>
    <xf numFmtId="0" fontId="37" fillId="27" borderId="12" xfId="0" applyFont="1" applyFill="1" applyBorder="1" applyAlignment="1">
      <alignment horizontal="center" vertical="center"/>
    </xf>
    <xf numFmtId="0" fontId="35" fillId="27" borderId="12" xfId="3" applyFont="1" applyFill="1" applyBorder="1" applyAlignment="1">
      <alignment horizontal="center" vertical="center" wrapText="1"/>
    </xf>
    <xf numFmtId="43" fontId="35" fillId="27" borderId="12" xfId="554" applyFont="1" applyFill="1" applyBorder="1" applyAlignment="1">
      <alignment horizontal="center" vertical="center" wrapText="1"/>
    </xf>
    <xf numFmtId="0" fontId="37" fillId="29" borderId="12" xfId="0" applyFont="1" applyFill="1" applyBorder="1" applyAlignment="1">
      <alignment horizontal="center" vertical="center"/>
    </xf>
    <xf numFmtId="0" fontId="35" fillId="29" borderId="12" xfId="3" applyFont="1" applyFill="1" applyBorder="1" applyAlignment="1">
      <alignment horizontal="center" vertical="center" wrapText="1"/>
    </xf>
    <xf numFmtId="43" fontId="35" fillId="29" borderId="12" xfId="554" applyFont="1" applyFill="1" applyBorder="1" applyAlignment="1">
      <alignment horizontal="center" vertical="center" wrapText="1"/>
    </xf>
    <xf numFmtId="0" fontId="37" fillId="28" borderId="12" xfId="0" applyFont="1" applyFill="1" applyBorder="1" applyAlignment="1">
      <alignment horizontal="center" vertical="center"/>
    </xf>
    <xf numFmtId="0" fontId="35" fillId="28" borderId="12" xfId="3" applyFont="1" applyFill="1" applyBorder="1" applyAlignment="1">
      <alignment horizontal="center" vertical="center" wrapText="1"/>
    </xf>
    <xf numFmtId="43" fontId="35" fillId="28" borderId="12" xfId="554" applyFont="1" applyFill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/>
    </xf>
    <xf numFmtId="0" fontId="35" fillId="0" borderId="12" xfId="3" applyFont="1" applyBorder="1" applyAlignment="1">
      <alignment horizontal="center" vertical="center" wrapText="1"/>
    </xf>
    <xf numFmtId="43" fontId="35" fillId="0" borderId="12" xfId="554" applyFont="1" applyFill="1" applyBorder="1" applyAlignment="1">
      <alignment horizontal="center" vertical="center" wrapText="1"/>
    </xf>
    <xf numFmtId="0" fontId="35" fillId="25" borderId="12" xfId="3" applyFont="1" applyFill="1" applyBorder="1" applyAlignment="1">
      <alignment horizontal="left" vertical="center" wrapText="1"/>
    </xf>
    <xf numFmtId="0" fontId="35" fillId="26" borderId="12" xfId="3" applyFont="1" applyFill="1" applyBorder="1" applyAlignment="1">
      <alignment horizontal="left" vertical="center" wrapText="1"/>
    </xf>
    <xf numFmtId="0" fontId="35" fillId="27" borderId="12" xfId="3" applyFont="1" applyFill="1" applyBorder="1" applyAlignment="1">
      <alignment horizontal="left" vertical="center" wrapText="1"/>
    </xf>
    <xf numFmtId="0" fontId="35" fillId="29" borderId="12" xfId="3" applyFont="1" applyFill="1" applyBorder="1" applyAlignment="1">
      <alignment horizontal="left" vertical="center" wrapText="1"/>
    </xf>
    <xf numFmtId="0" fontId="35" fillId="28" borderId="12" xfId="3" applyFont="1" applyFill="1" applyBorder="1" applyAlignment="1">
      <alignment horizontal="left" vertical="center" wrapText="1"/>
    </xf>
    <xf numFmtId="0" fontId="35" fillId="0" borderId="12" xfId="3" applyFont="1" applyBorder="1" applyAlignment="1">
      <alignment horizontal="left" vertical="center" wrapText="1"/>
    </xf>
    <xf numFmtId="0" fontId="34" fillId="24" borderId="13" xfId="3" applyFont="1" applyFill="1" applyBorder="1" applyAlignment="1">
      <alignment horizontal="center" vertical="center" wrapText="1"/>
    </xf>
    <xf numFmtId="43" fontId="35" fillId="25" borderId="13" xfId="554" applyFont="1" applyFill="1" applyBorder="1" applyAlignment="1">
      <alignment horizontal="center" vertical="center" wrapText="1"/>
    </xf>
    <xf numFmtId="43" fontId="35" fillId="26" borderId="13" xfId="554" applyFont="1" applyFill="1" applyBorder="1" applyAlignment="1">
      <alignment horizontal="center" vertical="center" wrapText="1"/>
    </xf>
    <xf numFmtId="43" fontId="35" fillId="27" borderId="13" xfId="554" applyFont="1" applyFill="1" applyBorder="1" applyAlignment="1">
      <alignment horizontal="center" vertical="center" wrapText="1"/>
    </xf>
    <xf numFmtId="43" fontId="35" fillId="29" borderId="13" xfId="554" applyFont="1" applyFill="1" applyBorder="1" applyAlignment="1">
      <alignment horizontal="center" vertical="center" wrapText="1"/>
    </xf>
    <xf numFmtId="43" fontId="35" fillId="28" borderId="13" xfId="554" applyFont="1" applyFill="1" applyBorder="1" applyAlignment="1">
      <alignment horizontal="center" vertical="center" wrapText="1"/>
    </xf>
    <xf numFmtId="43" fontId="35" fillId="0" borderId="13" xfId="554" applyFont="1" applyFill="1" applyBorder="1" applyAlignment="1">
      <alignment horizontal="center" vertical="center" wrapText="1"/>
    </xf>
    <xf numFmtId="0" fontId="33" fillId="0" borderId="0" xfId="0" applyFont="1" applyFill="1" applyBorder="1"/>
    <xf numFmtId="0" fontId="35" fillId="0" borderId="0" xfId="3" applyFont="1" applyFill="1" applyBorder="1" applyAlignment="1">
      <alignment horizontal="left" vertical="center" wrapText="1"/>
    </xf>
    <xf numFmtId="0" fontId="35" fillId="0" borderId="0" xfId="3" applyFont="1" applyFill="1" applyBorder="1" applyAlignment="1">
      <alignment horizontal="center" vertical="center" wrapText="1"/>
    </xf>
    <xf numFmtId="0" fontId="37" fillId="0" borderId="0" xfId="0" applyFont="1" applyFill="1" applyBorder="1" applyAlignment="1">
      <alignment horizontal="center" vertical="center"/>
    </xf>
    <xf numFmtId="164" fontId="38" fillId="30" borderId="1" xfId="2" applyNumberFormat="1" applyFont="1" applyFill="1" applyBorder="1" applyAlignment="1">
      <alignment horizontal="center" vertical="center" wrapText="1"/>
    </xf>
    <xf numFmtId="164" fontId="36" fillId="30" borderId="1" xfId="2" applyNumberFormat="1" applyFont="1" applyFill="1" applyBorder="1" applyAlignment="1">
      <alignment horizontal="center" vertical="center" wrapText="1"/>
    </xf>
    <xf numFmtId="43" fontId="36" fillId="30" borderId="11" xfId="554" applyFont="1" applyFill="1" applyBorder="1" applyAlignment="1">
      <alignment horizontal="center" vertical="center" wrapText="1"/>
    </xf>
    <xf numFmtId="0" fontId="39" fillId="0" borderId="0" xfId="0" applyFont="1"/>
    <xf numFmtId="164" fontId="40" fillId="0" borderId="1" xfId="3" applyNumberFormat="1" applyFont="1" applyFill="1" applyBorder="1" applyAlignment="1">
      <alignment horizontal="center" vertical="center"/>
    </xf>
    <xf numFmtId="164" fontId="41" fillId="31" borderId="1" xfId="2" applyNumberFormat="1" applyFont="1" applyFill="1" applyBorder="1" applyAlignment="1">
      <alignment horizontal="center" vertical="center" wrapText="1"/>
    </xf>
    <xf numFmtId="0" fontId="40" fillId="32" borderId="14" xfId="4" applyFont="1" applyFill="1" applyBorder="1" applyAlignment="1">
      <alignment vertical="center" wrapText="1"/>
    </xf>
    <xf numFmtId="0" fontId="40" fillId="0" borderId="1" xfId="3" applyFont="1" applyBorder="1" applyAlignment="1">
      <alignment horizontal="center" vertical="center" wrapText="1"/>
    </xf>
    <xf numFmtId="0" fontId="40" fillId="0" borderId="1" xfId="3" applyFont="1" applyFill="1" applyBorder="1" applyAlignment="1">
      <alignment horizontal="center" vertical="center" wrapText="1"/>
    </xf>
    <xf numFmtId="0" fontId="40" fillId="0" borderId="1" xfId="3" applyFont="1" applyFill="1" applyBorder="1" applyAlignment="1">
      <alignment horizontal="center" vertical="center"/>
    </xf>
    <xf numFmtId="164" fontId="42" fillId="33" borderId="15" xfId="2" applyNumberFormat="1" applyFont="1" applyFill="1" applyBorder="1" applyAlignment="1">
      <alignment horizontal="center" vertical="center"/>
    </xf>
    <xf numFmtId="172" fontId="42" fillId="33" borderId="16" xfId="2" applyNumberFormat="1" applyFont="1" applyFill="1" applyBorder="1" applyAlignment="1">
      <alignment horizontal="center" vertical="center"/>
    </xf>
    <xf numFmtId="164" fontId="42" fillId="33" borderId="16" xfId="2" applyNumberFormat="1" applyFont="1" applyFill="1" applyBorder="1" applyAlignment="1">
      <alignment horizontal="center" vertical="center"/>
    </xf>
    <xf numFmtId="164" fontId="42" fillId="33" borderId="17" xfId="2" applyNumberFormat="1" applyFont="1" applyFill="1" applyBorder="1" applyAlignment="1">
      <alignment horizontal="center" vertical="center" wrapText="1"/>
    </xf>
    <xf numFmtId="164" fontId="42" fillId="33" borderId="16" xfId="2" applyNumberFormat="1" applyFont="1" applyFill="1" applyBorder="1" applyAlignment="1">
      <alignment horizontal="center" vertical="center" wrapText="1"/>
    </xf>
    <xf numFmtId="0" fontId="4" fillId="0" borderId="18" xfId="1" applyFont="1" applyBorder="1" applyAlignment="1">
      <alignment horizontal="center"/>
    </xf>
    <xf numFmtId="0" fontId="43" fillId="34" borderId="1" xfId="3" applyFont="1" applyFill="1" applyBorder="1" applyAlignment="1">
      <alignment horizontal="center" vertical="center" wrapText="1"/>
    </xf>
    <xf numFmtId="0" fontId="44" fillId="0" borderId="0" xfId="0" applyFont="1"/>
    <xf numFmtId="164" fontId="41" fillId="31" borderId="11" xfId="0" applyNumberFormat="1" applyFont="1" applyFill="1" applyBorder="1" applyAlignment="1">
      <alignment horizontal="center" vertical="center" wrapText="1"/>
    </xf>
    <xf numFmtId="164" fontId="40" fillId="0" borderId="23" xfId="0" applyNumberFormat="1" applyFont="1" applyFill="1" applyBorder="1" applyAlignment="1">
      <alignment horizontal="center" vertical="center"/>
    </xf>
    <xf numFmtId="164" fontId="40" fillId="35" borderId="1" xfId="3" applyNumberFormat="1" applyFont="1" applyFill="1" applyBorder="1" applyAlignment="1">
      <alignment horizontal="center" vertical="center"/>
    </xf>
    <xf numFmtId="164" fontId="40" fillId="0" borderId="24" xfId="3" applyNumberFormat="1" applyFont="1" applyFill="1" applyBorder="1" applyAlignment="1">
      <alignment horizontal="center" vertical="center"/>
    </xf>
    <xf numFmtId="164" fontId="45" fillId="0" borderId="1" xfId="3" applyNumberFormat="1" applyFont="1" applyFill="1" applyBorder="1" applyAlignment="1">
      <alignment horizontal="center" vertical="center"/>
    </xf>
    <xf numFmtId="164" fontId="45" fillId="0" borderId="23" xfId="0" applyNumberFormat="1" applyFont="1" applyFill="1" applyBorder="1" applyAlignment="1">
      <alignment horizontal="center" vertical="center"/>
    </xf>
    <xf numFmtId="164" fontId="45" fillId="0" borderId="24" xfId="3" applyNumberFormat="1" applyFont="1" applyFill="1" applyBorder="1" applyAlignment="1">
      <alignment horizontal="center" vertical="center"/>
    </xf>
    <xf numFmtId="164" fontId="45" fillId="36" borderId="1" xfId="3" applyNumberFormat="1" applyFont="1" applyFill="1" applyBorder="1" applyAlignment="1">
      <alignment horizontal="center" vertical="center"/>
    </xf>
    <xf numFmtId="164" fontId="40" fillId="36" borderId="1" xfId="3" applyNumberFormat="1" applyFont="1" applyFill="1" applyBorder="1" applyAlignment="1">
      <alignment horizontal="center" vertical="center"/>
    </xf>
    <xf numFmtId="164" fontId="40" fillId="35" borderId="11" xfId="0" applyNumberFormat="1" applyFont="1" applyFill="1" applyBorder="1" applyAlignment="1">
      <alignment horizontal="center" vertical="center"/>
    </xf>
    <xf numFmtId="164" fontId="40" fillId="0" borderId="24" xfId="0" applyNumberFormat="1" applyFont="1" applyFill="1" applyBorder="1" applyAlignment="1">
      <alignment horizontal="center" vertical="center"/>
    </xf>
    <xf numFmtId="43" fontId="33" fillId="0" borderId="0" xfId="0" applyNumberFormat="1" applyFont="1"/>
    <xf numFmtId="0" fontId="1" fillId="0" borderId="0" xfId="555"/>
    <xf numFmtId="49" fontId="1" fillId="0" borderId="0" xfId="555" applyNumberFormat="1"/>
    <xf numFmtId="4" fontId="1" fillId="0" borderId="0" xfId="555" applyNumberFormat="1"/>
    <xf numFmtId="3" fontId="0" fillId="0" borderId="0" xfId="0" applyNumberFormat="1"/>
    <xf numFmtId="49" fontId="0" fillId="0" borderId="0" xfId="0" applyNumberFormat="1"/>
    <xf numFmtId="0" fontId="4" fillId="0" borderId="22" xfId="1" applyFont="1" applyBorder="1" applyAlignment="1">
      <alignment horizontal="center"/>
    </xf>
    <xf numFmtId="0" fontId="3" fillId="0" borderId="21" xfId="1" applyBorder="1" applyAlignment="1">
      <alignment horizontal="center"/>
    </xf>
    <xf numFmtId="0" fontId="4" fillId="0" borderId="21" xfId="1" applyFont="1" applyBorder="1" applyAlignment="1">
      <alignment horizontal="center"/>
    </xf>
    <xf numFmtId="0" fontId="4" fillId="0" borderId="20" xfId="1" applyFont="1" applyBorder="1" applyAlignment="1">
      <alignment horizontal="center"/>
    </xf>
    <xf numFmtId="0" fontId="4" fillId="0" borderId="19" xfId="1" applyFont="1" applyBorder="1" applyAlignment="1">
      <alignment horizontal="center"/>
    </xf>
    <xf numFmtId="0" fontId="37" fillId="25" borderId="12" xfId="0" applyFont="1" applyFill="1" applyBorder="1" applyAlignment="1">
      <alignment horizontal="left" vertical="center"/>
    </xf>
    <xf numFmtId="0" fontId="37" fillId="26" borderId="12" xfId="0" applyFont="1" applyFill="1" applyBorder="1" applyAlignment="1">
      <alignment horizontal="left" vertical="center"/>
    </xf>
    <xf numFmtId="0" fontId="37" fillId="27" borderId="12" xfId="0" applyFont="1" applyFill="1" applyBorder="1" applyAlignment="1">
      <alignment horizontal="left" vertical="center"/>
    </xf>
    <xf numFmtId="0" fontId="37" fillId="29" borderId="12" xfId="0" applyFont="1" applyFill="1" applyBorder="1" applyAlignment="1">
      <alignment horizontal="left" vertical="center"/>
    </xf>
    <xf numFmtId="0" fontId="37" fillId="28" borderId="12" xfId="0" applyFont="1" applyFill="1" applyBorder="1" applyAlignment="1">
      <alignment horizontal="left" vertical="center"/>
    </xf>
    <xf numFmtId="0" fontId="37" fillId="0" borderId="12" xfId="0" applyFont="1" applyBorder="1" applyAlignment="1">
      <alignment horizontal="left" vertical="center"/>
    </xf>
    <xf numFmtId="39" fontId="35" fillId="25" borderId="12" xfId="554" applyNumberFormat="1" applyFont="1" applyFill="1" applyBorder="1" applyAlignment="1">
      <alignment horizontal="center" vertical="center" wrapText="1"/>
    </xf>
    <xf numFmtId="39" fontId="35" fillId="25" borderId="13" xfId="554" applyNumberFormat="1" applyFont="1" applyFill="1" applyBorder="1" applyAlignment="1">
      <alignment horizontal="center" vertical="center" wrapText="1"/>
    </xf>
    <xf numFmtId="39" fontId="35" fillId="26" borderId="12" xfId="554" applyNumberFormat="1" applyFont="1" applyFill="1" applyBorder="1" applyAlignment="1">
      <alignment horizontal="center" vertical="center" wrapText="1"/>
    </xf>
    <xf numFmtId="39" fontId="35" fillId="26" borderId="13" xfId="554" applyNumberFormat="1" applyFont="1" applyFill="1" applyBorder="1" applyAlignment="1">
      <alignment horizontal="center" vertical="center" wrapText="1"/>
    </xf>
    <xf numFmtId="39" fontId="35" fillId="27" borderId="12" xfId="554" applyNumberFormat="1" applyFont="1" applyFill="1" applyBorder="1" applyAlignment="1">
      <alignment horizontal="center" vertical="center" wrapText="1"/>
    </xf>
    <xf numFmtId="39" fontId="35" fillId="27" borderId="13" xfId="554" applyNumberFormat="1" applyFont="1" applyFill="1" applyBorder="1" applyAlignment="1">
      <alignment horizontal="center" vertical="center" wrapText="1"/>
    </xf>
    <xf numFmtId="39" fontId="35" fillId="29" borderId="12" xfId="554" applyNumberFormat="1" applyFont="1" applyFill="1" applyBorder="1" applyAlignment="1">
      <alignment horizontal="center" vertical="center" wrapText="1"/>
    </xf>
    <xf numFmtId="39" fontId="35" fillId="29" borderId="13" xfId="554" applyNumberFormat="1" applyFont="1" applyFill="1" applyBorder="1" applyAlignment="1">
      <alignment horizontal="center" vertical="center" wrapText="1"/>
    </xf>
    <xf numFmtId="39" fontId="35" fillId="28" borderId="12" xfId="554" applyNumberFormat="1" applyFont="1" applyFill="1" applyBorder="1" applyAlignment="1">
      <alignment horizontal="center" vertical="center" wrapText="1"/>
    </xf>
    <xf numFmtId="39" fontId="35" fillId="28" borderId="13" xfId="554" applyNumberFormat="1" applyFont="1" applyFill="1" applyBorder="1" applyAlignment="1">
      <alignment horizontal="center" vertical="center" wrapText="1"/>
    </xf>
    <xf numFmtId="39" fontId="35" fillId="0" borderId="12" xfId="554" applyNumberFormat="1" applyFont="1" applyFill="1" applyBorder="1" applyAlignment="1">
      <alignment horizontal="center" vertical="center" wrapText="1"/>
    </xf>
    <xf numFmtId="39" fontId="35" fillId="0" borderId="13" xfId="554" applyNumberFormat="1" applyFont="1" applyFill="1" applyBorder="1" applyAlignment="1">
      <alignment horizontal="center" vertical="center" wrapText="1"/>
    </xf>
  </cellXfs>
  <cellStyles count="556">
    <cellStyle name="          _x000d__x000d_386grabber=VGA.3GR_x000d__x000d_" xfId="6"/>
    <cellStyle name="          _x000d__x000d_386grabber=VGA.3GR_x000d__x000d_ 2" xfId="7"/>
    <cellStyle name="          _x000d__x000d_386grabber=VGA.3GR_x000d__x000d_ 2 2" xfId="8"/>
    <cellStyle name="20% - Énfasis1 2" xfId="9"/>
    <cellStyle name="20% - Énfasis2 2" xfId="10"/>
    <cellStyle name="20% - Énfasis3 2" xfId="11"/>
    <cellStyle name="20% - Énfasis4 2" xfId="12"/>
    <cellStyle name="20% - Énfasis5 2" xfId="13"/>
    <cellStyle name="20% - Énfasis6 2" xfId="14"/>
    <cellStyle name="40% - Énfasis1 2" xfId="15"/>
    <cellStyle name="40% - Énfasis2 2" xfId="16"/>
    <cellStyle name="40% - Énfasis3 2" xfId="17"/>
    <cellStyle name="40% - Énfasis4 2" xfId="18"/>
    <cellStyle name="40% - Énfasis5 2" xfId="19"/>
    <cellStyle name="40% - Énfasis6 2" xfId="20"/>
    <cellStyle name="60% - Énfasis1 2" xfId="21"/>
    <cellStyle name="60% - Énfasis2 2" xfId="22"/>
    <cellStyle name="60% - Énfasis3 2" xfId="23"/>
    <cellStyle name="60% - Énfasis4 2" xfId="24"/>
    <cellStyle name="60% - Énfasis5 2" xfId="25"/>
    <cellStyle name="60% - Énfasis6 2" xfId="26"/>
    <cellStyle name="Buena 2" xfId="27"/>
    <cellStyle name="Cálculo 2" xfId="28"/>
    <cellStyle name="Cálculo 2 2" xfId="29"/>
    <cellStyle name="Cálculo 2 2 2" xfId="30"/>
    <cellStyle name="Cálculo 2 2 2 2" xfId="31"/>
    <cellStyle name="Cálculo 2 2 3" xfId="32"/>
    <cellStyle name="Cálculo 2 3" xfId="33"/>
    <cellStyle name="Cálculo 2 3 2" xfId="34"/>
    <cellStyle name="Cálculo 2 4" xfId="35"/>
    <cellStyle name="Celda de comprobación 2" xfId="36"/>
    <cellStyle name="Celda vinculada 2" xfId="37"/>
    <cellStyle name="Comma" xfId="554" builtinId="3"/>
    <cellStyle name="Encabezado 4 2" xfId="38"/>
    <cellStyle name="Énfasis1 2" xfId="39"/>
    <cellStyle name="Énfasis2 2" xfId="40"/>
    <cellStyle name="Énfasis3 2" xfId="41"/>
    <cellStyle name="Énfasis4 2" xfId="42"/>
    <cellStyle name="Énfasis5 2" xfId="43"/>
    <cellStyle name="Énfasis6 2" xfId="44"/>
    <cellStyle name="Entrada 2" xfId="45"/>
    <cellStyle name="Entrada 2 2" xfId="46"/>
    <cellStyle name="Entrada 2 2 2" xfId="47"/>
    <cellStyle name="Entrada 2 2 2 2" xfId="48"/>
    <cellStyle name="Entrada 2 2 3" xfId="49"/>
    <cellStyle name="Entrada 2 3" xfId="50"/>
    <cellStyle name="Entrada 2 3 2" xfId="51"/>
    <cellStyle name="Entrada 2 4" xfId="52"/>
    <cellStyle name="Estilo 1" xfId="53"/>
    <cellStyle name="Estilo 1 2" xfId="54"/>
    <cellStyle name="Estilo 1 2 2" xfId="55"/>
    <cellStyle name="Estilo 1 3" xfId="56"/>
    <cellStyle name="Estilo 1 3 2" xfId="57"/>
    <cellStyle name="Euro" xfId="58"/>
    <cellStyle name="Euro 2" xfId="59"/>
    <cellStyle name="Euro 2 2" xfId="60"/>
    <cellStyle name="Euro 2 2 2" xfId="61"/>
    <cellStyle name="Euro 2 3" xfId="62"/>
    <cellStyle name="Euro 3" xfId="63"/>
    <cellStyle name="Euro 3 2" xfId="64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Incorrecto 2" xfId="65"/>
    <cellStyle name="Linea horizontal" xfId="66"/>
    <cellStyle name="Linea horizontal 2" xfId="67"/>
    <cellStyle name="Linea horizontal 2 2" xfId="68"/>
    <cellStyle name="Millares [0] 2" xfId="69"/>
    <cellStyle name="Millares 10" xfId="70"/>
    <cellStyle name="Millares 10 2" xfId="71"/>
    <cellStyle name="Millares 10 3" xfId="72"/>
    <cellStyle name="Millares 10 3 2" xfId="73"/>
    <cellStyle name="Millares 11" xfId="74"/>
    <cellStyle name="Millares 12" xfId="75"/>
    <cellStyle name="Millares 2" xfId="76"/>
    <cellStyle name="Millares 2 2" xfId="77"/>
    <cellStyle name="Millares 2 2 2" xfId="78"/>
    <cellStyle name="Millares 2 2 2 2" xfId="79"/>
    <cellStyle name="Millares 2 3" xfId="80"/>
    <cellStyle name="Millares 2 3 2" xfId="81"/>
    <cellStyle name="Millares 2 3 3" xfId="82"/>
    <cellStyle name="Millares 2 3 4" xfId="83"/>
    <cellStyle name="Millares 2 3 5" xfId="84"/>
    <cellStyle name="Millares 2 4" xfId="85"/>
    <cellStyle name="Millares 2 4 2" xfId="86"/>
    <cellStyle name="Millares 2 4 3" xfId="87"/>
    <cellStyle name="Millares 2 4 4" xfId="88"/>
    <cellStyle name="Millares 2 4 5" xfId="89"/>
    <cellStyle name="Millares 3" xfId="90"/>
    <cellStyle name="Millares 4" xfId="91"/>
    <cellStyle name="Millares 5" xfId="92"/>
    <cellStyle name="Millares 5 2" xfId="93"/>
    <cellStyle name="Millares 6" xfId="94"/>
    <cellStyle name="Millares 7" xfId="95"/>
    <cellStyle name="Millares 8" xfId="96"/>
    <cellStyle name="Millares 9" xfId="97"/>
    <cellStyle name="Millares 9 2" xfId="98"/>
    <cellStyle name="Millares 9 3" xfId="99"/>
    <cellStyle name="Millares 9 3 2" xfId="100"/>
    <cellStyle name="Moneda 2" xfId="101"/>
    <cellStyle name="Moneda 2 2" xfId="102"/>
    <cellStyle name="Moneda 2 3" xfId="103"/>
    <cellStyle name="Moneda 2 4" xfId="104"/>
    <cellStyle name="Moneda 2 5" xfId="105"/>
    <cellStyle name="Moneda 2 6" xfId="106"/>
    <cellStyle name="Moneda 3" xfId="107"/>
    <cellStyle name="Moneda 3 2" xfId="108"/>
    <cellStyle name="Moneda 3 2 2" xfId="109"/>
    <cellStyle name="Neutral 2" xfId="110"/>
    <cellStyle name="Normal" xfId="0" builtinId="0"/>
    <cellStyle name="Normal - Modelo1" xfId="111"/>
    <cellStyle name="Normal - Modelo2" xfId="112"/>
    <cellStyle name="Normal - Modelo3" xfId="113"/>
    <cellStyle name="Normal 10" xfId="114"/>
    <cellStyle name="Normal 10 2" xfId="115"/>
    <cellStyle name="Normal 10 3" xfId="116"/>
    <cellStyle name="Normal 10 4" xfId="117"/>
    <cellStyle name="Normal 10 4 2" xfId="118"/>
    <cellStyle name="Normal 10 5" xfId="119"/>
    <cellStyle name="Normal 10 6" xfId="120"/>
    <cellStyle name="Normal 11" xfId="121"/>
    <cellStyle name="Normal 11 2" xfId="122"/>
    <cellStyle name="Normal 11 3" xfId="123"/>
    <cellStyle name="Normal 11 4" xfId="124"/>
    <cellStyle name="Normal 11 4 2" xfId="125"/>
    <cellStyle name="Normal 11 5" xfId="126"/>
    <cellStyle name="Normal 12" xfId="127"/>
    <cellStyle name="Normal 12 2" xfId="128"/>
    <cellStyle name="Normal 12 3" xfId="129"/>
    <cellStyle name="Normal 13" xfId="130"/>
    <cellStyle name="Normal 14" xfId="131"/>
    <cellStyle name="Normal 15" xfId="132"/>
    <cellStyle name="Normal 15 2" xfId="133"/>
    <cellStyle name="Normal 16" xfId="134"/>
    <cellStyle name="Normal 16 2" xfId="135"/>
    <cellStyle name="Normal 17" xfId="136"/>
    <cellStyle name="Normal 17 2" xfId="137"/>
    <cellStyle name="Normal 18" xfId="138"/>
    <cellStyle name="Normal 19" xfId="139"/>
    <cellStyle name="Normal 2" xfId="1"/>
    <cellStyle name="Normal 2 2" xfId="140"/>
    <cellStyle name="Normal 2 3" xfId="141"/>
    <cellStyle name="Normal 2 3 2" xfId="142"/>
    <cellStyle name="Normal 2 4" xfId="143"/>
    <cellStyle name="Normal 2 5" xfId="144"/>
    <cellStyle name="Normal 2 6" xfId="145"/>
    <cellStyle name="Normal 2 7" xfId="146"/>
    <cellStyle name="Normal 2 7 2" xfId="147"/>
    <cellStyle name="Normal 2 8" xfId="148"/>
    <cellStyle name="Normal 20" xfId="149"/>
    <cellStyle name="Normal 21" xfId="150"/>
    <cellStyle name="Normal 22" xfId="151"/>
    <cellStyle name="Normal 23" xfId="152"/>
    <cellStyle name="Normal 24" xfId="153"/>
    <cellStyle name="Normal 25" xfId="154"/>
    <cellStyle name="Normal 26" xfId="155"/>
    <cellStyle name="Normal 26 2" xfId="156"/>
    <cellStyle name="Normal 27" xfId="157"/>
    <cellStyle name="Normal 28" xfId="4"/>
    <cellStyle name="Normal 28 2" xfId="158"/>
    <cellStyle name="Normal 29" xfId="3"/>
    <cellStyle name="Normal 3" xfId="159"/>
    <cellStyle name="Normal 3 2" xfId="160"/>
    <cellStyle name="Normal 3 3" xfId="161"/>
    <cellStyle name="Normal 3 4" xfId="162"/>
    <cellStyle name="Normal 3 5" xfId="163"/>
    <cellStyle name="Normal 30" xfId="164"/>
    <cellStyle name="Normal 31" xfId="165"/>
    <cellStyle name="Normal 32" xfId="166"/>
    <cellStyle name="Normal 33" xfId="167"/>
    <cellStyle name="Normal 34" xfId="168"/>
    <cellStyle name="Normal 35" xfId="169"/>
    <cellStyle name="Normal 36" xfId="170"/>
    <cellStyle name="Normal 37" xfId="171"/>
    <cellStyle name="Normal 38" xfId="172"/>
    <cellStyle name="Normal 39" xfId="173"/>
    <cellStyle name="Normal 4" xfId="174"/>
    <cellStyle name="Normal 4 2" xfId="175"/>
    <cellStyle name="Normal 40" xfId="176"/>
    <cellStyle name="Normal 41" xfId="177"/>
    <cellStyle name="Normal 42" xfId="178"/>
    <cellStyle name="Normal 43" xfId="2"/>
    <cellStyle name="Normal 44" xfId="179"/>
    <cellStyle name="Normal 45" xfId="180"/>
    <cellStyle name="Normal 46" xfId="181"/>
    <cellStyle name="Normal 47" xfId="182"/>
    <cellStyle name="Normal 48" xfId="183"/>
    <cellStyle name="Normal 49" xfId="184"/>
    <cellStyle name="Normal 5" xfId="185"/>
    <cellStyle name="Normal 5 2" xfId="186"/>
    <cellStyle name="Normal 5 2 2" xfId="187"/>
    <cellStyle name="Normal 5 3" xfId="188"/>
    <cellStyle name="Normal 50" xfId="189"/>
    <cellStyle name="Normal 51" xfId="190"/>
    <cellStyle name="Normal 52" xfId="191"/>
    <cellStyle name="Normal 53" xfId="192"/>
    <cellStyle name="Normal 54" xfId="193"/>
    <cellStyle name="Normal 55" xfId="194"/>
    <cellStyle name="Normal 56" xfId="195"/>
    <cellStyle name="Normal 57" xfId="196"/>
    <cellStyle name="Normal 58" xfId="197"/>
    <cellStyle name="Normal 59" xfId="198"/>
    <cellStyle name="Normal 6" xfId="199"/>
    <cellStyle name="Normal 60" xfId="555"/>
    <cellStyle name="Normal 7" xfId="200"/>
    <cellStyle name="Normal 8" xfId="201"/>
    <cellStyle name="Normal 9" xfId="202"/>
    <cellStyle name="Notas 2" xfId="203"/>
    <cellStyle name="Notas 2 2" xfId="204"/>
    <cellStyle name="Notas 2 2 2" xfId="205"/>
    <cellStyle name="Notas 2 2 2 2" xfId="206"/>
    <cellStyle name="Notas 2 2 2 2 2" xfId="207"/>
    <cellStyle name="Notas 2 2 2 2 2 2" xfId="208"/>
    <cellStyle name="Notas 2 2 2 2 3" xfId="209"/>
    <cellStyle name="Notas 2 2 2 3" xfId="210"/>
    <cellStyle name="Notas 2 2 2 3 2" xfId="211"/>
    <cellStyle name="Notas 2 2 2 4" xfId="212"/>
    <cellStyle name="Notas 2 2 3" xfId="213"/>
    <cellStyle name="Notas 2 2 3 2" xfId="214"/>
    <cellStyle name="Notas 2 2 3 2 2" xfId="215"/>
    <cellStyle name="Notas 2 2 3 3" xfId="216"/>
    <cellStyle name="Notas 2 2 4" xfId="217"/>
    <cellStyle name="Notas 2 2 4 2" xfId="218"/>
    <cellStyle name="Notas 2 2 5" xfId="219"/>
    <cellStyle name="Notas 2 3" xfId="220"/>
    <cellStyle name="Notas 2 3 2" xfId="221"/>
    <cellStyle name="Notas 2 3 2 2" xfId="222"/>
    <cellStyle name="Notas 2 3 3" xfId="223"/>
    <cellStyle name="Notas 2 4" xfId="224"/>
    <cellStyle name="Notas 2 4 2" xfId="225"/>
    <cellStyle name="Notas 2 5" xfId="226"/>
    <cellStyle name="Porcentual 2" xfId="5"/>
    <cellStyle name="Porcentual 2 2" xfId="227"/>
    <cellStyle name="Porcentual 3" xfId="228"/>
    <cellStyle name="Porcentual 4" xfId="229"/>
    <cellStyle name="Porcentual 5" xfId="230"/>
    <cellStyle name="Porcentual 5 2" xfId="231"/>
    <cellStyle name="Salida 2" xfId="232"/>
    <cellStyle name="Salida 2 2" xfId="233"/>
    <cellStyle name="Salida 2 2 2" xfId="234"/>
    <cellStyle name="Salida 2 2 2 2" xfId="235"/>
    <cellStyle name="Salida 2 2 3" xfId="236"/>
    <cellStyle name="Salida 2 3" xfId="237"/>
    <cellStyle name="Salida 2 3 2" xfId="238"/>
    <cellStyle name="Salida 2 4" xfId="239"/>
    <cellStyle name="Texto de advertencia 2" xfId="240"/>
    <cellStyle name="Texto explicativo 2" xfId="241"/>
    <cellStyle name="Texto, derecha" xfId="242"/>
    <cellStyle name="Texto, derecha 2" xfId="243"/>
    <cellStyle name="Texto, derecha 2 2" xfId="244"/>
    <cellStyle name="Título 1 2" xfId="245"/>
    <cellStyle name="Título 2 2" xfId="246"/>
    <cellStyle name="Título 3 2" xfId="247"/>
    <cellStyle name="Título 4" xfId="248"/>
    <cellStyle name="Total 2" xfId="249"/>
    <cellStyle name="Total 2 2" xfId="250"/>
    <cellStyle name="Total 2 2 2" xfId="251"/>
    <cellStyle name="Total 2 2 2 2" xfId="252"/>
    <cellStyle name="Total 2 2 3" xfId="253"/>
    <cellStyle name="Total 2 3" xfId="254"/>
    <cellStyle name="Total 2 3 2" xfId="255"/>
    <cellStyle name="Total 2 4" xfId="256"/>
    <cellStyle name="Währung" xfId="257"/>
    <cellStyle name="Währung 2" xfId="258"/>
    <cellStyle name="Währung 3" xfId="259"/>
  </cellStyles>
  <dxfs count="0"/>
  <tableStyles count="0" defaultTableStyle="TableStyleMedium9" defaultPivotStyle="PivotStyleMedium4"/>
  <colors>
    <mruColors>
      <color rgb="FF9999FF"/>
      <color rgb="FF66CCFF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@\Upcp01\fies\Documents%20and%20Settings\alberto_lynn\Configuraci&#243;n%20local\Archivos%20temporales%20de%20Internet\OLK5\(2005-04-25)%20Actos%20jur&#237;dicos%20capturados%20(2)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@\Upcp01\fies\FIDEICOMISOS\BASES%20FIDEICOMISOS\BASES%202005\base%20pipp%2020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n y consecutivo"/>
      <sheetName val="actos"/>
    </sheetNames>
    <sheetDataSet>
      <sheetData sheetId="0" refreshError="1">
        <row r="2">
          <cell r="A2">
            <v>700001200047</v>
          </cell>
          <cell r="B2">
            <v>666</v>
          </cell>
          <cell r="C2">
            <v>47</v>
          </cell>
        </row>
        <row r="3">
          <cell r="A3">
            <v>700002210104</v>
          </cell>
          <cell r="B3">
            <v>1</v>
          </cell>
          <cell r="C3">
            <v>104</v>
          </cell>
        </row>
        <row r="4">
          <cell r="A4">
            <v>700003100051</v>
          </cell>
          <cell r="B4">
            <v>667</v>
          </cell>
          <cell r="C4">
            <v>51</v>
          </cell>
        </row>
        <row r="5">
          <cell r="A5">
            <v>700006120376</v>
          </cell>
          <cell r="B5">
            <v>69</v>
          </cell>
          <cell r="C5">
            <v>376</v>
          </cell>
        </row>
        <row r="6">
          <cell r="A6">
            <v>700006200065</v>
          </cell>
          <cell r="B6">
            <v>679</v>
          </cell>
          <cell r="C6">
            <v>65</v>
          </cell>
        </row>
        <row r="7">
          <cell r="A7">
            <v>700006213166</v>
          </cell>
          <cell r="B7">
            <v>38</v>
          </cell>
          <cell r="C7">
            <v>166</v>
          </cell>
        </row>
        <row r="8">
          <cell r="A8">
            <v>700006213178</v>
          </cell>
          <cell r="B8">
            <v>410</v>
          </cell>
          <cell r="C8">
            <v>178</v>
          </cell>
        </row>
        <row r="9">
          <cell r="A9">
            <v>700006300136</v>
          </cell>
          <cell r="B9">
            <v>282</v>
          </cell>
          <cell r="C9">
            <v>136</v>
          </cell>
        </row>
        <row r="10">
          <cell r="A10">
            <v>700006410381</v>
          </cell>
          <cell r="B10">
            <v>99</v>
          </cell>
          <cell r="C10">
            <v>381</v>
          </cell>
        </row>
        <row r="11">
          <cell r="A11">
            <v>700006410382</v>
          </cell>
          <cell r="B11">
            <v>81</v>
          </cell>
          <cell r="C11">
            <v>382</v>
          </cell>
        </row>
        <row r="12">
          <cell r="A12">
            <v>700006410383</v>
          </cell>
          <cell r="B12">
            <v>82</v>
          </cell>
          <cell r="C12">
            <v>383</v>
          </cell>
        </row>
        <row r="13">
          <cell r="A13">
            <v>700006410384</v>
          </cell>
          <cell r="B13">
            <v>90</v>
          </cell>
          <cell r="C13">
            <v>384</v>
          </cell>
        </row>
        <row r="14">
          <cell r="A14">
            <v>700006410385</v>
          </cell>
          <cell r="B14">
            <v>97</v>
          </cell>
          <cell r="C14">
            <v>385</v>
          </cell>
        </row>
        <row r="15">
          <cell r="A15">
            <v>700006410386</v>
          </cell>
          <cell r="B15">
            <v>96</v>
          </cell>
          <cell r="C15">
            <v>386</v>
          </cell>
        </row>
        <row r="16">
          <cell r="A16">
            <v>700006410387</v>
          </cell>
          <cell r="B16">
            <v>80</v>
          </cell>
          <cell r="C16">
            <v>387</v>
          </cell>
        </row>
        <row r="17">
          <cell r="A17">
            <v>700006410404</v>
          </cell>
          <cell r="B17">
            <v>70</v>
          </cell>
          <cell r="C17">
            <v>404</v>
          </cell>
        </row>
        <row r="18">
          <cell r="A18">
            <v>700006410405</v>
          </cell>
          <cell r="B18">
            <v>93</v>
          </cell>
          <cell r="C18">
            <v>405</v>
          </cell>
        </row>
        <row r="19">
          <cell r="A19">
            <v>700006810050</v>
          </cell>
          <cell r="B19">
            <v>7</v>
          </cell>
          <cell r="C19">
            <v>50</v>
          </cell>
        </row>
        <row r="20">
          <cell r="A20">
            <v>700006812413</v>
          </cell>
          <cell r="B20">
            <v>9</v>
          </cell>
          <cell r="C20">
            <v>413</v>
          </cell>
        </row>
        <row r="21">
          <cell r="A21">
            <v>700006900190</v>
          </cell>
          <cell r="B21">
            <v>674</v>
          </cell>
          <cell r="C21">
            <v>190</v>
          </cell>
        </row>
        <row r="22">
          <cell r="A22">
            <v>700007120240</v>
          </cell>
          <cell r="B22">
            <v>100</v>
          </cell>
          <cell r="C22">
            <v>240</v>
          </cell>
        </row>
        <row r="23">
          <cell r="A23">
            <v>700009200059</v>
          </cell>
          <cell r="B23">
            <v>130</v>
          </cell>
          <cell r="C23">
            <v>59</v>
          </cell>
        </row>
        <row r="24">
          <cell r="A24">
            <v>700009213341</v>
          </cell>
          <cell r="B24">
            <v>134</v>
          </cell>
          <cell r="C24">
            <v>341</v>
          </cell>
        </row>
        <row r="25">
          <cell r="A25">
            <v>700010200361</v>
          </cell>
          <cell r="B25">
            <v>223</v>
          </cell>
          <cell r="C25">
            <v>361</v>
          </cell>
        </row>
        <row r="26">
          <cell r="A26">
            <v>700010210258</v>
          </cell>
          <cell r="B26">
            <v>142</v>
          </cell>
          <cell r="C26">
            <v>258</v>
          </cell>
        </row>
        <row r="27">
          <cell r="A27">
            <v>700010211164</v>
          </cell>
          <cell r="B27">
            <v>29</v>
          </cell>
          <cell r="C27">
            <v>164</v>
          </cell>
        </row>
        <row r="28">
          <cell r="A28">
            <v>700010600141</v>
          </cell>
          <cell r="B28">
            <v>218</v>
          </cell>
          <cell r="C28">
            <v>141</v>
          </cell>
        </row>
        <row r="29">
          <cell r="A29">
            <v>700010600142</v>
          </cell>
          <cell r="B29">
            <v>219</v>
          </cell>
          <cell r="C29">
            <v>142</v>
          </cell>
        </row>
        <row r="30">
          <cell r="A30">
            <v>700010600143</v>
          </cell>
          <cell r="B30">
            <v>220</v>
          </cell>
          <cell r="C30">
            <v>143</v>
          </cell>
        </row>
        <row r="31">
          <cell r="A31">
            <v>700011112023</v>
          </cell>
          <cell r="B31">
            <v>278</v>
          </cell>
          <cell r="C31">
            <v>23</v>
          </cell>
        </row>
        <row r="32">
          <cell r="A32">
            <v>700011200225</v>
          </cell>
          <cell r="B32">
            <v>277</v>
          </cell>
          <cell r="C32">
            <v>225</v>
          </cell>
        </row>
        <row r="33">
          <cell r="A33">
            <v>700011200227</v>
          </cell>
          <cell r="B33">
            <v>345</v>
          </cell>
          <cell r="C33">
            <v>227</v>
          </cell>
        </row>
        <row r="34">
          <cell r="A34">
            <v>700011291029</v>
          </cell>
          <cell r="B34">
            <v>280</v>
          </cell>
          <cell r="C34">
            <v>29</v>
          </cell>
        </row>
        <row r="35">
          <cell r="A35">
            <v>700011300372</v>
          </cell>
          <cell r="B35">
            <v>286</v>
          </cell>
          <cell r="C35">
            <v>372</v>
          </cell>
        </row>
        <row r="36">
          <cell r="A36">
            <v>700012410418</v>
          </cell>
          <cell r="B36">
            <v>356</v>
          </cell>
          <cell r="C36">
            <v>418</v>
          </cell>
        </row>
        <row r="37">
          <cell r="A37">
            <v>700015400038</v>
          </cell>
          <cell r="B37">
            <v>366</v>
          </cell>
          <cell r="C37">
            <v>38</v>
          </cell>
        </row>
        <row r="38">
          <cell r="A38">
            <v>700020122319</v>
          </cell>
          <cell r="B38">
            <v>412</v>
          </cell>
          <cell r="C38">
            <v>319</v>
          </cell>
        </row>
        <row r="39">
          <cell r="A39">
            <v>700021211125</v>
          </cell>
          <cell r="B39">
            <v>422</v>
          </cell>
          <cell r="C39">
            <v>125</v>
          </cell>
        </row>
        <row r="40">
          <cell r="A40">
            <v>700021258044</v>
          </cell>
          <cell r="B40">
            <v>430</v>
          </cell>
          <cell r="C40">
            <v>44</v>
          </cell>
        </row>
        <row r="41">
          <cell r="A41">
            <v>700021261306</v>
          </cell>
          <cell r="B41">
            <v>423</v>
          </cell>
          <cell r="C41">
            <v>306</v>
          </cell>
        </row>
        <row r="42">
          <cell r="A42">
            <v>700021265021</v>
          </cell>
          <cell r="B42">
            <v>424</v>
          </cell>
          <cell r="C42">
            <v>21</v>
          </cell>
        </row>
        <row r="43">
          <cell r="A43">
            <v>700021268119</v>
          </cell>
          <cell r="B43">
            <v>425</v>
          </cell>
          <cell r="C43">
            <v>119</v>
          </cell>
        </row>
        <row r="44">
          <cell r="A44">
            <v>700021274026</v>
          </cell>
          <cell r="B44">
            <v>426</v>
          </cell>
          <cell r="C44">
            <v>26</v>
          </cell>
        </row>
        <row r="45">
          <cell r="A45">
            <v>700021276331</v>
          </cell>
          <cell r="B45">
            <v>427</v>
          </cell>
          <cell r="C45">
            <v>331</v>
          </cell>
        </row>
        <row r="46">
          <cell r="A46">
            <v>700021279334</v>
          </cell>
          <cell r="B46">
            <v>428</v>
          </cell>
          <cell r="C46">
            <v>334</v>
          </cell>
        </row>
        <row r="47">
          <cell r="A47">
            <v>700021300336</v>
          </cell>
          <cell r="B47">
            <v>429</v>
          </cell>
          <cell r="C47">
            <v>336</v>
          </cell>
        </row>
        <row r="48">
          <cell r="A48">
            <v>700038100035</v>
          </cell>
          <cell r="B48">
            <v>297</v>
          </cell>
          <cell r="C48">
            <v>35</v>
          </cell>
        </row>
        <row r="49">
          <cell r="A49">
            <v>700038100036</v>
          </cell>
          <cell r="B49">
            <v>496</v>
          </cell>
          <cell r="C49">
            <v>36</v>
          </cell>
        </row>
        <row r="50">
          <cell r="A50">
            <v>700038100146</v>
          </cell>
          <cell r="B50">
            <v>438</v>
          </cell>
          <cell r="C50">
            <v>146</v>
          </cell>
        </row>
        <row r="51">
          <cell r="A51">
            <v>800006410520</v>
          </cell>
          <cell r="B51">
            <v>71</v>
          </cell>
          <cell r="C51">
            <v>520</v>
          </cell>
        </row>
        <row r="52">
          <cell r="A52">
            <v>800006410521</v>
          </cell>
          <cell r="B52">
            <v>72</v>
          </cell>
          <cell r="C52">
            <v>521</v>
          </cell>
        </row>
        <row r="53">
          <cell r="A53">
            <v>800010210469</v>
          </cell>
          <cell r="B53">
            <v>221</v>
          </cell>
          <cell r="C53">
            <v>469</v>
          </cell>
        </row>
        <row r="54">
          <cell r="A54">
            <v>800016310518</v>
          </cell>
          <cell r="B54">
            <v>367</v>
          </cell>
          <cell r="C54">
            <v>518</v>
          </cell>
        </row>
        <row r="55">
          <cell r="A55">
            <v>800021252527</v>
          </cell>
          <cell r="B55">
            <v>421</v>
          </cell>
          <cell r="C55">
            <v>527</v>
          </cell>
        </row>
        <row r="56">
          <cell r="A56">
            <v>800021271526</v>
          </cell>
          <cell r="B56">
            <v>431</v>
          </cell>
          <cell r="C56">
            <v>526</v>
          </cell>
        </row>
        <row r="57">
          <cell r="A57">
            <v>800021274523</v>
          </cell>
          <cell r="B57">
            <v>419</v>
          </cell>
          <cell r="C57">
            <v>523</v>
          </cell>
        </row>
        <row r="58">
          <cell r="A58">
            <v>19980630000822</v>
          </cell>
          <cell r="B58">
            <v>59</v>
          </cell>
          <cell r="C58">
            <v>822</v>
          </cell>
        </row>
        <row r="59">
          <cell r="A59">
            <v>19980965100759</v>
          </cell>
          <cell r="B59">
            <v>123</v>
          </cell>
          <cell r="C59">
            <v>759</v>
          </cell>
        </row>
        <row r="60">
          <cell r="A60">
            <v>19983810000825</v>
          </cell>
          <cell r="B60">
            <v>439</v>
          </cell>
          <cell r="C60">
            <v>825</v>
          </cell>
        </row>
        <row r="61">
          <cell r="A61">
            <v>19983810000827</v>
          </cell>
          <cell r="B61">
            <v>440</v>
          </cell>
          <cell r="C61">
            <v>827</v>
          </cell>
        </row>
        <row r="62">
          <cell r="A62">
            <v>19983810000828</v>
          </cell>
          <cell r="B62">
            <v>441</v>
          </cell>
          <cell r="C62">
            <v>828</v>
          </cell>
        </row>
        <row r="63">
          <cell r="A63">
            <v>19983810000830</v>
          </cell>
          <cell r="B63">
            <v>434</v>
          </cell>
          <cell r="C63">
            <v>830</v>
          </cell>
        </row>
        <row r="64">
          <cell r="A64">
            <v>19983810000831</v>
          </cell>
          <cell r="B64">
            <v>435</v>
          </cell>
          <cell r="C64">
            <v>831</v>
          </cell>
        </row>
        <row r="65">
          <cell r="A65">
            <v>19983810000832</v>
          </cell>
          <cell r="B65">
            <v>436</v>
          </cell>
          <cell r="C65">
            <v>832</v>
          </cell>
        </row>
        <row r="66">
          <cell r="A66">
            <v>19983810000833</v>
          </cell>
          <cell r="B66">
            <v>442</v>
          </cell>
          <cell r="C66">
            <v>833</v>
          </cell>
        </row>
        <row r="67">
          <cell r="A67">
            <v>19983810000834</v>
          </cell>
          <cell r="B67">
            <v>443</v>
          </cell>
          <cell r="C67">
            <v>834</v>
          </cell>
        </row>
        <row r="68">
          <cell r="A68">
            <v>19983810000835</v>
          </cell>
          <cell r="B68">
            <v>444</v>
          </cell>
          <cell r="C68">
            <v>835</v>
          </cell>
        </row>
        <row r="69">
          <cell r="A69">
            <v>19983810000836</v>
          </cell>
          <cell r="B69">
            <v>445</v>
          </cell>
          <cell r="C69">
            <v>836</v>
          </cell>
        </row>
        <row r="70">
          <cell r="A70">
            <v>19983810000837</v>
          </cell>
          <cell r="B70">
            <v>446</v>
          </cell>
          <cell r="C70">
            <v>837</v>
          </cell>
        </row>
        <row r="71">
          <cell r="A71">
            <v>19983810000838</v>
          </cell>
          <cell r="B71">
            <v>447</v>
          </cell>
          <cell r="C71">
            <v>838</v>
          </cell>
        </row>
        <row r="72">
          <cell r="A72">
            <v>19983810000839</v>
          </cell>
          <cell r="B72">
            <v>448</v>
          </cell>
          <cell r="C72">
            <v>839</v>
          </cell>
        </row>
        <row r="73">
          <cell r="A73">
            <v>19983810000840</v>
          </cell>
          <cell r="B73">
            <v>449</v>
          </cell>
          <cell r="C73">
            <v>840</v>
          </cell>
        </row>
        <row r="74">
          <cell r="A74">
            <v>19983810000842</v>
          </cell>
          <cell r="B74">
            <v>450</v>
          </cell>
          <cell r="C74">
            <v>842</v>
          </cell>
        </row>
        <row r="75">
          <cell r="A75">
            <v>19983810000843</v>
          </cell>
          <cell r="B75">
            <v>495</v>
          </cell>
          <cell r="C75">
            <v>843</v>
          </cell>
        </row>
        <row r="76">
          <cell r="A76">
            <v>19983810000844</v>
          </cell>
          <cell r="B76">
            <v>437</v>
          </cell>
          <cell r="C76">
            <v>844</v>
          </cell>
        </row>
        <row r="77">
          <cell r="A77">
            <v>19983810000845</v>
          </cell>
          <cell r="B77">
            <v>451</v>
          </cell>
          <cell r="C77">
            <v>845</v>
          </cell>
        </row>
        <row r="78">
          <cell r="A78">
            <v>19990710000952</v>
          </cell>
          <cell r="B78">
            <v>101</v>
          </cell>
          <cell r="C78">
            <v>952</v>
          </cell>
        </row>
        <row r="79">
          <cell r="A79">
            <v>19991011100915</v>
          </cell>
          <cell r="B79">
            <v>139</v>
          </cell>
          <cell r="C79">
            <v>915</v>
          </cell>
        </row>
        <row r="80">
          <cell r="A80">
            <v>19991170000914</v>
          </cell>
          <cell r="B80">
            <v>281</v>
          </cell>
          <cell r="C80">
            <v>914</v>
          </cell>
        </row>
        <row r="81">
          <cell r="A81">
            <v>20000411301118</v>
          </cell>
          <cell r="B81">
            <v>2</v>
          </cell>
          <cell r="C81">
            <v>1118</v>
          </cell>
        </row>
        <row r="82">
          <cell r="A82">
            <v>20000620001120</v>
          </cell>
          <cell r="B82">
            <v>6</v>
          </cell>
          <cell r="C82">
            <v>1120</v>
          </cell>
        </row>
        <row r="83">
          <cell r="A83">
            <v>20000641101049</v>
          </cell>
          <cell r="B83">
            <v>10</v>
          </cell>
          <cell r="C83">
            <v>1049</v>
          </cell>
        </row>
        <row r="84">
          <cell r="A84">
            <v>20001070000958</v>
          </cell>
          <cell r="B84">
            <v>224</v>
          </cell>
          <cell r="C84">
            <v>958</v>
          </cell>
        </row>
        <row r="85">
          <cell r="A85">
            <v>20001070000959</v>
          </cell>
          <cell r="B85">
            <v>222</v>
          </cell>
          <cell r="C85">
            <v>959</v>
          </cell>
        </row>
        <row r="86">
          <cell r="A86">
            <v>20001111301060</v>
          </cell>
          <cell r="B86">
            <v>348</v>
          </cell>
          <cell r="C86">
            <v>1060</v>
          </cell>
        </row>
        <row r="87">
          <cell r="A87">
            <v>20001170001117</v>
          </cell>
          <cell r="B87">
            <v>347</v>
          </cell>
          <cell r="C87">
            <v>1117</v>
          </cell>
        </row>
        <row r="88">
          <cell r="A88">
            <v>20010620001161</v>
          </cell>
          <cell r="B88">
            <v>5</v>
          </cell>
          <cell r="C88">
            <v>1161</v>
          </cell>
        </row>
        <row r="89">
          <cell r="A89">
            <v>20010931101229</v>
          </cell>
          <cell r="B89">
            <v>111</v>
          </cell>
          <cell r="C89">
            <v>1229</v>
          </cell>
        </row>
        <row r="90">
          <cell r="A90">
            <v>20011020001165</v>
          </cell>
          <cell r="B90">
            <v>140</v>
          </cell>
          <cell r="C90">
            <v>1165</v>
          </cell>
        </row>
        <row r="91">
          <cell r="A91">
            <v>20011021101163</v>
          </cell>
          <cell r="B91">
            <v>141</v>
          </cell>
          <cell r="C91">
            <v>1163</v>
          </cell>
        </row>
        <row r="92">
          <cell r="A92">
            <v>20011130001221</v>
          </cell>
          <cell r="B92">
            <v>283</v>
          </cell>
          <cell r="C92">
            <v>1221</v>
          </cell>
        </row>
        <row r="93">
          <cell r="A93">
            <v>20013810001201</v>
          </cell>
          <cell r="B93">
            <v>452</v>
          </cell>
          <cell r="C93">
            <v>1201</v>
          </cell>
        </row>
        <row r="94">
          <cell r="A94">
            <v>20020641001235</v>
          </cell>
          <cell r="B94">
            <v>8</v>
          </cell>
          <cell r="C94">
            <v>1235</v>
          </cell>
        </row>
        <row r="95">
          <cell r="A95">
            <v>20020641101299</v>
          </cell>
          <cell r="B95">
            <v>61</v>
          </cell>
          <cell r="C95">
            <v>1299</v>
          </cell>
        </row>
        <row r="96">
          <cell r="A96">
            <v>20020671001239</v>
          </cell>
          <cell r="B96">
            <v>15</v>
          </cell>
          <cell r="C96">
            <v>1239</v>
          </cell>
        </row>
        <row r="97">
          <cell r="A97">
            <v>20020911301297</v>
          </cell>
          <cell r="B97">
            <v>107</v>
          </cell>
          <cell r="C97">
            <v>1297</v>
          </cell>
        </row>
        <row r="98">
          <cell r="A98">
            <v>20020941101304</v>
          </cell>
          <cell r="B98">
            <v>113</v>
          </cell>
          <cell r="C98">
            <v>1304</v>
          </cell>
        </row>
        <row r="99">
          <cell r="A99">
            <v>20020971001234</v>
          </cell>
          <cell r="B99">
            <v>110</v>
          </cell>
          <cell r="C99">
            <v>1234</v>
          </cell>
        </row>
        <row r="100">
          <cell r="A100">
            <v>20021111201289</v>
          </cell>
          <cell r="B100">
            <v>349</v>
          </cell>
          <cell r="C100">
            <v>1289</v>
          </cell>
        </row>
        <row r="101">
          <cell r="A101">
            <v>20021112101286</v>
          </cell>
          <cell r="B101">
            <v>309</v>
          </cell>
          <cell r="C101">
            <v>1286</v>
          </cell>
        </row>
        <row r="102">
          <cell r="A102">
            <v>20021112301276</v>
          </cell>
          <cell r="B102">
            <v>311</v>
          </cell>
          <cell r="C102">
            <v>1276</v>
          </cell>
        </row>
        <row r="103">
          <cell r="A103">
            <v>20021112501279</v>
          </cell>
          <cell r="B103">
            <v>314</v>
          </cell>
          <cell r="C103">
            <v>1279</v>
          </cell>
        </row>
        <row r="104">
          <cell r="A104">
            <v>20021112601267</v>
          </cell>
          <cell r="B104">
            <v>315</v>
          </cell>
          <cell r="C104">
            <v>1267</v>
          </cell>
        </row>
        <row r="105">
          <cell r="A105">
            <v>20021112701271</v>
          </cell>
          <cell r="B105">
            <v>312</v>
          </cell>
          <cell r="C105">
            <v>1271</v>
          </cell>
        </row>
        <row r="106">
          <cell r="A106">
            <v>20021112801275</v>
          </cell>
          <cell r="B106">
            <v>313</v>
          </cell>
          <cell r="C106">
            <v>1275</v>
          </cell>
        </row>
        <row r="107">
          <cell r="A107">
            <v>20021113001287</v>
          </cell>
          <cell r="B107">
            <v>316</v>
          </cell>
          <cell r="C107">
            <v>1287</v>
          </cell>
        </row>
        <row r="108">
          <cell r="A108">
            <v>20021113101284</v>
          </cell>
          <cell r="B108">
            <v>317</v>
          </cell>
          <cell r="C108">
            <v>1284</v>
          </cell>
        </row>
        <row r="109">
          <cell r="A109">
            <v>20021113201290</v>
          </cell>
          <cell r="B109">
            <v>318</v>
          </cell>
          <cell r="C109">
            <v>1290</v>
          </cell>
        </row>
        <row r="110">
          <cell r="A110">
            <v>20021113301291</v>
          </cell>
          <cell r="B110">
            <v>319</v>
          </cell>
          <cell r="C110">
            <v>1291</v>
          </cell>
        </row>
        <row r="111">
          <cell r="A111">
            <v>20021113401274</v>
          </cell>
          <cell r="B111">
            <v>320</v>
          </cell>
          <cell r="C111">
            <v>1274</v>
          </cell>
        </row>
        <row r="112">
          <cell r="A112">
            <v>20021113501277</v>
          </cell>
          <cell r="B112">
            <v>321</v>
          </cell>
          <cell r="C112">
            <v>1277</v>
          </cell>
        </row>
        <row r="113">
          <cell r="A113">
            <v>20021113601282</v>
          </cell>
          <cell r="B113">
            <v>322</v>
          </cell>
          <cell r="C113">
            <v>1282</v>
          </cell>
        </row>
        <row r="114">
          <cell r="A114">
            <v>20021113701266</v>
          </cell>
          <cell r="B114">
            <v>323</v>
          </cell>
          <cell r="C114">
            <v>1266</v>
          </cell>
        </row>
        <row r="115">
          <cell r="A115">
            <v>20021113801269</v>
          </cell>
          <cell r="B115">
            <v>324</v>
          </cell>
          <cell r="C115">
            <v>1269</v>
          </cell>
        </row>
        <row r="116">
          <cell r="A116">
            <v>20021113901285</v>
          </cell>
          <cell r="B116">
            <v>325</v>
          </cell>
          <cell r="C116">
            <v>1285</v>
          </cell>
        </row>
        <row r="117">
          <cell r="A117">
            <v>20021114101283</v>
          </cell>
          <cell r="B117">
            <v>326</v>
          </cell>
          <cell r="C117">
            <v>1283</v>
          </cell>
        </row>
        <row r="118">
          <cell r="A118">
            <v>20021114301281</v>
          </cell>
          <cell r="B118">
            <v>327</v>
          </cell>
          <cell r="C118">
            <v>1281</v>
          </cell>
        </row>
        <row r="119">
          <cell r="A119">
            <v>20021114401265</v>
          </cell>
          <cell r="B119">
            <v>328</v>
          </cell>
          <cell r="C119">
            <v>1265</v>
          </cell>
        </row>
        <row r="120">
          <cell r="A120">
            <v>20021114501268</v>
          </cell>
          <cell r="B120">
            <v>329</v>
          </cell>
          <cell r="C120">
            <v>1268</v>
          </cell>
        </row>
        <row r="121">
          <cell r="A121">
            <v>20021114601273</v>
          </cell>
          <cell r="B121">
            <v>330</v>
          </cell>
          <cell r="C121">
            <v>1273</v>
          </cell>
        </row>
        <row r="122">
          <cell r="A122">
            <v>20021114701272</v>
          </cell>
          <cell r="B122">
            <v>331</v>
          </cell>
          <cell r="C122">
            <v>1272</v>
          </cell>
        </row>
        <row r="123">
          <cell r="A123">
            <v>20021114801278</v>
          </cell>
          <cell r="B123">
            <v>332</v>
          </cell>
          <cell r="C123">
            <v>1278</v>
          </cell>
        </row>
        <row r="124">
          <cell r="A124">
            <v>20021115001270</v>
          </cell>
          <cell r="B124">
            <v>334</v>
          </cell>
          <cell r="C124">
            <v>1270</v>
          </cell>
        </row>
        <row r="125">
          <cell r="A125">
            <v>20021115101280</v>
          </cell>
          <cell r="B125">
            <v>335</v>
          </cell>
          <cell r="C125">
            <v>1280</v>
          </cell>
        </row>
        <row r="126">
          <cell r="A126">
            <v>20021151001232</v>
          </cell>
          <cell r="B126">
            <v>284</v>
          </cell>
          <cell r="C126">
            <v>1232</v>
          </cell>
        </row>
        <row r="127">
          <cell r="A127">
            <v>20021530001264</v>
          </cell>
          <cell r="B127">
            <v>362</v>
          </cell>
          <cell r="C127">
            <v>1264</v>
          </cell>
        </row>
        <row r="128">
          <cell r="A128">
            <v>20021541001263</v>
          </cell>
          <cell r="B128">
            <v>363</v>
          </cell>
          <cell r="C128">
            <v>1263</v>
          </cell>
        </row>
        <row r="129">
          <cell r="A129">
            <v>20023810001240</v>
          </cell>
          <cell r="B129">
            <v>498</v>
          </cell>
          <cell r="C129">
            <v>1240</v>
          </cell>
        </row>
        <row r="130">
          <cell r="A130">
            <v>20023810001241</v>
          </cell>
          <cell r="B130">
            <v>499</v>
          </cell>
          <cell r="C130">
            <v>1241</v>
          </cell>
        </row>
        <row r="131">
          <cell r="A131">
            <v>20023810001242</v>
          </cell>
          <cell r="B131">
            <v>503</v>
          </cell>
          <cell r="C131">
            <v>1242</v>
          </cell>
        </row>
        <row r="132">
          <cell r="A132">
            <v>20023810001243</v>
          </cell>
          <cell r="B132">
            <v>502</v>
          </cell>
          <cell r="C132">
            <v>1243</v>
          </cell>
        </row>
        <row r="133">
          <cell r="A133">
            <v>20023810001244</v>
          </cell>
          <cell r="B133">
            <v>504</v>
          </cell>
          <cell r="C133">
            <v>1244</v>
          </cell>
        </row>
        <row r="134">
          <cell r="A134">
            <v>20023810001245</v>
          </cell>
          <cell r="B134">
            <v>505</v>
          </cell>
          <cell r="C134">
            <v>1245</v>
          </cell>
        </row>
        <row r="135">
          <cell r="A135">
            <v>20023810001246</v>
          </cell>
          <cell r="B135">
            <v>506</v>
          </cell>
          <cell r="C135">
            <v>1246</v>
          </cell>
        </row>
        <row r="136">
          <cell r="A136">
            <v>20023810001247</v>
          </cell>
          <cell r="B136">
            <v>507</v>
          </cell>
          <cell r="C136">
            <v>1247</v>
          </cell>
        </row>
        <row r="137">
          <cell r="A137">
            <v>20023810001248</v>
          </cell>
          <cell r="B137">
            <v>512</v>
          </cell>
          <cell r="C137">
            <v>1248</v>
          </cell>
        </row>
        <row r="138">
          <cell r="A138">
            <v>20023810001249</v>
          </cell>
          <cell r="B138">
            <v>513</v>
          </cell>
          <cell r="C138">
            <v>1249</v>
          </cell>
        </row>
        <row r="139">
          <cell r="A139">
            <v>20023810001250</v>
          </cell>
          <cell r="B139">
            <v>515</v>
          </cell>
          <cell r="C139">
            <v>1250</v>
          </cell>
        </row>
        <row r="140">
          <cell r="A140">
            <v>20023810001251</v>
          </cell>
          <cell r="B140">
            <v>516</v>
          </cell>
          <cell r="C140">
            <v>1251</v>
          </cell>
        </row>
        <row r="141">
          <cell r="A141">
            <v>20023810001252</v>
          </cell>
          <cell r="B141">
            <v>518</v>
          </cell>
          <cell r="C141">
            <v>1252</v>
          </cell>
        </row>
        <row r="142">
          <cell r="A142">
            <v>20023810001253</v>
          </cell>
          <cell r="B142">
            <v>520</v>
          </cell>
          <cell r="C142">
            <v>1253</v>
          </cell>
        </row>
        <row r="143">
          <cell r="A143">
            <v>20023810001254</v>
          </cell>
          <cell r="B143">
            <v>521</v>
          </cell>
          <cell r="C143">
            <v>1254</v>
          </cell>
        </row>
        <row r="144">
          <cell r="A144">
            <v>20023810001255</v>
          </cell>
          <cell r="B144">
            <v>523</v>
          </cell>
          <cell r="C144">
            <v>1255</v>
          </cell>
        </row>
        <row r="145">
          <cell r="A145">
            <v>20023810001256</v>
          </cell>
          <cell r="B145">
            <v>453</v>
          </cell>
          <cell r="C145">
            <v>1256</v>
          </cell>
        </row>
        <row r="146">
          <cell r="A146">
            <v>20023810001257</v>
          </cell>
          <cell r="B146">
            <v>454</v>
          </cell>
          <cell r="C146">
            <v>1257</v>
          </cell>
        </row>
        <row r="147">
          <cell r="A147">
            <v>20023810001258</v>
          </cell>
          <cell r="B147">
            <v>455</v>
          </cell>
          <cell r="C147">
            <v>1258</v>
          </cell>
        </row>
        <row r="148">
          <cell r="A148">
            <v>20023810001259</v>
          </cell>
          <cell r="B148">
            <v>456</v>
          </cell>
          <cell r="C148">
            <v>1259</v>
          </cell>
        </row>
        <row r="149">
          <cell r="A149">
            <v>20023810001260</v>
          </cell>
          <cell r="B149">
            <v>457</v>
          </cell>
          <cell r="C149">
            <v>1260</v>
          </cell>
        </row>
        <row r="150">
          <cell r="A150">
            <v>20023810001261</v>
          </cell>
          <cell r="B150">
            <v>458</v>
          </cell>
          <cell r="C150">
            <v>1261</v>
          </cell>
        </row>
        <row r="151">
          <cell r="A151">
            <v>20023810001288</v>
          </cell>
          <cell r="B151">
            <v>511</v>
          </cell>
          <cell r="C151">
            <v>1288</v>
          </cell>
        </row>
        <row r="152">
          <cell r="A152">
            <v>20023810001295</v>
          </cell>
          <cell r="B152">
            <v>500</v>
          </cell>
          <cell r="C152">
            <v>1295</v>
          </cell>
        </row>
        <row r="153">
          <cell r="A153">
            <v>20023810001296</v>
          </cell>
          <cell r="B153">
            <v>519</v>
          </cell>
          <cell r="C153">
            <v>1296</v>
          </cell>
        </row>
        <row r="154">
          <cell r="A154">
            <v>20023810001305</v>
          </cell>
          <cell r="B154">
            <v>522</v>
          </cell>
          <cell r="C154">
            <v>1305</v>
          </cell>
        </row>
        <row r="155">
          <cell r="A155">
            <v>20023810001306</v>
          </cell>
          <cell r="B155">
            <v>459</v>
          </cell>
          <cell r="C155">
            <v>1306</v>
          </cell>
        </row>
        <row r="156">
          <cell r="A156">
            <v>20023810001307</v>
          </cell>
          <cell r="B156">
            <v>460</v>
          </cell>
          <cell r="C156">
            <v>1307</v>
          </cell>
        </row>
        <row r="157">
          <cell r="A157">
            <v>20023810001308</v>
          </cell>
          <cell r="B157">
            <v>510</v>
          </cell>
          <cell r="C157">
            <v>1308</v>
          </cell>
        </row>
        <row r="158">
          <cell r="A158">
            <v>20023810001309</v>
          </cell>
          <cell r="B158">
            <v>461</v>
          </cell>
          <cell r="C158">
            <v>1309</v>
          </cell>
        </row>
        <row r="159">
          <cell r="A159">
            <v>20023810001310</v>
          </cell>
          <cell r="B159">
            <v>509</v>
          </cell>
          <cell r="C159">
            <v>1310</v>
          </cell>
        </row>
        <row r="160">
          <cell r="A160">
            <v>20023810001311</v>
          </cell>
          <cell r="B160">
            <v>514</v>
          </cell>
          <cell r="C160">
            <v>1311</v>
          </cell>
        </row>
        <row r="161">
          <cell r="A161">
            <v>20030620001337</v>
          </cell>
          <cell r="B161">
            <v>73</v>
          </cell>
          <cell r="C161">
            <v>1337</v>
          </cell>
        </row>
        <row r="162">
          <cell r="A162">
            <v>20030641101331</v>
          </cell>
          <cell r="B162">
            <v>11</v>
          </cell>
          <cell r="C162">
            <v>1331</v>
          </cell>
        </row>
        <row r="163">
          <cell r="A163">
            <v>20030641101352</v>
          </cell>
          <cell r="B163">
            <v>63</v>
          </cell>
          <cell r="C163">
            <v>1352</v>
          </cell>
        </row>
        <row r="164">
          <cell r="A164">
            <v>20031112201338</v>
          </cell>
          <cell r="B164">
            <v>310</v>
          </cell>
          <cell r="C164">
            <v>1338</v>
          </cell>
        </row>
        <row r="165">
          <cell r="A165">
            <v>20031114901350</v>
          </cell>
          <cell r="B165">
            <v>333</v>
          </cell>
          <cell r="C165">
            <v>1350</v>
          </cell>
        </row>
        <row r="166">
          <cell r="A166">
            <v>20031115201329</v>
          </cell>
          <cell r="B166">
            <v>336</v>
          </cell>
          <cell r="C166">
            <v>1329</v>
          </cell>
        </row>
        <row r="167">
          <cell r="A167">
            <v>20033640001313</v>
          </cell>
          <cell r="B167">
            <v>433</v>
          </cell>
          <cell r="C167">
            <v>1313</v>
          </cell>
        </row>
        <row r="168">
          <cell r="A168">
            <v>20033810001316</v>
          </cell>
          <cell r="B168">
            <v>462</v>
          </cell>
          <cell r="C168">
            <v>1316</v>
          </cell>
        </row>
        <row r="169">
          <cell r="A169">
            <v>20033810001317</v>
          </cell>
          <cell r="B169">
            <v>463</v>
          </cell>
          <cell r="C169">
            <v>1317</v>
          </cell>
        </row>
        <row r="170">
          <cell r="A170">
            <v>20033810001318</v>
          </cell>
          <cell r="B170">
            <v>464</v>
          </cell>
          <cell r="C170">
            <v>1318</v>
          </cell>
        </row>
        <row r="171">
          <cell r="A171">
            <v>20033810001333</v>
          </cell>
          <cell r="B171">
            <v>508</v>
          </cell>
          <cell r="C171">
            <v>1333</v>
          </cell>
        </row>
        <row r="172">
          <cell r="A172">
            <v>20033810001334</v>
          </cell>
          <cell r="B172">
            <v>501</v>
          </cell>
          <cell r="C172">
            <v>1334</v>
          </cell>
        </row>
        <row r="173">
          <cell r="A173">
            <v>20033810001341</v>
          </cell>
          <cell r="B173">
            <v>497</v>
          </cell>
          <cell r="C173">
            <v>1341</v>
          </cell>
        </row>
        <row r="174">
          <cell r="A174">
            <v>20033810001342</v>
          </cell>
          <cell r="B174">
            <v>524</v>
          </cell>
          <cell r="C174">
            <v>1342</v>
          </cell>
        </row>
        <row r="175">
          <cell r="A175">
            <v>20033810001349</v>
          </cell>
          <cell r="B175">
            <v>465</v>
          </cell>
          <cell r="C175">
            <v>1349</v>
          </cell>
        </row>
        <row r="176">
          <cell r="A176">
            <v>20040411201355</v>
          </cell>
          <cell r="B176">
            <v>3</v>
          </cell>
          <cell r="C176">
            <v>1355</v>
          </cell>
        </row>
        <row r="177">
          <cell r="A177">
            <v>20040561201373</v>
          </cell>
          <cell r="B177">
            <v>4</v>
          </cell>
          <cell r="C177">
            <v>1373</v>
          </cell>
        </row>
        <row r="178">
          <cell r="A178">
            <v>20040630001369</v>
          </cell>
          <cell r="B178">
            <v>16</v>
          </cell>
          <cell r="C178">
            <v>1369</v>
          </cell>
        </row>
        <row r="179">
          <cell r="A179">
            <v>20040641101370</v>
          </cell>
          <cell r="B179">
            <v>12</v>
          </cell>
          <cell r="C179">
            <v>1370</v>
          </cell>
        </row>
        <row r="180">
          <cell r="A180">
            <v>20040821101362</v>
          </cell>
          <cell r="B180">
            <v>105</v>
          </cell>
          <cell r="C180">
            <v>1362</v>
          </cell>
        </row>
        <row r="181">
          <cell r="A181">
            <v>20040971001376</v>
          </cell>
          <cell r="B181">
            <v>112</v>
          </cell>
          <cell r="C181">
            <v>1376</v>
          </cell>
        </row>
        <row r="182">
          <cell r="A182">
            <v>20041020001378</v>
          </cell>
          <cell r="B182">
            <v>274</v>
          </cell>
          <cell r="C182">
            <v>1378</v>
          </cell>
        </row>
        <row r="183">
          <cell r="A183">
            <v>20041170001377</v>
          </cell>
          <cell r="B183">
            <v>340</v>
          </cell>
          <cell r="C183">
            <v>1377</v>
          </cell>
        </row>
        <row r="184">
          <cell r="A184">
            <v>20041251001386</v>
          </cell>
          <cell r="B184">
            <v>353</v>
          </cell>
          <cell r="C184">
            <v>1386</v>
          </cell>
        </row>
        <row r="185">
          <cell r="A185">
            <v>20042041001379</v>
          </cell>
          <cell r="B185">
            <v>413</v>
          </cell>
          <cell r="C185">
            <v>1379</v>
          </cell>
        </row>
        <row r="186">
          <cell r="A186">
            <v>20042041001380</v>
          </cell>
          <cell r="B186">
            <v>414</v>
          </cell>
          <cell r="C186">
            <v>1380</v>
          </cell>
        </row>
        <row r="187">
          <cell r="A187">
            <v>20042041001381</v>
          </cell>
          <cell r="B187">
            <v>416</v>
          </cell>
          <cell r="C187">
            <v>1381</v>
          </cell>
        </row>
        <row r="188">
          <cell r="A188">
            <v>20042041001382</v>
          </cell>
          <cell r="B188">
            <v>417</v>
          </cell>
          <cell r="C188">
            <v>1382</v>
          </cell>
        </row>
        <row r="189">
          <cell r="A189">
            <v>20042041001383</v>
          </cell>
          <cell r="B189">
            <v>415</v>
          </cell>
          <cell r="C189">
            <v>1383</v>
          </cell>
        </row>
        <row r="190">
          <cell r="A190">
            <v>20043810001359</v>
          </cell>
          <cell r="B190">
            <v>466</v>
          </cell>
          <cell r="C190">
            <v>1359</v>
          </cell>
        </row>
        <row r="191">
          <cell r="A191">
            <v>20043810001360</v>
          </cell>
          <cell r="B191">
            <v>467</v>
          </cell>
          <cell r="C191">
            <v>1360</v>
          </cell>
        </row>
        <row r="192">
          <cell r="A192">
            <v>20043810001361</v>
          </cell>
          <cell r="B192">
            <v>517</v>
          </cell>
          <cell r="C192">
            <v>1361</v>
          </cell>
        </row>
        <row r="193">
          <cell r="A193">
            <v>20043810001363</v>
          </cell>
          <cell r="B193">
            <v>468</v>
          </cell>
          <cell r="C193">
            <v>1363</v>
          </cell>
        </row>
        <row r="194">
          <cell r="A194">
            <v>20043810001364</v>
          </cell>
          <cell r="B194">
            <v>490</v>
          </cell>
          <cell r="C194">
            <v>1364</v>
          </cell>
        </row>
        <row r="195">
          <cell r="A195">
            <v>20050671501393</v>
          </cell>
          <cell r="C195">
            <v>1393</v>
          </cell>
        </row>
        <row r="196">
          <cell r="A196">
            <v>20051781001392</v>
          </cell>
          <cell r="C196">
            <v>1392</v>
          </cell>
        </row>
        <row r="197">
          <cell r="A197">
            <v>20052151001390</v>
          </cell>
          <cell r="C197">
            <v>1390</v>
          </cell>
        </row>
        <row r="198">
          <cell r="A198" t="str">
            <v>199806G1C00745</v>
          </cell>
          <cell r="B198">
            <v>687</v>
          </cell>
          <cell r="C198">
            <v>745</v>
          </cell>
        </row>
        <row r="199">
          <cell r="A199" t="str">
            <v>199806GIC00586</v>
          </cell>
          <cell r="B199">
            <v>675</v>
          </cell>
          <cell r="C199">
            <v>586</v>
          </cell>
        </row>
        <row r="200">
          <cell r="A200" t="str">
            <v>199806GIC00609</v>
          </cell>
          <cell r="B200">
            <v>676</v>
          </cell>
          <cell r="C200">
            <v>609</v>
          </cell>
        </row>
        <row r="201">
          <cell r="A201" t="str">
            <v>199806GIH00585</v>
          </cell>
          <cell r="B201">
            <v>83</v>
          </cell>
          <cell r="C201">
            <v>585</v>
          </cell>
        </row>
        <row r="202">
          <cell r="A202" t="str">
            <v>199806HIU00582</v>
          </cell>
          <cell r="B202">
            <v>39</v>
          </cell>
          <cell r="C202">
            <v>582</v>
          </cell>
        </row>
        <row r="203">
          <cell r="A203" t="str">
            <v>199806HIU00720</v>
          </cell>
          <cell r="B203">
            <v>40</v>
          </cell>
          <cell r="C203">
            <v>720</v>
          </cell>
        </row>
        <row r="204">
          <cell r="A204" t="str">
            <v>199806HIU00721</v>
          </cell>
          <cell r="B204">
            <v>41</v>
          </cell>
          <cell r="C204">
            <v>721</v>
          </cell>
        </row>
        <row r="205">
          <cell r="A205" t="str">
            <v>199806HIU00726</v>
          </cell>
          <cell r="B205">
            <v>42</v>
          </cell>
          <cell r="C205">
            <v>726</v>
          </cell>
        </row>
        <row r="206">
          <cell r="A206" t="str">
            <v>199806HIU00738</v>
          </cell>
          <cell r="B206">
            <v>43</v>
          </cell>
          <cell r="C206">
            <v>738</v>
          </cell>
        </row>
        <row r="207">
          <cell r="A207" t="str">
            <v>199806HIU00742</v>
          </cell>
          <cell r="B207">
            <v>44</v>
          </cell>
          <cell r="C207">
            <v>742</v>
          </cell>
        </row>
        <row r="208">
          <cell r="A208" t="str">
            <v>199806HIU00743</v>
          </cell>
          <cell r="B208">
            <v>89</v>
          </cell>
          <cell r="C208">
            <v>743</v>
          </cell>
        </row>
        <row r="209">
          <cell r="A209" t="str">
            <v>199806HIU00744</v>
          </cell>
          <cell r="B209">
            <v>67</v>
          </cell>
          <cell r="C209">
            <v>744</v>
          </cell>
        </row>
        <row r="210">
          <cell r="A210" t="str">
            <v>199806HIU00881</v>
          </cell>
          <cell r="B210">
            <v>65</v>
          </cell>
          <cell r="C210">
            <v>881</v>
          </cell>
        </row>
        <row r="211">
          <cell r="A211" t="str">
            <v>199806HJO00747</v>
          </cell>
          <cell r="B211">
            <v>94</v>
          </cell>
          <cell r="C211">
            <v>747</v>
          </cell>
        </row>
        <row r="212">
          <cell r="A212" t="str">
            <v>199809J3W00731</v>
          </cell>
          <cell r="B212">
            <v>119</v>
          </cell>
          <cell r="C212">
            <v>731</v>
          </cell>
        </row>
        <row r="213">
          <cell r="A213" t="str">
            <v>199809J3W00732</v>
          </cell>
          <cell r="B213">
            <v>108</v>
          </cell>
          <cell r="C213">
            <v>732</v>
          </cell>
        </row>
        <row r="214">
          <cell r="A214" t="str">
            <v>199810C0000876</v>
          </cell>
          <cell r="B214">
            <v>204</v>
          </cell>
          <cell r="C214">
            <v>876</v>
          </cell>
        </row>
        <row r="215">
          <cell r="A215" t="str">
            <v>199810C0000877</v>
          </cell>
          <cell r="B215">
            <v>192</v>
          </cell>
          <cell r="C215">
            <v>877</v>
          </cell>
        </row>
        <row r="216">
          <cell r="A216" t="str">
            <v>199810C0000878</v>
          </cell>
          <cell r="B216">
            <v>158</v>
          </cell>
          <cell r="C216">
            <v>878</v>
          </cell>
        </row>
        <row r="217">
          <cell r="A217" t="str">
            <v>199810K2O00733</v>
          </cell>
          <cell r="B217">
            <v>143</v>
          </cell>
          <cell r="C217">
            <v>733</v>
          </cell>
        </row>
        <row r="218">
          <cell r="A218" t="str">
            <v>199810K2O00734</v>
          </cell>
          <cell r="B218">
            <v>144</v>
          </cell>
          <cell r="C218">
            <v>734</v>
          </cell>
        </row>
        <row r="219">
          <cell r="A219" t="str">
            <v>199811H0000717</v>
          </cell>
          <cell r="B219">
            <v>287</v>
          </cell>
          <cell r="C219">
            <v>717</v>
          </cell>
        </row>
        <row r="220">
          <cell r="A220" t="str">
            <v>199811L6L00874</v>
          </cell>
          <cell r="B220">
            <v>291</v>
          </cell>
          <cell r="C220">
            <v>874</v>
          </cell>
        </row>
        <row r="221">
          <cell r="A221" t="str">
            <v>199811L6L00875</v>
          </cell>
          <cell r="B221">
            <v>292</v>
          </cell>
          <cell r="C221">
            <v>875</v>
          </cell>
        </row>
        <row r="222">
          <cell r="A222" t="str">
            <v>199811MDC00885</v>
          </cell>
          <cell r="B222">
            <v>307</v>
          </cell>
          <cell r="C222">
            <v>885</v>
          </cell>
        </row>
        <row r="223">
          <cell r="A223" t="str">
            <v>199815QEU00755</v>
          </cell>
          <cell r="B223">
            <v>364</v>
          </cell>
          <cell r="C223">
            <v>755</v>
          </cell>
        </row>
        <row r="224">
          <cell r="A224" t="str">
            <v>199818T4I00741</v>
          </cell>
          <cell r="B224">
            <v>385</v>
          </cell>
          <cell r="C224">
            <v>741</v>
          </cell>
        </row>
        <row r="225">
          <cell r="A225" t="str">
            <v>199818T4I00889</v>
          </cell>
          <cell r="B225">
            <v>384</v>
          </cell>
          <cell r="C225">
            <v>889</v>
          </cell>
        </row>
        <row r="226">
          <cell r="A226" t="str">
            <v>199818T4N00758</v>
          </cell>
          <cell r="B226">
            <v>386</v>
          </cell>
          <cell r="C226">
            <v>758</v>
          </cell>
        </row>
        <row r="227">
          <cell r="A227" t="str">
            <v>199818T4N00826</v>
          </cell>
          <cell r="B227">
            <v>387</v>
          </cell>
          <cell r="C227">
            <v>826</v>
          </cell>
        </row>
        <row r="228">
          <cell r="A228" t="str">
            <v>199818T4N00882</v>
          </cell>
          <cell r="B228">
            <v>388</v>
          </cell>
          <cell r="C228">
            <v>882</v>
          </cell>
        </row>
        <row r="229">
          <cell r="A229" t="str">
            <v>199818T4N00883</v>
          </cell>
          <cell r="B229">
            <v>389</v>
          </cell>
          <cell r="C229">
            <v>883</v>
          </cell>
        </row>
        <row r="230">
          <cell r="A230" t="str">
            <v>199818T4N00884</v>
          </cell>
          <cell r="B230">
            <v>390</v>
          </cell>
          <cell r="C230">
            <v>884</v>
          </cell>
        </row>
        <row r="231">
          <cell r="A231" t="str">
            <v>199818T4N00886</v>
          </cell>
          <cell r="B231">
            <v>391</v>
          </cell>
          <cell r="C231">
            <v>886</v>
          </cell>
        </row>
        <row r="232">
          <cell r="A232" t="str">
            <v>199818TOQ00850</v>
          </cell>
          <cell r="B232">
            <v>405</v>
          </cell>
          <cell r="C232">
            <v>850</v>
          </cell>
        </row>
        <row r="233">
          <cell r="A233" t="str">
            <v>199818TOQ00857</v>
          </cell>
          <cell r="B233">
            <v>406</v>
          </cell>
          <cell r="C233">
            <v>857</v>
          </cell>
        </row>
        <row r="234">
          <cell r="A234" t="str">
            <v>199818TOQ00860</v>
          </cell>
          <cell r="B234">
            <v>403</v>
          </cell>
          <cell r="C234">
            <v>860</v>
          </cell>
        </row>
        <row r="235">
          <cell r="A235" t="str">
            <v>199819GYN00602</v>
          </cell>
          <cell r="B235">
            <v>533</v>
          </cell>
          <cell r="C235">
            <v>602</v>
          </cell>
        </row>
        <row r="236">
          <cell r="A236" t="str">
            <v>199819GYN00612</v>
          </cell>
          <cell r="B236">
            <v>534</v>
          </cell>
          <cell r="C236">
            <v>612</v>
          </cell>
        </row>
        <row r="237">
          <cell r="A237" t="str">
            <v>199819GYN00615</v>
          </cell>
          <cell r="B237">
            <v>625</v>
          </cell>
          <cell r="C237">
            <v>615</v>
          </cell>
        </row>
        <row r="238">
          <cell r="A238" t="str">
            <v>199819GYN00622</v>
          </cell>
          <cell r="B238">
            <v>626</v>
          </cell>
          <cell r="C238">
            <v>622</v>
          </cell>
        </row>
        <row r="239">
          <cell r="A239" t="str">
            <v>199819GYN00629</v>
          </cell>
          <cell r="B239">
            <v>535</v>
          </cell>
          <cell r="C239">
            <v>629</v>
          </cell>
        </row>
        <row r="240">
          <cell r="A240" t="str">
            <v>199819GYN00630</v>
          </cell>
          <cell r="B240">
            <v>536</v>
          </cell>
          <cell r="C240">
            <v>630</v>
          </cell>
        </row>
        <row r="241">
          <cell r="A241" t="str">
            <v>199819GYN00631</v>
          </cell>
          <cell r="B241">
            <v>537</v>
          </cell>
          <cell r="C241">
            <v>631</v>
          </cell>
        </row>
        <row r="242">
          <cell r="A242" t="str">
            <v>199819GYN00632</v>
          </cell>
          <cell r="B242">
            <v>538</v>
          </cell>
          <cell r="C242">
            <v>632</v>
          </cell>
        </row>
        <row r="243">
          <cell r="A243" t="str">
            <v>199819GYN00637</v>
          </cell>
          <cell r="B243">
            <v>539</v>
          </cell>
          <cell r="C243">
            <v>637</v>
          </cell>
        </row>
        <row r="244">
          <cell r="A244" t="str">
            <v>199819GYN00639</v>
          </cell>
          <cell r="B244">
            <v>627</v>
          </cell>
          <cell r="C244">
            <v>639</v>
          </cell>
        </row>
        <row r="245">
          <cell r="A245" t="str">
            <v>199819GYN00641</v>
          </cell>
          <cell r="B245">
            <v>628</v>
          </cell>
          <cell r="C245">
            <v>641</v>
          </cell>
        </row>
        <row r="246">
          <cell r="A246" t="str">
            <v>199819GYN00642</v>
          </cell>
          <cell r="B246">
            <v>540</v>
          </cell>
          <cell r="C246">
            <v>642</v>
          </cell>
        </row>
        <row r="247">
          <cell r="A247" t="str">
            <v>199819GYN00668</v>
          </cell>
          <cell r="B247">
            <v>541</v>
          </cell>
          <cell r="C247">
            <v>668</v>
          </cell>
        </row>
        <row r="248">
          <cell r="A248" t="str">
            <v>199819GYN00679</v>
          </cell>
          <cell r="B248">
            <v>542</v>
          </cell>
          <cell r="C248">
            <v>679</v>
          </cell>
        </row>
        <row r="249">
          <cell r="A249" t="str">
            <v>199819GYN00680</v>
          </cell>
          <cell r="B249">
            <v>543</v>
          </cell>
          <cell r="C249">
            <v>680</v>
          </cell>
        </row>
        <row r="250">
          <cell r="A250" t="str">
            <v>199819GYN00690</v>
          </cell>
          <cell r="B250">
            <v>629</v>
          </cell>
          <cell r="C250">
            <v>690</v>
          </cell>
        </row>
        <row r="251">
          <cell r="A251" t="str">
            <v>199819GYN00702</v>
          </cell>
          <cell r="B251">
            <v>630</v>
          </cell>
          <cell r="C251">
            <v>702</v>
          </cell>
        </row>
        <row r="252">
          <cell r="A252" t="str">
            <v>199819GYN00704</v>
          </cell>
          <cell r="B252">
            <v>631</v>
          </cell>
          <cell r="C252">
            <v>704</v>
          </cell>
        </row>
        <row r="253">
          <cell r="A253" t="str">
            <v>199819GYN00706</v>
          </cell>
          <cell r="B253">
            <v>632</v>
          </cell>
          <cell r="C253">
            <v>706</v>
          </cell>
        </row>
        <row r="254">
          <cell r="A254" t="str">
            <v>199819GYR00591</v>
          </cell>
          <cell r="B254">
            <v>544</v>
          </cell>
          <cell r="C254">
            <v>591</v>
          </cell>
        </row>
        <row r="255">
          <cell r="A255" t="str">
            <v>199819GYR00736</v>
          </cell>
          <cell r="B255">
            <v>531</v>
          </cell>
          <cell r="C255">
            <v>736</v>
          </cell>
        </row>
        <row r="256">
          <cell r="A256" t="str">
            <v>199819GYR00737</v>
          </cell>
          <cell r="B256">
            <v>532</v>
          </cell>
          <cell r="C256">
            <v>737</v>
          </cell>
        </row>
        <row r="257">
          <cell r="A257" t="str">
            <v>199906G4O00895</v>
          </cell>
          <cell r="B257">
            <v>88</v>
          </cell>
          <cell r="C257">
            <v>895</v>
          </cell>
        </row>
        <row r="258">
          <cell r="A258" t="str">
            <v>199906G4O00896</v>
          </cell>
          <cell r="B258">
            <v>86</v>
          </cell>
          <cell r="C258">
            <v>896</v>
          </cell>
        </row>
        <row r="259">
          <cell r="A259" t="str">
            <v>199906GON00907</v>
          </cell>
          <cell r="B259">
            <v>24</v>
          </cell>
          <cell r="C259">
            <v>907</v>
          </cell>
        </row>
        <row r="260">
          <cell r="A260" t="str">
            <v>199906HIU00891</v>
          </cell>
          <cell r="B260">
            <v>45</v>
          </cell>
          <cell r="C260">
            <v>891</v>
          </cell>
        </row>
        <row r="261">
          <cell r="A261" t="str">
            <v>199906HIU00909</v>
          </cell>
          <cell r="B261">
            <v>46</v>
          </cell>
          <cell r="C261">
            <v>909</v>
          </cell>
        </row>
        <row r="262">
          <cell r="A262" t="str">
            <v>199909JZL00892</v>
          </cell>
          <cell r="B262">
            <v>120</v>
          </cell>
          <cell r="C262">
            <v>892</v>
          </cell>
        </row>
        <row r="263">
          <cell r="A263" t="str">
            <v>199909JZL00917</v>
          </cell>
          <cell r="B263">
            <v>121</v>
          </cell>
          <cell r="C263">
            <v>917</v>
          </cell>
        </row>
        <row r="264">
          <cell r="A264" t="str">
            <v>199909JZL00955</v>
          </cell>
          <cell r="B264">
            <v>122</v>
          </cell>
          <cell r="C264">
            <v>955</v>
          </cell>
        </row>
        <row r="265">
          <cell r="A265" t="str">
            <v>199910C0000906</v>
          </cell>
          <cell r="B265">
            <v>275</v>
          </cell>
          <cell r="C265">
            <v>906</v>
          </cell>
        </row>
        <row r="266">
          <cell r="A266" t="str">
            <v>199911M0B00893</v>
          </cell>
          <cell r="B266">
            <v>285</v>
          </cell>
          <cell r="C266">
            <v>893</v>
          </cell>
        </row>
        <row r="267">
          <cell r="A267" t="str">
            <v>199911MAR00905</v>
          </cell>
          <cell r="B267">
            <v>303</v>
          </cell>
          <cell r="C267">
            <v>905</v>
          </cell>
        </row>
        <row r="268">
          <cell r="A268" t="str">
            <v>199919GYN00919</v>
          </cell>
          <cell r="B268">
            <v>545</v>
          </cell>
          <cell r="C268">
            <v>919</v>
          </cell>
        </row>
        <row r="269">
          <cell r="A269" t="str">
            <v>199919GYN00920</v>
          </cell>
          <cell r="B269">
            <v>546</v>
          </cell>
          <cell r="C269">
            <v>920</v>
          </cell>
        </row>
        <row r="270">
          <cell r="A270" t="str">
            <v>199919GYN00925</v>
          </cell>
          <cell r="B270">
            <v>623</v>
          </cell>
          <cell r="C270">
            <v>925</v>
          </cell>
        </row>
        <row r="271">
          <cell r="A271" t="str">
            <v>199919GYN00926</v>
          </cell>
          <cell r="B271">
            <v>624</v>
          </cell>
          <cell r="C271">
            <v>926</v>
          </cell>
        </row>
        <row r="272">
          <cell r="A272" t="str">
            <v>199919GYN00938</v>
          </cell>
          <cell r="B272">
            <v>547</v>
          </cell>
          <cell r="C272">
            <v>938</v>
          </cell>
        </row>
        <row r="273">
          <cell r="A273" t="str">
            <v>199919GYN00943</v>
          </cell>
          <cell r="B273">
            <v>548</v>
          </cell>
          <cell r="C273">
            <v>943</v>
          </cell>
        </row>
        <row r="274">
          <cell r="A274" t="str">
            <v>199919GYN00944</v>
          </cell>
          <cell r="B274">
            <v>549</v>
          </cell>
          <cell r="C274">
            <v>944</v>
          </cell>
        </row>
        <row r="275">
          <cell r="A275" t="str">
            <v>199919GYN00945</v>
          </cell>
          <cell r="B275">
            <v>550</v>
          </cell>
          <cell r="C275">
            <v>945</v>
          </cell>
        </row>
        <row r="276">
          <cell r="A276" t="str">
            <v>199919GYN00946</v>
          </cell>
          <cell r="B276">
            <v>551</v>
          </cell>
          <cell r="C276">
            <v>946</v>
          </cell>
        </row>
        <row r="277">
          <cell r="A277" t="str">
            <v>199919GYN00947</v>
          </cell>
          <cell r="B277">
            <v>552</v>
          </cell>
          <cell r="C277">
            <v>947</v>
          </cell>
        </row>
        <row r="278">
          <cell r="A278" t="str">
            <v>200006G4O01053</v>
          </cell>
          <cell r="B278">
            <v>74</v>
          </cell>
          <cell r="C278">
            <v>1053</v>
          </cell>
        </row>
        <row r="279">
          <cell r="A279" t="str">
            <v>200006HIU01046</v>
          </cell>
          <cell r="B279">
            <v>47</v>
          </cell>
          <cell r="C279">
            <v>1046</v>
          </cell>
        </row>
        <row r="280">
          <cell r="A280" t="str">
            <v>200006HIU01100</v>
          </cell>
          <cell r="B280">
            <v>60</v>
          </cell>
          <cell r="C280">
            <v>1100</v>
          </cell>
        </row>
        <row r="281">
          <cell r="A281" t="str">
            <v>200009J0U00961</v>
          </cell>
          <cell r="B281">
            <v>114</v>
          </cell>
          <cell r="C281">
            <v>961</v>
          </cell>
        </row>
        <row r="282">
          <cell r="A282" t="str">
            <v>200010C0000962</v>
          </cell>
          <cell r="B282">
            <v>231</v>
          </cell>
          <cell r="C282">
            <v>962</v>
          </cell>
        </row>
        <row r="283">
          <cell r="A283" t="str">
            <v>200010C0000963</v>
          </cell>
          <cell r="B283">
            <v>165</v>
          </cell>
          <cell r="C283">
            <v>963</v>
          </cell>
        </row>
        <row r="284">
          <cell r="A284" t="str">
            <v>200010C0000964</v>
          </cell>
          <cell r="B284">
            <v>178</v>
          </cell>
          <cell r="C284">
            <v>964</v>
          </cell>
        </row>
        <row r="285">
          <cell r="A285" t="str">
            <v>200010C0000965</v>
          </cell>
          <cell r="B285">
            <v>197</v>
          </cell>
          <cell r="C285">
            <v>965</v>
          </cell>
        </row>
        <row r="286">
          <cell r="A286" t="str">
            <v>200010C0000966</v>
          </cell>
          <cell r="B286">
            <v>145</v>
          </cell>
          <cell r="C286">
            <v>966</v>
          </cell>
        </row>
        <row r="287">
          <cell r="A287" t="str">
            <v>200010C0000967</v>
          </cell>
          <cell r="B287">
            <v>200</v>
          </cell>
          <cell r="C287">
            <v>967</v>
          </cell>
        </row>
        <row r="288">
          <cell r="A288" t="str">
            <v>200010C0000968</v>
          </cell>
          <cell r="B288">
            <v>255</v>
          </cell>
          <cell r="C288">
            <v>968</v>
          </cell>
        </row>
        <row r="289">
          <cell r="A289" t="str">
            <v>200010C0000969</v>
          </cell>
          <cell r="B289">
            <v>187</v>
          </cell>
          <cell r="C289">
            <v>969</v>
          </cell>
        </row>
        <row r="290">
          <cell r="A290" t="str">
            <v>200010C0000970</v>
          </cell>
          <cell r="B290">
            <v>182</v>
          </cell>
          <cell r="C290">
            <v>970</v>
          </cell>
        </row>
        <row r="291">
          <cell r="A291" t="str">
            <v>200010C0000971</v>
          </cell>
          <cell r="B291">
            <v>179</v>
          </cell>
          <cell r="C291">
            <v>971</v>
          </cell>
        </row>
        <row r="292">
          <cell r="A292" t="str">
            <v>200010C0000972</v>
          </cell>
          <cell r="B292">
            <v>171</v>
          </cell>
          <cell r="C292">
            <v>972</v>
          </cell>
        </row>
        <row r="293">
          <cell r="A293" t="str">
            <v>200010C0000973</v>
          </cell>
          <cell r="B293">
            <v>237</v>
          </cell>
          <cell r="C293">
            <v>973</v>
          </cell>
        </row>
        <row r="294">
          <cell r="A294" t="str">
            <v>200010C0000974</v>
          </cell>
          <cell r="B294">
            <v>254</v>
          </cell>
          <cell r="C294">
            <v>974</v>
          </cell>
        </row>
        <row r="295">
          <cell r="A295" t="str">
            <v>200010C0000975</v>
          </cell>
          <cell r="B295">
            <v>148</v>
          </cell>
          <cell r="C295">
            <v>975</v>
          </cell>
        </row>
        <row r="296">
          <cell r="A296" t="str">
            <v>200010C0000976</v>
          </cell>
          <cell r="B296">
            <v>161</v>
          </cell>
          <cell r="C296">
            <v>976</v>
          </cell>
        </row>
        <row r="297">
          <cell r="A297" t="str">
            <v>200010C0000977</v>
          </cell>
          <cell r="B297">
            <v>198</v>
          </cell>
          <cell r="C297">
            <v>977</v>
          </cell>
        </row>
        <row r="298">
          <cell r="A298" t="str">
            <v>200010C0000978</v>
          </cell>
          <cell r="B298">
            <v>185</v>
          </cell>
          <cell r="C298">
            <v>978</v>
          </cell>
        </row>
        <row r="299">
          <cell r="A299" t="str">
            <v>200010C0000979</v>
          </cell>
          <cell r="B299">
            <v>156</v>
          </cell>
          <cell r="C299">
            <v>979</v>
          </cell>
        </row>
        <row r="300">
          <cell r="A300" t="str">
            <v>200010C0000980</v>
          </cell>
          <cell r="B300">
            <v>230</v>
          </cell>
          <cell r="C300">
            <v>980</v>
          </cell>
        </row>
        <row r="301">
          <cell r="A301" t="str">
            <v>200010C0000981</v>
          </cell>
          <cell r="B301">
            <v>248</v>
          </cell>
          <cell r="C301">
            <v>981</v>
          </cell>
        </row>
        <row r="302">
          <cell r="A302" t="str">
            <v>200010C0000983</v>
          </cell>
          <cell r="B302">
            <v>236</v>
          </cell>
          <cell r="C302">
            <v>983</v>
          </cell>
        </row>
        <row r="303">
          <cell r="A303" t="str">
            <v>200010C0000984</v>
          </cell>
          <cell r="B303">
            <v>176</v>
          </cell>
          <cell r="C303">
            <v>984</v>
          </cell>
        </row>
        <row r="304">
          <cell r="A304" t="str">
            <v>200010C0000985</v>
          </cell>
          <cell r="B304">
            <v>265</v>
          </cell>
          <cell r="C304">
            <v>985</v>
          </cell>
        </row>
        <row r="305">
          <cell r="A305" t="str">
            <v>200010C0000987</v>
          </cell>
          <cell r="B305">
            <v>159</v>
          </cell>
          <cell r="C305">
            <v>987</v>
          </cell>
        </row>
        <row r="306">
          <cell r="A306" t="str">
            <v>200010C0000988</v>
          </cell>
          <cell r="B306">
            <v>273</v>
          </cell>
          <cell r="C306">
            <v>988</v>
          </cell>
        </row>
        <row r="307">
          <cell r="A307" t="str">
            <v>200010C0000989</v>
          </cell>
          <cell r="B307">
            <v>269</v>
          </cell>
          <cell r="C307">
            <v>989</v>
          </cell>
        </row>
        <row r="308">
          <cell r="A308" t="str">
            <v>200010C0000990</v>
          </cell>
          <cell r="B308">
            <v>157</v>
          </cell>
          <cell r="C308">
            <v>990</v>
          </cell>
        </row>
        <row r="309">
          <cell r="A309" t="str">
            <v>200010C0000991</v>
          </cell>
          <cell r="B309">
            <v>202</v>
          </cell>
          <cell r="C309">
            <v>991</v>
          </cell>
        </row>
        <row r="310">
          <cell r="A310" t="str">
            <v>200010C0000993</v>
          </cell>
          <cell r="B310">
            <v>249</v>
          </cell>
          <cell r="C310">
            <v>993</v>
          </cell>
        </row>
        <row r="311">
          <cell r="A311" t="str">
            <v>200010C0000994</v>
          </cell>
          <cell r="B311">
            <v>201</v>
          </cell>
          <cell r="C311">
            <v>994</v>
          </cell>
        </row>
        <row r="312">
          <cell r="A312" t="str">
            <v>200010C0000995</v>
          </cell>
          <cell r="B312">
            <v>153</v>
          </cell>
          <cell r="C312">
            <v>995</v>
          </cell>
        </row>
        <row r="313">
          <cell r="A313" t="str">
            <v>200010C0000996</v>
          </cell>
          <cell r="B313">
            <v>183</v>
          </cell>
          <cell r="C313">
            <v>996</v>
          </cell>
        </row>
        <row r="314">
          <cell r="A314" t="str">
            <v>200010C0000997</v>
          </cell>
          <cell r="B314">
            <v>186</v>
          </cell>
          <cell r="C314">
            <v>997</v>
          </cell>
        </row>
        <row r="315">
          <cell r="A315" t="str">
            <v>200010C0000998</v>
          </cell>
          <cell r="B315">
            <v>188</v>
          </cell>
          <cell r="C315">
            <v>998</v>
          </cell>
        </row>
        <row r="316">
          <cell r="A316" t="str">
            <v>200010C0000999</v>
          </cell>
          <cell r="B316">
            <v>247</v>
          </cell>
          <cell r="C316">
            <v>999</v>
          </cell>
        </row>
        <row r="317">
          <cell r="A317" t="str">
            <v>200010C0001000</v>
          </cell>
          <cell r="B317">
            <v>238</v>
          </cell>
          <cell r="C317">
            <v>1000</v>
          </cell>
        </row>
        <row r="318">
          <cell r="A318" t="str">
            <v>200010C0001001</v>
          </cell>
          <cell r="B318">
            <v>170</v>
          </cell>
          <cell r="C318">
            <v>1001</v>
          </cell>
        </row>
        <row r="319">
          <cell r="A319" t="str">
            <v>200010C0001002</v>
          </cell>
          <cell r="B319">
            <v>168</v>
          </cell>
          <cell r="C319">
            <v>1002</v>
          </cell>
        </row>
        <row r="320">
          <cell r="A320" t="str">
            <v>200010C0001003</v>
          </cell>
          <cell r="B320">
            <v>228</v>
          </cell>
          <cell r="C320">
            <v>1003</v>
          </cell>
        </row>
        <row r="321">
          <cell r="A321" t="str">
            <v>200010C0001004</v>
          </cell>
          <cell r="B321">
            <v>173</v>
          </cell>
          <cell r="C321">
            <v>1004</v>
          </cell>
        </row>
        <row r="322">
          <cell r="A322" t="str">
            <v>200010C0001005</v>
          </cell>
          <cell r="B322">
            <v>174</v>
          </cell>
          <cell r="C322">
            <v>1005</v>
          </cell>
        </row>
        <row r="323">
          <cell r="A323" t="str">
            <v>200010C0001006</v>
          </cell>
          <cell r="B323">
            <v>272</v>
          </cell>
          <cell r="C323">
            <v>1006</v>
          </cell>
        </row>
        <row r="324">
          <cell r="A324" t="str">
            <v>200010C0001007</v>
          </cell>
          <cell r="B324">
            <v>147</v>
          </cell>
          <cell r="C324">
            <v>1007</v>
          </cell>
        </row>
        <row r="325">
          <cell r="A325" t="str">
            <v>200010C0001008</v>
          </cell>
          <cell r="B325">
            <v>229</v>
          </cell>
          <cell r="C325">
            <v>1008</v>
          </cell>
        </row>
        <row r="326">
          <cell r="A326" t="str">
            <v>200010C0001009</v>
          </cell>
          <cell r="B326">
            <v>154</v>
          </cell>
          <cell r="C326">
            <v>1009</v>
          </cell>
        </row>
        <row r="327">
          <cell r="A327" t="str">
            <v>200010C0001010</v>
          </cell>
          <cell r="B327">
            <v>189</v>
          </cell>
          <cell r="C327">
            <v>1010</v>
          </cell>
        </row>
        <row r="328">
          <cell r="A328" t="str">
            <v>200010C0001011</v>
          </cell>
          <cell r="B328">
            <v>216</v>
          </cell>
          <cell r="C328">
            <v>1011</v>
          </cell>
        </row>
        <row r="329">
          <cell r="A329" t="str">
            <v>200010C0001014</v>
          </cell>
          <cell r="B329">
            <v>152</v>
          </cell>
          <cell r="C329">
            <v>1014</v>
          </cell>
        </row>
        <row r="330">
          <cell r="A330" t="str">
            <v>200010C0001015</v>
          </cell>
          <cell r="B330">
            <v>199</v>
          </cell>
          <cell r="C330">
            <v>1015</v>
          </cell>
        </row>
        <row r="331">
          <cell r="A331" t="str">
            <v>200010C0001017</v>
          </cell>
          <cell r="B331">
            <v>271</v>
          </cell>
          <cell r="C331">
            <v>1017</v>
          </cell>
        </row>
        <row r="332">
          <cell r="A332" t="str">
            <v>200010C0001020</v>
          </cell>
          <cell r="B332">
            <v>251</v>
          </cell>
          <cell r="C332">
            <v>1020</v>
          </cell>
        </row>
        <row r="333">
          <cell r="A333" t="str">
            <v>200010C0001021</v>
          </cell>
          <cell r="B333">
            <v>160</v>
          </cell>
          <cell r="C333">
            <v>1021</v>
          </cell>
        </row>
        <row r="334">
          <cell r="A334" t="str">
            <v>200010C0001022</v>
          </cell>
          <cell r="B334">
            <v>245</v>
          </cell>
          <cell r="C334">
            <v>1022</v>
          </cell>
        </row>
        <row r="335">
          <cell r="A335" t="str">
            <v>200010C0001023</v>
          </cell>
          <cell r="B335">
            <v>193</v>
          </cell>
          <cell r="C335">
            <v>1023</v>
          </cell>
        </row>
        <row r="336">
          <cell r="A336" t="str">
            <v>200010C0001024</v>
          </cell>
          <cell r="B336">
            <v>195</v>
          </cell>
          <cell r="C336">
            <v>1024</v>
          </cell>
        </row>
        <row r="337">
          <cell r="A337" t="str">
            <v>200010C0001025</v>
          </cell>
          <cell r="B337">
            <v>162</v>
          </cell>
          <cell r="C337">
            <v>1025</v>
          </cell>
        </row>
        <row r="338">
          <cell r="A338" t="str">
            <v>200010C0001026</v>
          </cell>
          <cell r="B338">
            <v>175</v>
          </cell>
          <cell r="C338">
            <v>1026</v>
          </cell>
        </row>
        <row r="339">
          <cell r="A339" t="str">
            <v>200010C0001027</v>
          </cell>
          <cell r="B339">
            <v>169</v>
          </cell>
          <cell r="C339">
            <v>1027</v>
          </cell>
        </row>
        <row r="340">
          <cell r="A340" t="str">
            <v>200010C0001028</v>
          </cell>
          <cell r="B340">
            <v>166</v>
          </cell>
          <cell r="C340">
            <v>1028</v>
          </cell>
        </row>
        <row r="341">
          <cell r="A341" t="str">
            <v>200010C0001030</v>
          </cell>
          <cell r="B341">
            <v>232</v>
          </cell>
          <cell r="C341">
            <v>1030</v>
          </cell>
        </row>
        <row r="342">
          <cell r="A342" t="str">
            <v>200010C0001031</v>
          </cell>
          <cell r="B342">
            <v>268</v>
          </cell>
          <cell r="C342">
            <v>1031</v>
          </cell>
        </row>
        <row r="343">
          <cell r="A343" t="str">
            <v>200010C0001032</v>
          </cell>
          <cell r="B343">
            <v>180</v>
          </cell>
          <cell r="C343">
            <v>1032</v>
          </cell>
        </row>
        <row r="344">
          <cell r="A344" t="str">
            <v>200010C0001035</v>
          </cell>
          <cell r="B344">
            <v>264</v>
          </cell>
          <cell r="C344">
            <v>1035</v>
          </cell>
        </row>
        <row r="345">
          <cell r="A345" t="str">
            <v>200010C0001036</v>
          </cell>
          <cell r="B345">
            <v>151</v>
          </cell>
          <cell r="C345">
            <v>1036</v>
          </cell>
        </row>
        <row r="346">
          <cell r="A346" t="str">
            <v>200010C0001037</v>
          </cell>
          <cell r="B346">
            <v>213</v>
          </cell>
          <cell r="C346">
            <v>1037</v>
          </cell>
        </row>
        <row r="347">
          <cell r="A347" t="str">
            <v>200010C0001038</v>
          </cell>
          <cell r="B347">
            <v>227</v>
          </cell>
          <cell r="C347">
            <v>1038</v>
          </cell>
        </row>
        <row r="348">
          <cell r="A348" t="str">
            <v>200010C0001057</v>
          </cell>
          <cell r="B348">
            <v>206</v>
          </cell>
          <cell r="C348">
            <v>1057</v>
          </cell>
        </row>
        <row r="349">
          <cell r="A349" t="str">
            <v>200011B0001099</v>
          </cell>
          <cell r="B349">
            <v>300</v>
          </cell>
          <cell r="C349">
            <v>1099</v>
          </cell>
        </row>
        <row r="350">
          <cell r="A350" t="str">
            <v>200011H0001072</v>
          </cell>
          <cell r="B350">
            <v>337</v>
          </cell>
          <cell r="C350">
            <v>1072</v>
          </cell>
        </row>
        <row r="351">
          <cell r="A351" t="str">
            <v>200018T0O01096</v>
          </cell>
          <cell r="B351">
            <v>377</v>
          </cell>
          <cell r="C351">
            <v>1096</v>
          </cell>
        </row>
        <row r="352">
          <cell r="A352" t="str">
            <v>200018T0O01101</v>
          </cell>
          <cell r="B352">
            <v>378</v>
          </cell>
          <cell r="C352">
            <v>1101</v>
          </cell>
        </row>
        <row r="353">
          <cell r="A353" t="str">
            <v>200018T0O01102</v>
          </cell>
          <cell r="B353">
            <v>379</v>
          </cell>
          <cell r="C353">
            <v>1102</v>
          </cell>
        </row>
        <row r="354">
          <cell r="A354" t="str">
            <v>200018T4N01051</v>
          </cell>
          <cell r="B354">
            <v>392</v>
          </cell>
          <cell r="C354">
            <v>1051</v>
          </cell>
        </row>
        <row r="355">
          <cell r="A355" t="str">
            <v>200018T4N01052</v>
          </cell>
          <cell r="B355">
            <v>393</v>
          </cell>
          <cell r="C355">
            <v>1052</v>
          </cell>
        </row>
        <row r="356">
          <cell r="A356" t="str">
            <v>200018T4N01074</v>
          </cell>
          <cell r="B356">
            <v>394</v>
          </cell>
          <cell r="C356">
            <v>1074</v>
          </cell>
        </row>
        <row r="357">
          <cell r="A357" t="str">
            <v>200018T4N01115</v>
          </cell>
          <cell r="B357">
            <v>395</v>
          </cell>
          <cell r="C357">
            <v>1115</v>
          </cell>
        </row>
        <row r="358">
          <cell r="A358" t="str">
            <v>200018TOQ01042</v>
          </cell>
          <cell r="B358">
            <v>401</v>
          </cell>
          <cell r="C358">
            <v>1042</v>
          </cell>
        </row>
        <row r="359">
          <cell r="A359" t="str">
            <v>200018TOQ01043</v>
          </cell>
          <cell r="B359">
            <v>407</v>
          </cell>
          <cell r="C359">
            <v>1043</v>
          </cell>
        </row>
        <row r="360">
          <cell r="A360" t="str">
            <v>200018TOQ01050</v>
          </cell>
          <cell r="B360">
            <v>397</v>
          </cell>
          <cell r="C360">
            <v>1050</v>
          </cell>
        </row>
        <row r="361">
          <cell r="A361" t="str">
            <v>200018TOQ01073</v>
          </cell>
          <cell r="B361">
            <v>398</v>
          </cell>
          <cell r="C361">
            <v>1073</v>
          </cell>
        </row>
        <row r="362">
          <cell r="A362" t="str">
            <v>200019GYN01063</v>
          </cell>
          <cell r="B362">
            <v>553</v>
          </cell>
          <cell r="C362">
            <v>1063</v>
          </cell>
        </row>
        <row r="363">
          <cell r="A363" t="str">
            <v>200019GYN01064</v>
          </cell>
          <cell r="B363">
            <v>554</v>
          </cell>
          <cell r="C363">
            <v>1064</v>
          </cell>
        </row>
        <row r="364">
          <cell r="A364" t="str">
            <v>200019GYN01065</v>
          </cell>
          <cell r="B364">
            <v>555</v>
          </cell>
          <cell r="C364">
            <v>1065</v>
          </cell>
        </row>
        <row r="365">
          <cell r="A365" t="str">
            <v>200019GYN01066</v>
          </cell>
          <cell r="B365">
            <v>556</v>
          </cell>
          <cell r="C365">
            <v>1066</v>
          </cell>
        </row>
        <row r="366">
          <cell r="A366" t="str">
            <v>200019GYN01071</v>
          </cell>
          <cell r="B366">
            <v>557</v>
          </cell>
          <cell r="C366">
            <v>1071</v>
          </cell>
        </row>
        <row r="367">
          <cell r="A367" t="str">
            <v>200019GYR01054</v>
          </cell>
          <cell r="B367">
            <v>527</v>
          </cell>
          <cell r="C367">
            <v>1054</v>
          </cell>
        </row>
        <row r="368">
          <cell r="A368" t="str">
            <v>20003890C01103</v>
          </cell>
          <cell r="B368">
            <v>469</v>
          </cell>
          <cell r="C368">
            <v>1103</v>
          </cell>
        </row>
        <row r="369">
          <cell r="A369" t="str">
            <v>20003890E01116</v>
          </cell>
          <cell r="B369">
            <v>470</v>
          </cell>
          <cell r="C369">
            <v>1116</v>
          </cell>
        </row>
        <row r="370">
          <cell r="A370" t="str">
            <v>20003890G01111</v>
          </cell>
          <cell r="B370">
            <v>471</v>
          </cell>
          <cell r="C370">
            <v>1111</v>
          </cell>
        </row>
        <row r="371">
          <cell r="A371" t="str">
            <v>20003890K01112</v>
          </cell>
          <cell r="B371">
            <v>474</v>
          </cell>
          <cell r="C371">
            <v>1112</v>
          </cell>
        </row>
        <row r="372">
          <cell r="A372" t="str">
            <v>20003890M01044</v>
          </cell>
          <cell r="B372">
            <v>475</v>
          </cell>
          <cell r="C372">
            <v>1044</v>
          </cell>
        </row>
        <row r="373">
          <cell r="A373" t="str">
            <v>20003890M01114</v>
          </cell>
          <cell r="B373">
            <v>476</v>
          </cell>
          <cell r="C373">
            <v>1114</v>
          </cell>
        </row>
        <row r="374">
          <cell r="A374" t="str">
            <v>20003890O01119</v>
          </cell>
          <cell r="B374">
            <v>477</v>
          </cell>
          <cell r="C374">
            <v>1119</v>
          </cell>
        </row>
        <row r="375">
          <cell r="A375" t="str">
            <v>20003890S01104</v>
          </cell>
          <cell r="B375">
            <v>478</v>
          </cell>
          <cell r="C375">
            <v>1104</v>
          </cell>
        </row>
        <row r="376">
          <cell r="A376" t="str">
            <v>20003890Y01110</v>
          </cell>
          <cell r="B376">
            <v>481</v>
          </cell>
          <cell r="C376">
            <v>1110</v>
          </cell>
        </row>
        <row r="377">
          <cell r="A377" t="str">
            <v>20003891C01106</v>
          </cell>
          <cell r="B377">
            <v>482</v>
          </cell>
          <cell r="C377">
            <v>1106</v>
          </cell>
        </row>
        <row r="378">
          <cell r="A378" t="str">
            <v>20003891I01108</v>
          </cell>
          <cell r="B378">
            <v>484</v>
          </cell>
          <cell r="C378">
            <v>1108</v>
          </cell>
        </row>
        <row r="379">
          <cell r="A379" t="str">
            <v>20003891K01105</v>
          </cell>
          <cell r="B379">
            <v>485</v>
          </cell>
          <cell r="C379">
            <v>1105</v>
          </cell>
        </row>
        <row r="380">
          <cell r="A380" t="str">
            <v>20003891Q01121</v>
          </cell>
          <cell r="B380">
            <v>487</v>
          </cell>
          <cell r="C380">
            <v>1121</v>
          </cell>
        </row>
        <row r="381">
          <cell r="A381" t="str">
            <v>20003891S01107</v>
          </cell>
          <cell r="B381">
            <v>488</v>
          </cell>
          <cell r="C381">
            <v>1107</v>
          </cell>
        </row>
        <row r="382">
          <cell r="A382" t="str">
            <v>20003891U01098</v>
          </cell>
          <cell r="B382">
            <v>489</v>
          </cell>
          <cell r="C382">
            <v>1098</v>
          </cell>
        </row>
        <row r="383">
          <cell r="A383" t="str">
            <v>2000389ZU01109</v>
          </cell>
          <cell r="B383">
            <v>491</v>
          </cell>
          <cell r="C383">
            <v>1109</v>
          </cell>
        </row>
        <row r="384">
          <cell r="A384" t="str">
            <v>200106E0001123</v>
          </cell>
          <cell r="B384">
            <v>62</v>
          </cell>
          <cell r="C384">
            <v>1123</v>
          </cell>
        </row>
        <row r="385">
          <cell r="A385" t="str">
            <v>200106F0001129</v>
          </cell>
          <cell r="B385">
            <v>17</v>
          </cell>
          <cell r="C385">
            <v>1129</v>
          </cell>
        </row>
        <row r="386">
          <cell r="A386" t="str">
            <v>200106G4O01131</v>
          </cell>
          <cell r="B386">
            <v>75</v>
          </cell>
          <cell r="C386">
            <v>1131</v>
          </cell>
        </row>
        <row r="387">
          <cell r="A387" t="str">
            <v>200106HHQ01225</v>
          </cell>
          <cell r="B387">
            <v>37</v>
          </cell>
          <cell r="C387">
            <v>1225</v>
          </cell>
        </row>
        <row r="388">
          <cell r="A388" t="str">
            <v>200110C0001167</v>
          </cell>
          <cell r="B388">
            <v>212</v>
          </cell>
          <cell r="C388">
            <v>1167</v>
          </cell>
        </row>
        <row r="389">
          <cell r="A389" t="str">
            <v>200110C0001168</v>
          </cell>
          <cell r="B389">
            <v>194</v>
          </cell>
          <cell r="C389">
            <v>1168</v>
          </cell>
        </row>
        <row r="390">
          <cell r="A390" t="str">
            <v>200110C0001169</v>
          </cell>
          <cell r="B390">
            <v>155</v>
          </cell>
          <cell r="C390">
            <v>1169</v>
          </cell>
        </row>
        <row r="391">
          <cell r="A391" t="str">
            <v>200110C0001170</v>
          </cell>
          <cell r="B391">
            <v>163</v>
          </cell>
          <cell r="C391">
            <v>1170</v>
          </cell>
        </row>
        <row r="392">
          <cell r="A392" t="str">
            <v>200110C0001171</v>
          </cell>
          <cell r="B392">
            <v>184</v>
          </cell>
          <cell r="C392">
            <v>1171</v>
          </cell>
        </row>
        <row r="393">
          <cell r="A393" t="str">
            <v>200110C0001172</v>
          </cell>
          <cell r="B393">
            <v>190</v>
          </cell>
          <cell r="C393">
            <v>1172</v>
          </cell>
        </row>
        <row r="394">
          <cell r="A394" t="str">
            <v>200110C0001173</v>
          </cell>
          <cell r="B394">
            <v>191</v>
          </cell>
          <cell r="C394">
            <v>1173</v>
          </cell>
        </row>
        <row r="395">
          <cell r="A395" t="str">
            <v>200110C0001174</v>
          </cell>
          <cell r="B395">
            <v>196</v>
          </cell>
          <cell r="C395">
            <v>1174</v>
          </cell>
        </row>
        <row r="396">
          <cell r="A396" t="str">
            <v>200110C0001175</v>
          </cell>
          <cell r="B396">
            <v>203</v>
          </cell>
          <cell r="C396">
            <v>1175</v>
          </cell>
        </row>
        <row r="397">
          <cell r="A397" t="str">
            <v>200110C0001176</v>
          </cell>
          <cell r="B397">
            <v>258</v>
          </cell>
          <cell r="C397">
            <v>1176</v>
          </cell>
        </row>
        <row r="398">
          <cell r="A398" t="str">
            <v>200110C0001178</v>
          </cell>
          <cell r="B398">
            <v>262</v>
          </cell>
          <cell r="C398">
            <v>1178</v>
          </cell>
        </row>
        <row r="399">
          <cell r="A399" t="str">
            <v>200110C0001179</v>
          </cell>
          <cell r="B399">
            <v>263</v>
          </cell>
          <cell r="C399">
            <v>1179</v>
          </cell>
        </row>
        <row r="400">
          <cell r="A400" t="str">
            <v>200110C0001180</v>
          </cell>
          <cell r="B400">
            <v>226</v>
          </cell>
          <cell r="C400">
            <v>1180</v>
          </cell>
        </row>
        <row r="401">
          <cell r="A401" t="str">
            <v>200110C0001181</v>
          </cell>
          <cell r="B401">
            <v>235</v>
          </cell>
          <cell r="C401">
            <v>1181</v>
          </cell>
        </row>
        <row r="402">
          <cell r="A402" t="str">
            <v>200110C0001182</v>
          </cell>
          <cell r="B402">
            <v>256</v>
          </cell>
          <cell r="C402">
            <v>1182</v>
          </cell>
        </row>
        <row r="403">
          <cell r="A403" t="str">
            <v>200110C0001183</v>
          </cell>
          <cell r="B403">
            <v>259</v>
          </cell>
          <cell r="C403">
            <v>1183</v>
          </cell>
        </row>
        <row r="404">
          <cell r="A404" t="str">
            <v>200110C0001184</v>
          </cell>
          <cell r="B404">
            <v>149</v>
          </cell>
          <cell r="C404">
            <v>1184</v>
          </cell>
        </row>
        <row r="405">
          <cell r="A405" t="str">
            <v>200110C0001185</v>
          </cell>
          <cell r="B405">
            <v>239</v>
          </cell>
          <cell r="C405">
            <v>1185</v>
          </cell>
        </row>
        <row r="406">
          <cell r="A406" t="str">
            <v>200110C0001186</v>
          </cell>
          <cell r="B406">
            <v>164</v>
          </cell>
          <cell r="C406">
            <v>1186</v>
          </cell>
        </row>
        <row r="407">
          <cell r="A407" t="str">
            <v>200110C0001187</v>
          </cell>
          <cell r="B407">
            <v>246</v>
          </cell>
          <cell r="C407">
            <v>1187</v>
          </cell>
        </row>
        <row r="408">
          <cell r="A408" t="str">
            <v>200110C0001188</v>
          </cell>
          <cell r="B408">
            <v>260</v>
          </cell>
          <cell r="C408">
            <v>1188</v>
          </cell>
        </row>
        <row r="409">
          <cell r="A409" t="str">
            <v>200110C0001189</v>
          </cell>
          <cell r="B409">
            <v>172</v>
          </cell>
          <cell r="C409">
            <v>1189</v>
          </cell>
        </row>
        <row r="410">
          <cell r="A410" t="str">
            <v>200110C0001190</v>
          </cell>
          <cell r="B410">
            <v>252</v>
          </cell>
          <cell r="C410">
            <v>1190</v>
          </cell>
        </row>
        <row r="411">
          <cell r="A411" t="str">
            <v>200110C0001191</v>
          </cell>
          <cell r="B411">
            <v>240</v>
          </cell>
          <cell r="C411">
            <v>1191</v>
          </cell>
        </row>
        <row r="412">
          <cell r="A412" t="str">
            <v>200110C0001192</v>
          </cell>
          <cell r="B412">
            <v>181</v>
          </cell>
          <cell r="C412">
            <v>1192</v>
          </cell>
        </row>
        <row r="413">
          <cell r="A413" t="str">
            <v>200110C0001193</v>
          </cell>
          <cell r="B413">
            <v>242</v>
          </cell>
          <cell r="C413">
            <v>1193</v>
          </cell>
        </row>
        <row r="414">
          <cell r="A414" t="str">
            <v>200110C0001194</v>
          </cell>
          <cell r="B414">
            <v>150</v>
          </cell>
          <cell r="C414">
            <v>1194</v>
          </cell>
        </row>
        <row r="415">
          <cell r="A415" t="str">
            <v>200110C0001195</v>
          </cell>
          <cell r="B415">
            <v>243</v>
          </cell>
          <cell r="C415">
            <v>1195</v>
          </cell>
        </row>
        <row r="416">
          <cell r="A416" t="str">
            <v>200110C0001196</v>
          </cell>
          <cell r="B416">
            <v>244</v>
          </cell>
          <cell r="C416">
            <v>1196</v>
          </cell>
        </row>
        <row r="417">
          <cell r="A417" t="str">
            <v>200110C0001197</v>
          </cell>
          <cell r="B417">
            <v>167</v>
          </cell>
          <cell r="C417">
            <v>1197</v>
          </cell>
        </row>
        <row r="418">
          <cell r="A418" t="str">
            <v>200110C0001198</v>
          </cell>
          <cell r="B418">
            <v>207</v>
          </cell>
          <cell r="C418">
            <v>1198</v>
          </cell>
        </row>
        <row r="419">
          <cell r="A419" t="str">
            <v>200110C0001199</v>
          </cell>
          <cell r="B419">
            <v>146</v>
          </cell>
          <cell r="C419">
            <v>1199</v>
          </cell>
        </row>
        <row r="420">
          <cell r="A420" t="str">
            <v>200110C0001202</v>
          </cell>
          <cell r="B420">
            <v>208</v>
          </cell>
          <cell r="C420">
            <v>1202</v>
          </cell>
        </row>
        <row r="421">
          <cell r="A421" t="str">
            <v>200110C0001203</v>
          </cell>
          <cell r="B421">
            <v>209</v>
          </cell>
          <cell r="C421">
            <v>1203</v>
          </cell>
        </row>
        <row r="422">
          <cell r="A422" t="str">
            <v>200110C0001204</v>
          </cell>
          <cell r="B422">
            <v>177</v>
          </cell>
          <cell r="C422">
            <v>1204</v>
          </cell>
        </row>
        <row r="423">
          <cell r="A423" t="str">
            <v>200110C0001205</v>
          </cell>
          <cell r="B423">
            <v>214</v>
          </cell>
          <cell r="C423">
            <v>1205</v>
          </cell>
        </row>
        <row r="424">
          <cell r="A424" t="str">
            <v>200110C0001207</v>
          </cell>
          <cell r="B424">
            <v>267</v>
          </cell>
          <cell r="C424">
            <v>1207</v>
          </cell>
        </row>
        <row r="425">
          <cell r="A425" t="str">
            <v>200110C0001208</v>
          </cell>
          <cell r="B425">
            <v>266</v>
          </cell>
          <cell r="C425">
            <v>1208</v>
          </cell>
        </row>
        <row r="426">
          <cell r="A426" t="str">
            <v>200110C0001209</v>
          </cell>
          <cell r="B426">
            <v>225</v>
          </cell>
          <cell r="C426">
            <v>1209</v>
          </cell>
        </row>
        <row r="427">
          <cell r="A427" t="str">
            <v>200110C0001210</v>
          </cell>
          <cell r="B427">
            <v>261</v>
          </cell>
          <cell r="C427">
            <v>1210</v>
          </cell>
        </row>
        <row r="428">
          <cell r="A428" t="str">
            <v>200110C0001211</v>
          </cell>
          <cell r="B428">
            <v>257</v>
          </cell>
          <cell r="C428">
            <v>1211</v>
          </cell>
        </row>
        <row r="429">
          <cell r="A429" t="str">
            <v>200110C0001212</v>
          </cell>
          <cell r="B429">
            <v>253</v>
          </cell>
          <cell r="C429">
            <v>1212</v>
          </cell>
        </row>
        <row r="430">
          <cell r="A430" t="str">
            <v>200110C0001213</v>
          </cell>
          <cell r="B430">
            <v>233</v>
          </cell>
          <cell r="C430">
            <v>1213</v>
          </cell>
        </row>
        <row r="431">
          <cell r="A431" t="str">
            <v>200110C0001214</v>
          </cell>
          <cell r="B431">
            <v>234</v>
          </cell>
          <cell r="C431">
            <v>1214</v>
          </cell>
        </row>
        <row r="432">
          <cell r="A432" t="str">
            <v>200110C0001215</v>
          </cell>
          <cell r="B432">
            <v>211</v>
          </cell>
          <cell r="C432">
            <v>1215</v>
          </cell>
        </row>
        <row r="433">
          <cell r="A433" t="str">
            <v>200110C0001218</v>
          </cell>
          <cell r="B433">
            <v>215</v>
          </cell>
          <cell r="C433">
            <v>1218</v>
          </cell>
        </row>
        <row r="434">
          <cell r="A434" t="str">
            <v>200110C0001223</v>
          </cell>
          <cell r="B434">
            <v>210</v>
          </cell>
          <cell r="C434">
            <v>1223</v>
          </cell>
        </row>
        <row r="435">
          <cell r="A435" t="str">
            <v>200110C0001227</v>
          </cell>
          <cell r="B435">
            <v>241</v>
          </cell>
          <cell r="C435">
            <v>1227</v>
          </cell>
        </row>
        <row r="436">
          <cell r="A436" t="str">
            <v>200111D0001132</v>
          </cell>
          <cell r="B436">
            <v>339</v>
          </cell>
          <cell r="C436">
            <v>1132</v>
          </cell>
        </row>
        <row r="437">
          <cell r="A437" t="str">
            <v>200111L8K01217</v>
          </cell>
          <cell r="B437">
            <v>302</v>
          </cell>
          <cell r="C437">
            <v>1217</v>
          </cell>
        </row>
        <row r="438">
          <cell r="A438" t="str">
            <v>200111MDC01219</v>
          </cell>
          <cell r="B438">
            <v>294</v>
          </cell>
          <cell r="C438">
            <v>1219</v>
          </cell>
        </row>
        <row r="439">
          <cell r="A439" t="str">
            <v>200116B0001220</v>
          </cell>
          <cell r="B439">
            <v>368</v>
          </cell>
          <cell r="C439">
            <v>1220</v>
          </cell>
        </row>
        <row r="440">
          <cell r="A440" t="str">
            <v>200119GYN01139</v>
          </cell>
          <cell r="B440">
            <v>633</v>
          </cell>
          <cell r="C440">
            <v>1139</v>
          </cell>
        </row>
        <row r="441">
          <cell r="A441" t="str">
            <v>200119GYN01141</v>
          </cell>
          <cell r="B441">
            <v>634</v>
          </cell>
          <cell r="C441">
            <v>1141</v>
          </cell>
        </row>
        <row r="442">
          <cell r="A442" t="str">
            <v>200119GYN01160</v>
          </cell>
          <cell r="B442">
            <v>558</v>
          </cell>
          <cell r="C442">
            <v>1160</v>
          </cell>
        </row>
        <row r="443">
          <cell r="A443" t="str">
            <v>20013890I01125</v>
          </cell>
          <cell r="B443">
            <v>473</v>
          </cell>
          <cell r="C443">
            <v>1125</v>
          </cell>
        </row>
        <row r="444">
          <cell r="A444" t="str">
            <v>20013890W01126</v>
          </cell>
          <cell r="B444">
            <v>480</v>
          </cell>
          <cell r="C444">
            <v>1126</v>
          </cell>
        </row>
        <row r="445">
          <cell r="A445" t="str">
            <v>20013891E01124</v>
          </cell>
          <cell r="B445">
            <v>483</v>
          </cell>
          <cell r="C445">
            <v>1124</v>
          </cell>
        </row>
        <row r="446">
          <cell r="A446" t="str">
            <v>2001389ZW01128</v>
          </cell>
          <cell r="B446">
            <v>492</v>
          </cell>
          <cell r="C446">
            <v>1128</v>
          </cell>
        </row>
        <row r="447">
          <cell r="A447" t="str">
            <v>2001389ZY01164</v>
          </cell>
          <cell r="B447">
            <v>493</v>
          </cell>
          <cell r="C447">
            <v>1164</v>
          </cell>
        </row>
        <row r="448">
          <cell r="A448" t="str">
            <v>200206G0N01312</v>
          </cell>
          <cell r="B448">
            <v>25</v>
          </cell>
          <cell r="C448">
            <v>1312</v>
          </cell>
        </row>
        <row r="449">
          <cell r="A449" t="str">
            <v>200206HIU01301</v>
          </cell>
          <cell r="B449">
            <v>48</v>
          </cell>
          <cell r="C449">
            <v>1301</v>
          </cell>
        </row>
        <row r="450">
          <cell r="A450" t="str">
            <v>200208IZC01303</v>
          </cell>
          <cell r="B450">
            <v>103</v>
          </cell>
          <cell r="C450">
            <v>1303</v>
          </cell>
        </row>
        <row r="451">
          <cell r="A451" t="str">
            <v>200210C0001230</v>
          </cell>
          <cell r="B451">
            <v>205</v>
          </cell>
          <cell r="C451">
            <v>1230</v>
          </cell>
        </row>
        <row r="452">
          <cell r="A452" t="str">
            <v>200211A2M01293</v>
          </cell>
          <cell r="B452">
            <v>295</v>
          </cell>
          <cell r="C452">
            <v>1293</v>
          </cell>
        </row>
        <row r="453">
          <cell r="A453" t="str">
            <v>200211A3Q01292</v>
          </cell>
          <cell r="B453">
            <v>296</v>
          </cell>
          <cell r="C453">
            <v>1292</v>
          </cell>
        </row>
        <row r="454">
          <cell r="A454" t="str">
            <v>200217SKC01298</v>
          </cell>
          <cell r="B454">
            <v>374</v>
          </cell>
          <cell r="C454">
            <v>1298</v>
          </cell>
        </row>
        <row r="455">
          <cell r="A455" t="str">
            <v>200218T0K01236</v>
          </cell>
          <cell r="B455">
            <v>376</v>
          </cell>
          <cell r="C455">
            <v>1236</v>
          </cell>
        </row>
        <row r="456">
          <cell r="A456" t="str">
            <v>200219GYN01300</v>
          </cell>
          <cell r="B456">
            <v>635</v>
          </cell>
          <cell r="C456">
            <v>1300</v>
          </cell>
        </row>
        <row r="457">
          <cell r="A457" t="str">
            <v>20023891K01238</v>
          </cell>
          <cell r="B457">
            <v>486</v>
          </cell>
          <cell r="C457">
            <v>1238</v>
          </cell>
        </row>
        <row r="458">
          <cell r="A458" t="str">
            <v>20023891U01302</v>
          </cell>
          <cell r="B458">
            <v>526</v>
          </cell>
          <cell r="C458">
            <v>1302</v>
          </cell>
        </row>
        <row r="459">
          <cell r="A459" t="str">
            <v>20030641101387</v>
          </cell>
          <cell r="B459">
            <v>64</v>
          </cell>
          <cell r="C459">
            <v>1387</v>
          </cell>
        </row>
        <row r="460">
          <cell r="A460" t="str">
            <v>200306B0001315</v>
          </cell>
          <cell r="B460">
            <v>13</v>
          </cell>
          <cell r="C460">
            <v>1315</v>
          </cell>
        </row>
        <row r="461">
          <cell r="A461" t="str">
            <v>200306G0N01324</v>
          </cell>
          <cell r="B461">
            <v>26</v>
          </cell>
          <cell r="C461">
            <v>1324</v>
          </cell>
        </row>
        <row r="462">
          <cell r="A462" t="str">
            <v>200306G0N01327</v>
          </cell>
          <cell r="B462">
            <v>27</v>
          </cell>
          <cell r="C462">
            <v>1327</v>
          </cell>
        </row>
        <row r="463">
          <cell r="A463" t="str">
            <v>200306G1H01348</v>
          </cell>
          <cell r="B463">
            <v>36</v>
          </cell>
          <cell r="C463">
            <v>1348</v>
          </cell>
        </row>
        <row r="464">
          <cell r="A464" t="str">
            <v>200306HAN01330</v>
          </cell>
          <cell r="B464">
            <v>98</v>
          </cell>
          <cell r="C464">
            <v>1330</v>
          </cell>
        </row>
        <row r="465">
          <cell r="A465" t="str">
            <v>200306HIU01335</v>
          </cell>
          <cell r="B465">
            <v>49</v>
          </cell>
          <cell r="C465">
            <v>1335</v>
          </cell>
        </row>
        <row r="466">
          <cell r="A466" t="str">
            <v>200306HIU01336</v>
          </cell>
          <cell r="B466">
            <v>50</v>
          </cell>
          <cell r="C466">
            <v>1336</v>
          </cell>
        </row>
        <row r="467">
          <cell r="A467" t="str">
            <v>200306HIU01346</v>
          </cell>
          <cell r="B467">
            <v>51</v>
          </cell>
          <cell r="C467">
            <v>1346</v>
          </cell>
        </row>
        <row r="468">
          <cell r="A468" t="str">
            <v>200306HJB01344</v>
          </cell>
          <cell r="B468">
            <v>55</v>
          </cell>
          <cell r="C468">
            <v>1344</v>
          </cell>
        </row>
        <row r="469">
          <cell r="A469" t="str">
            <v>200306HJO01320</v>
          </cell>
          <cell r="B469">
            <v>19</v>
          </cell>
          <cell r="C469">
            <v>1320</v>
          </cell>
        </row>
        <row r="470">
          <cell r="A470" t="str">
            <v>200306HJO01321</v>
          </cell>
          <cell r="B470">
            <v>20</v>
          </cell>
          <cell r="C470">
            <v>1321</v>
          </cell>
        </row>
        <row r="471">
          <cell r="A471" t="str">
            <v>200306HJO01322</v>
          </cell>
          <cell r="B471">
            <v>21</v>
          </cell>
          <cell r="C471">
            <v>1322</v>
          </cell>
        </row>
        <row r="472">
          <cell r="A472" t="str">
            <v>200306HKA01339</v>
          </cell>
          <cell r="B472">
            <v>56</v>
          </cell>
          <cell r="C472">
            <v>1339</v>
          </cell>
        </row>
        <row r="473">
          <cell r="A473" t="str">
            <v>200308F0001326</v>
          </cell>
          <cell r="B473">
            <v>106</v>
          </cell>
          <cell r="C473">
            <v>1326</v>
          </cell>
        </row>
        <row r="474">
          <cell r="A474" t="str">
            <v>200309J0U01323</v>
          </cell>
          <cell r="B474">
            <v>128</v>
          </cell>
          <cell r="C474">
            <v>1323</v>
          </cell>
        </row>
        <row r="475">
          <cell r="A475" t="str">
            <v>200309J0U01347</v>
          </cell>
          <cell r="B475">
            <v>124</v>
          </cell>
          <cell r="C475">
            <v>1347</v>
          </cell>
        </row>
        <row r="476">
          <cell r="A476" t="str">
            <v>200311D0001328</v>
          </cell>
          <cell r="B476">
            <v>341</v>
          </cell>
          <cell r="C476">
            <v>1328</v>
          </cell>
        </row>
        <row r="477">
          <cell r="A477" t="str">
            <v>200311H0001353</v>
          </cell>
          <cell r="B477">
            <v>288</v>
          </cell>
          <cell r="C477">
            <v>1353</v>
          </cell>
        </row>
        <row r="478">
          <cell r="A478" t="str">
            <v>200312E0001314</v>
          </cell>
          <cell r="B478">
            <v>351</v>
          </cell>
          <cell r="C478">
            <v>1314</v>
          </cell>
        </row>
        <row r="479">
          <cell r="A479" t="str">
            <v>200316RHQ01340</v>
          </cell>
          <cell r="B479">
            <v>373</v>
          </cell>
          <cell r="C479">
            <v>1340</v>
          </cell>
        </row>
        <row r="480">
          <cell r="A480" t="str">
            <v>200318TOQ01345</v>
          </cell>
          <cell r="B480">
            <v>399</v>
          </cell>
          <cell r="C480">
            <v>1345</v>
          </cell>
        </row>
        <row r="481">
          <cell r="A481" t="str">
            <v>200320G0001351</v>
          </cell>
          <cell r="B481">
            <v>408</v>
          </cell>
          <cell r="C481">
            <v>1351</v>
          </cell>
        </row>
        <row r="482">
          <cell r="A482" t="str">
            <v>200406D0001385</v>
          </cell>
          <cell r="B482">
            <v>14</v>
          </cell>
          <cell r="C482">
            <v>1385</v>
          </cell>
        </row>
        <row r="483">
          <cell r="A483" t="str">
            <v>200406G1C01356</v>
          </cell>
          <cell r="B483">
            <v>31</v>
          </cell>
          <cell r="C483">
            <v>1356</v>
          </cell>
        </row>
        <row r="484">
          <cell r="A484" t="str">
            <v>200406G1C01368</v>
          </cell>
          <cell r="B484">
            <v>32</v>
          </cell>
          <cell r="C484">
            <v>1368</v>
          </cell>
        </row>
        <row r="485">
          <cell r="A485" t="str">
            <v>200406HKA01357</v>
          </cell>
          <cell r="B485">
            <v>76</v>
          </cell>
          <cell r="C485">
            <v>1357</v>
          </cell>
        </row>
        <row r="486">
          <cell r="A486" t="str">
            <v>200406HKA01358</v>
          </cell>
          <cell r="B486">
            <v>79</v>
          </cell>
          <cell r="C486">
            <v>1358</v>
          </cell>
        </row>
        <row r="487">
          <cell r="A487" t="str">
            <v>200406HKA01366</v>
          </cell>
          <cell r="B487">
            <v>87</v>
          </cell>
          <cell r="C487">
            <v>1366</v>
          </cell>
        </row>
        <row r="488">
          <cell r="A488" t="str">
            <v>200406HKI01367</v>
          </cell>
          <cell r="B488">
            <v>22</v>
          </cell>
          <cell r="C488">
            <v>1367</v>
          </cell>
        </row>
        <row r="489">
          <cell r="A489" t="str">
            <v>200411H0001375</v>
          </cell>
          <cell r="B489">
            <v>342</v>
          </cell>
          <cell r="C489">
            <v>1375</v>
          </cell>
        </row>
        <row r="490">
          <cell r="A490" t="str">
            <v>200411MHL01365</v>
          </cell>
          <cell r="B490">
            <v>308</v>
          </cell>
          <cell r="C490">
            <v>1365</v>
          </cell>
        </row>
        <row r="491">
          <cell r="A491" t="str">
            <v>200418T5K01354</v>
          </cell>
          <cell r="B491">
            <v>380</v>
          </cell>
          <cell r="C491">
            <v>1354</v>
          </cell>
        </row>
        <row r="492">
          <cell r="A492" t="str">
            <v>200420VYF01374</v>
          </cell>
          <cell r="B492">
            <v>409</v>
          </cell>
          <cell r="C492">
            <v>1374</v>
          </cell>
        </row>
        <row r="493">
          <cell r="A493" t="str">
            <v>200427A0001372</v>
          </cell>
          <cell r="B493">
            <v>432</v>
          </cell>
          <cell r="C493">
            <v>1372</v>
          </cell>
        </row>
        <row r="494">
          <cell r="A494" t="str">
            <v>20043890G01371</v>
          </cell>
          <cell r="B494">
            <v>472</v>
          </cell>
          <cell r="C494">
            <v>1371</v>
          </cell>
        </row>
        <row r="495">
          <cell r="A495" t="str">
            <v>20043890Q01384</v>
          </cell>
          <cell r="B495">
            <v>525</v>
          </cell>
          <cell r="C495">
            <v>1384</v>
          </cell>
        </row>
        <row r="496">
          <cell r="A496" t="str">
            <v>20043890S01388</v>
          </cell>
          <cell r="C496" t="str">
            <v>1388</v>
          </cell>
        </row>
        <row r="497">
          <cell r="A497" t="str">
            <v>200506HIU01397</v>
          </cell>
          <cell r="C497">
            <v>1393</v>
          </cell>
        </row>
        <row r="498">
          <cell r="A498" t="str">
            <v>200506HJO01389</v>
          </cell>
          <cell r="C498">
            <v>1389</v>
          </cell>
        </row>
        <row r="499">
          <cell r="A499" t="str">
            <v>200508JAG01396</v>
          </cell>
          <cell r="C499">
            <v>1396</v>
          </cell>
        </row>
        <row r="500">
          <cell r="A500" t="str">
            <v>200511L4J01394</v>
          </cell>
          <cell r="C500">
            <v>1394</v>
          </cell>
        </row>
        <row r="501">
          <cell r="A501" t="str">
            <v>200518T4I01391</v>
          </cell>
          <cell r="C501">
            <v>1391</v>
          </cell>
        </row>
        <row r="502">
          <cell r="A502" t="str">
            <v>20053890X01395</v>
          </cell>
          <cell r="C502">
            <v>1395</v>
          </cell>
        </row>
        <row r="503">
          <cell r="A503" t="str">
            <v>700006120230</v>
          </cell>
          <cell r="B503">
            <v>684</v>
          </cell>
          <cell r="C503">
            <v>230</v>
          </cell>
        </row>
        <row r="504">
          <cell r="A504" t="str">
            <v>700006200134</v>
          </cell>
          <cell r="B504">
            <v>685</v>
          </cell>
          <cell r="C504">
            <v>134</v>
          </cell>
        </row>
        <row r="505">
          <cell r="A505" t="str">
            <v>700006200169</v>
          </cell>
          <cell r="B505">
            <v>680</v>
          </cell>
          <cell r="C505">
            <v>169</v>
          </cell>
        </row>
        <row r="506">
          <cell r="A506" t="str">
            <v>700006214340</v>
          </cell>
          <cell r="B506">
            <v>686</v>
          </cell>
          <cell r="C506">
            <v>340</v>
          </cell>
        </row>
        <row r="507">
          <cell r="A507" t="str">
            <v>700006300037</v>
          </cell>
          <cell r="B507">
            <v>688</v>
          </cell>
          <cell r="C507">
            <v>37</v>
          </cell>
        </row>
        <row r="508">
          <cell r="A508" t="str">
            <v>700006800307</v>
          </cell>
          <cell r="B508">
            <v>681</v>
          </cell>
          <cell r="C508">
            <v>307</v>
          </cell>
        </row>
        <row r="509">
          <cell r="A509" t="str">
            <v>700006BOO196</v>
          </cell>
          <cell r="B509">
            <v>33</v>
          </cell>
          <cell r="C509">
            <v>196</v>
          </cell>
        </row>
        <row r="510">
          <cell r="A510" t="str">
            <v>700006G1C016</v>
          </cell>
          <cell r="B510">
            <v>109</v>
          </cell>
          <cell r="C510">
            <v>16</v>
          </cell>
        </row>
        <row r="511">
          <cell r="A511" t="str">
            <v>700006G1H358</v>
          </cell>
          <cell r="B511">
            <v>66</v>
          </cell>
          <cell r="C511">
            <v>358</v>
          </cell>
        </row>
        <row r="512">
          <cell r="A512" t="str">
            <v>700006G1H406</v>
          </cell>
          <cell r="B512">
            <v>95</v>
          </cell>
          <cell r="C512">
            <v>406</v>
          </cell>
        </row>
        <row r="513">
          <cell r="A513" t="str">
            <v>700006GIC048</v>
          </cell>
          <cell r="B513">
            <v>668</v>
          </cell>
          <cell r="C513">
            <v>48</v>
          </cell>
        </row>
        <row r="514">
          <cell r="A514" t="str">
            <v>700006GIC049</v>
          </cell>
          <cell r="B514">
            <v>661</v>
          </cell>
          <cell r="C514">
            <v>49</v>
          </cell>
        </row>
        <row r="515">
          <cell r="A515" t="str">
            <v>700006GIC053</v>
          </cell>
          <cell r="B515">
            <v>662</v>
          </cell>
          <cell r="C515">
            <v>53</v>
          </cell>
        </row>
        <row r="516">
          <cell r="A516" t="str">
            <v>700006GIC054</v>
          </cell>
          <cell r="B516">
            <v>669</v>
          </cell>
          <cell r="C516">
            <v>54</v>
          </cell>
        </row>
        <row r="517">
          <cell r="A517" t="str">
            <v>700006GIC055</v>
          </cell>
          <cell r="B517">
            <v>663</v>
          </cell>
          <cell r="C517">
            <v>55</v>
          </cell>
        </row>
        <row r="518">
          <cell r="A518" t="str">
            <v>700006GIC066</v>
          </cell>
          <cell r="B518">
            <v>677</v>
          </cell>
          <cell r="C518">
            <v>66</v>
          </cell>
        </row>
        <row r="519">
          <cell r="A519" t="str">
            <v>700006GIC182</v>
          </cell>
          <cell r="B519">
            <v>664</v>
          </cell>
          <cell r="C519">
            <v>182</v>
          </cell>
        </row>
        <row r="520">
          <cell r="A520" t="str">
            <v>700006GIC183</v>
          </cell>
          <cell r="B520">
            <v>665</v>
          </cell>
          <cell r="C520">
            <v>183</v>
          </cell>
        </row>
        <row r="521">
          <cell r="A521" t="str">
            <v>700006GIC184</v>
          </cell>
          <cell r="B521">
            <v>670</v>
          </cell>
          <cell r="C521">
            <v>184</v>
          </cell>
        </row>
        <row r="522">
          <cell r="A522" t="str">
            <v>700006GIC188</v>
          </cell>
          <cell r="B522">
            <v>678</v>
          </cell>
          <cell r="C522">
            <v>188</v>
          </cell>
        </row>
        <row r="523">
          <cell r="A523" t="str">
            <v>700006GIC189</v>
          </cell>
          <cell r="B523">
            <v>671</v>
          </cell>
          <cell r="C523">
            <v>189</v>
          </cell>
        </row>
        <row r="524">
          <cell r="A524" t="str">
            <v>700006GIC193</v>
          </cell>
          <cell r="B524">
            <v>673</v>
          </cell>
          <cell r="C524">
            <v>193</v>
          </cell>
        </row>
        <row r="525">
          <cell r="A525" t="str">
            <v>700006GON174</v>
          </cell>
          <cell r="B525">
            <v>23</v>
          </cell>
          <cell r="C525">
            <v>174</v>
          </cell>
        </row>
        <row r="526">
          <cell r="A526" t="str">
            <v>700006GSW378</v>
          </cell>
          <cell r="B526">
            <v>85</v>
          </cell>
          <cell r="C526">
            <v>378</v>
          </cell>
        </row>
        <row r="527">
          <cell r="A527" t="str">
            <v>700006GVX366</v>
          </cell>
          <cell r="B527">
            <v>68</v>
          </cell>
          <cell r="C527">
            <v>366</v>
          </cell>
        </row>
        <row r="528">
          <cell r="A528" t="str">
            <v>700006GWH165</v>
          </cell>
          <cell r="B528">
            <v>30</v>
          </cell>
          <cell r="C528">
            <v>165</v>
          </cell>
        </row>
        <row r="529">
          <cell r="A529" t="str">
            <v>700006GWH359</v>
          </cell>
          <cell r="B529">
            <v>28</v>
          </cell>
          <cell r="C529">
            <v>359</v>
          </cell>
        </row>
        <row r="530">
          <cell r="A530" t="str">
            <v>700006HAI027</v>
          </cell>
          <cell r="B530">
            <v>77</v>
          </cell>
          <cell r="C530">
            <v>27</v>
          </cell>
        </row>
        <row r="531">
          <cell r="A531" t="str">
            <v>700006HIU011</v>
          </cell>
          <cell r="B531">
            <v>57</v>
          </cell>
          <cell r="C531">
            <v>11</v>
          </cell>
        </row>
        <row r="532">
          <cell r="A532" t="str">
            <v>700006HIU091</v>
          </cell>
          <cell r="B532">
            <v>689</v>
          </cell>
          <cell r="C532">
            <v>91</v>
          </cell>
        </row>
        <row r="533">
          <cell r="A533" t="str">
            <v>700006HIU137</v>
          </cell>
          <cell r="B533">
            <v>682</v>
          </cell>
          <cell r="C533">
            <v>137</v>
          </cell>
        </row>
        <row r="534">
          <cell r="A534" t="str">
            <v>700006HIU145</v>
          </cell>
          <cell r="B534">
            <v>52</v>
          </cell>
          <cell r="C534">
            <v>145</v>
          </cell>
        </row>
        <row r="535">
          <cell r="A535" t="str">
            <v>700006HIU151</v>
          </cell>
          <cell r="B535">
            <v>690</v>
          </cell>
          <cell r="C535">
            <v>151</v>
          </cell>
        </row>
        <row r="536">
          <cell r="A536" t="str">
            <v>700006HIU152</v>
          </cell>
          <cell r="B536">
            <v>683</v>
          </cell>
          <cell r="C536">
            <v>152</v>
          </cell>
        </row>
        <row r="537">
          <cell r="A537" t="str">
            <v>700006HIU271</v>
          </cell>
          <cell r="B537">
            <v>53</v>
          </cell>
          <cell r="C537">
            <v>271</v>
          </cell>
        </row>
        <row r="538">
          <cell r="A538" t="str">
            <v>700006HIU301</v>
          </cell>
          <cell r="B538">
            <v>54</v>
          </cell>
          <cell r="C538">
            <v>301</v>
          </cell>
        </row>
        <row r="539">
          <cell r="A539" t="str">
            <v>700006HIU365</v>
          </cell>
          <cell r="B539">
            <v>92</v>
          </cell>
          <cell r="C539">
            <v>365</v>
          </cell>
        </row>
        <row r="540">
          <cell r="A540" t="str">
            <v>700006HIU367</v>
          </cell>
          <cell r="B540">
            <v>91</v>
          </cell>
          <cell r="C540">
            <v>367</v>
          </cell>
        </row>
        <row r="541">
          <cell r="A541" t="str">
            <v>700006HIU368</v>
          </cell>
          <cell r="B541">
            <v>84</v>
          </cell>
          <cell r="C541">
            <v>368</v>
          </cell>
        </row>
        <row r="542">
          <cell r="A542" t="str">
            <v>700006HIU373</v>
          </cell>
          <cell r="B542">
            <v>58</v>
          </cell>
          <cell r="C542">
            <v>373</v>
          </cell>
        </row>
        <row r="543">
          <cell r="A543" t="str">
            <v>700006HIU377</v>
          </cell>
          <cell r="B543">
            <v>78</v>
          </cell>
          <cell r="C543">
            <v>377</v>
          </cell>
        </row>
        <row r="544">
          <cell r="A544" t="str">
            <v>700007HXA129</v>
          </cell>
          <cell r="B544">
            <v>102</v>
          </cell>
          <cell r="C544">
            <v>129</v>
          </cell>
        </row>
        <row r="545">
          <cell r="A545" t="str">
            <v>700008H00133</v>
          </cell>
          <cell r="B545">
            <v>104</v>
          </cell>
          <cell r="C545">
            <v>133</v>
          </cell>
        </row>
        <row r="546">
          <cell r="A546" t="str">
            <v>700009G1C362</v>
          </cell>
          <cell r="B546">
            <v>34</v>
          </cell>
          <cell r="C546">
            <v>362</v>
          </cell>
        </row>
        <row r="547">
          <cell r="A547" t="str">
            <v>700009J0U320</v>
          </cell>
          <cell r="B547">
            <v>125</v>
          </cell>
          <cell r="C547">
            <v>320</v>
          </cell>
        </row>
        <row r="548">
          <cell r="A548" t="str">
            <v>700009J0U389</v>
          </cell>
          <cell r="B548">
            <v>133</v>
          </cell>
          <cell r="C548">
            <v>389</v>
          </cell>
        </row>
        <row r="549">
          <cell r="A549" t="str">
            <v>700009J0U390</v>
          </cell>
          <cell r="B549">
            <v>138</v>
          </cell>
          <cell r="C549">
            <v>390</v>
          </cell>
        </row>
        <row r="550">
          <cell r="A550" t="str">
            <v>700009J3R057</v>
          </cell>
          <cell r="B550">
            <v>118</v>
          </cell>
          <cell r="C550">
            <v>57</v>
          </cell>
        </row>
        <row r="551">
          <cell r="A551" t="str">
            <v>700009JOU061</v>
          </cell>
          <cell r="B551">
            <v>131</v>
          </cell>
          <cell r="C551">
            <v>61</v>
          </cell>
        </row>
        <row r="552">
          <cell r="A552" t="str">
            <v>700009JOU064</v>
          </cell>
          <cell r="B552">
            <v>126</v>
          </cell>
          <cell r="C552">
            <v>64</v>
          </cell>
        </row>
        <row r="553">
          <cell r="A553" t="str">
            <v>700009JOU228</v>
          </cell>
          <cell r="B553">
            <v>129</v>
          </cell>
          <cell r="C553">
            <v>228</v>
          </cell>
        </row>
        <row r="554">
          <cell r="A554" t="str">
            <v>700009JOU231</v>
          </cell>
          <cell r="B554">
            <v>115</v>
          </cell>
          <cell r="C554">
            <v>231</v>
          </cell>
        </row>
        <row r="555">
          <cell r="A555" t="str">
            <v>700009JOU246</v>
          </cell>
          <cell r="B555">
            <v>116</v>
          </cell>
          <cell r="C555">
            <v>246</v>
          </cell>
        </row>
        <row r="556">
          <cell r="A556" t="str">
            <v>700009JOU247</v>
          </cell>
          <cell r="B556">
            <v>117</v>
          </cell>
          <cell r="C556">
            <v>247</v>
          </cell>
        </row>
        <row r="557">
          <cell r="A557" t="str">
            <v>700009JOU248</v>
          </cell>
          <cell r="B557">
            <v>136</v>
          </cell>
          <cell r="C557">
            <v>248</v>
          </cell>
        </row>
        <row r="558">
          <cell r="A558" t="str">
            <v>700009JOU249</v>
          </cell>
          <cell r="B558">
            <v>135</v>
          </cell>
          <cell r="C558">
            <v>249</v>
          </cell>
        </row>
        <row r="559">
          <cell r="A559" t="str">
            <v>700009JOU250</v>
          </cell>
          <cell r="B559">
            <v>127</v>
          </cell>
          <cell r="C559">
            <v>250</v>
          </cell>
        </row>
        <row r="560">
          <cell r="A560" t="str">
            <v>700009JOU251</v>
          </cell>
          <cell r="B560">
            <v>132</v>
          </cell>
          <cell r="C560">
            <v>251</v>
          </cell>
        </row>
        <row r="561">
          <cell r="A561" t="str">
            <v>700009JOU252</v>
          </cell>
          <cell r="B561">
            <v>137</v>
          </cell>
          <cell r="C561">
            <v>252</v>
          </cell>
        </row>
        <row r="562">
          <cell r="A562" t="str">
            <v>700010COO072</v>
          </cell>
          <cell r="B562">
            <v>250</v>
          </cell>
          <cell r="C562">
            <v>72</v>
          </cell>
        </row>
        <row r="563">
          <cell r="A563" t="str">
            <v>700010COO233</v>
          </cell>
          <cell r="B563">
            <v>270</v>
          </cell>
          <cell r="C563">
            <v>233</v>
          </cell>
        </row>
        <row r="564">
          <cell r="A564" t="str">
            <v>700010K2O379</v>
          </cell>
          <cell r="B564">
            <v>276</v>
          </cell>
          <cell r="C564">
            <v>379</v>
          </cell>
        </row>
        <row r="565">
          <cell r="A565" t="str">
            <v>700011A3Q076</v>
          </cell>
          <cell r="B565">
            <v>344</v>
          </cell>
          <cell r="C565">
            <v>76</v>
          </cell>
        </row>
        <row r="566">
          <cell r="A566" t="str">
            <v>700011A3Q254</v>
          </cell>
          <cell r="B566">
            <v>299</v>
          </cell>
          <cell r="C566">
            <v>254</v>
          </cell>
        </row>
        <row r="567">
          <cell r="A567" t="str">
            <v>700011A3Q256</v>
          </cell>
          <cell r="B567">
            <v>298</v>
          </cell>
          <cell r="C567">
            <v>256</v>
          </cell>
        </row>
        <row r="568">
          <cell r="A568" t="str">
            <v>700011B01353</v>
          </cell>
          <cell r="B568">
            <v>346</v>
          </cell>
          <cell r="C568">
            <v>353</v>
          </cell>
        </row>
        <row r="569">
          <cell r="A569" t="str">
            <v>700011D00339</v>
          </cell>
          <cell r="B569">
            <v>338</v>
          </cell>
          <cell r="C569">
            <v>339</v>
          </cell>
        </row>
        <row r="570">
          <cell r="A570" t="str">
            <v>700011HOO046</v>
          </cell>
          <cell r="B570">
            <v>289</v>
          </cell>
          <cell r="C570">
            <v>46</v>
          </cell>
        </row>
        <row r="571">
          <cell r="A571" t="str">
            <v>700011HOO092</v>
          </cell>
          <cell r="B571">
            <v>343</v>
          </cell>
          <cell r="C571">
            <v>92</v>
          </cell>
        </row>
        <row r="572">
          <cell r="A572" t="str">
            <v>700011L4J278</v>
          </cell>
          <cell r="B572">
            <v>301</v>
          </cell>
          <cell r="C572">
            <v>278</v>
          </cell>
        </row>
        <row r="573">
          <cell r="A573" t="str">
            <v>700011L5X031</v>
          </cell>
          <cell r="B573">
            <v>279</v>
          </cell>
          <cell r="C573">
            <v>31</v>
          </cell>
        </row>
        <row r="574">
          <cell r="A574" t="str">
            <v>700011L6L177</v>
          </cell>
          <cell r="B574">
            <v>293</v>
          </cell>
          <cell r="C574">
            <v>177</v>
          </cell>
        </row>
        <row r="575">
          <cell r="A575" t="str">
            <v>700011L6W400</v>
          </cell>
          <cell r="B575">
            <v>350</v>
          </cell>
          <cell r="C575">
            <v>400</v>
          </cell>
        </row>
        <row r="576">
          <cell r="A576" t="str">
            <v>700011MAR155</v>
          </cell>
          <cell r="B576">
            <v>304</v>
          </cell>
          <cell r="C576">
            <v>155</v>
          </cell>
        </row>
        <row r="577">
          <cell r="A577" t="str">
            <v>700011MAR180</v>
          </cell>
          <cell r="B577">
            <v>305</v>
          </cell>
          <cell r="C577">
            <v>180</v>
          </cell>
        </row>
        <row r="578">
          <cell r="A578" t="str">
            <v>700011MAR181</v>
          </cell>
          <cell r="B578">
            <v>306</v>
          </cell>
          <cell r="C578">
            <v>181</v>
          </cell>
        </row>
        <row r="579">
          <cell r="A579" t="str">
            <v>700012NBB417</v>
          </cell>
          <cell r="B579">
            <v>355</v>
          </cell>
          <cell r="C579">
            <v>417</v>
          </cell>
        </row>
        <row r="580">
          <cell r="A580" t="str">
            <v>700012NHK069</v>
          </cell>
          <cell r="B580">
            <v>352</v>
          </cell>
          <cell r="C580">
            <v>69</v>
          </cell>
        </row>
        <row r="581">
          <cell r="A581" t="str">
            <v>700014PDC084</v>
          </cell>
          <cell r="B581">
            <v>357</v>
          </cell>
          <cell r="C581">
            <v>84</v>
          </cell>
        </row>
        <row r="582">
          <cell r="A582" t="str">
            <v>700014PDC099</v>
          </cell>
          <cell r="B582">
            <v>358</v>
          </cell>
          <cell r="C582">
            <v>99</v>
          </cell>
        </row>
        <row r="583">
          <cell r="A583" t="str">
            <v>700015QDV161</v>
          </cell>
          <cell r="B583">
            <v>359</v>
          </cell>
          <cell r="C583">
            <v>161</v>
          </cell>
        </row>
        <row r="584">
          <cell r="A584" t="str">
            <v>700015QDV162</v>
          </cell>
          <cell r="B584">
            <v>360</v>
          </cell>
          <cell r="C584">
            <v>162</v>
          </cell>
        </row>
        <row r="585">
          <cell r="A585" t="str">
            <v>700015QDV163</v>
          </cell>
          <cell r="B585">
            <v>361</v>
          </cell>
          <cell r="C585">
            <v>163</v>
          </cell>
        </row>
        <row r="586">
          <cell r="A586" t="str">
            <v>700015QEU032</v>
          </cell>
          <cell r="B586">
            <v>365</v>
          </cell>
          <cell r="C586">
            <v>32</v>
          </cell>
        </row>
        <row r="587">
          <cell r="A587" t="str">
            <v>700016BOO068</v>
          </cell>
          <cell r="B587">
            <v>370</v>
          </cell>
          <cell r="C587">
            <v>68</v>
          </cell>
        </row>
        <row r="588">
          <cell r="A588" t="str">
            <v>700016DOO144</v>
          </cell>
          <cell r="B588">
            <v>371</v>
          </cell>
          <cell r="C588">
            <v>144</v>
          </cell>
        </row>
        <row r="589">
          <cell r="A589" t="str">
            <v>700016EOO105</v>
          </cell>
          <cell r="B589">
            <v>372</v>
          </cell>
          <cell r="C589">
            <v>105</v>
          </cell>
        </row>
        <row r="590">
          <cell r="A590" t="str">
            <v>700016RHQ028</v>
          </cell>
          <cell r="B590">
            <v>369</v>
          </cell>
          <cell r="C590">
            <v>28</v>
          </cell>
        </row>
        <row r="591">
          <cell r="A591" t="str">
            <v>700018T0K412</v>
          </cell>
          <cell r="B591">
            <v>375</v>
          </cell>
          <cell r="C591">
            <v>412</v>
          </cell>
        </row>
        <row r="592">
          <cell r="A592" t="str">
            <v>700018T4I110</v>
          </cell>
          <cell r="B592">
            <v>382</v>
          </cell>
          <cell r="C592">
            <v>110</v>
          </cell>
        </row>
        <row r="593">
          <cell r="A593" t="str">
            <v>700018T4I194</v>
          </cell>
          <cell r="B593">
            <v>383</v>
          </cell>
          <cell r="C593">
            <v>194</v>
          </cell>
        </row>
        <row r="594">
          <cell r="A594" t="str">
            <v>700018TOQ043</v>
          </cell>
          <cell r="B594">
            <v>404</v>
          </cell>
          <cell r="C594">
            <v>43</v>
          </cell>
        </row>
        <row r="595">
          <cell r="A595" t="str">
            <v>700018TOQ058</v>
          </cell>
          <cell r="B595">
            <v>400</v>
          </cell>
          <cell r="C595">
            <v>58</v>
          </cell>
        </row>
        <row r="596">
          <cell r="A596" t="str">
            <v>700018TOQ078</v>
          </cell>
          <cell r="B596">
            <v>381</v>
          </cell>
          <cell r="C596">
            <v>78</v>
          </cell>
        </row>
        <row r="597">
          <cell r="A597" t="str">
            <v>700018TOQ149</v>
          </cell>
          <cell r="B597">
            <v>402</v>
          </cell>
          <cell r="C597">
            <v>149</v>
          </cell>
        </row>
        <row r="598">
          <cell r="A598" t="str">
            <v>700019GYN156</v>
          </cell>
          <cell r="B598">
            <v>636</v>
          </cell>
          <cell r="C598">
            <v>156</v>
          </cell>
        </row>
        <row r="599">
          <cell r="A599" t="str">
            <v>700019GYN157</v>
          </cell>
          <cell r="B599">
            <v>637</v>
          </cell>
          <cell r="C599">
            <v>157</v>
          </cell>
        </row>
        <row r="600">
          <cell r="A600" t="str">
            <v>700019GYN158</v>
          </cell>
          <cell r="B600">
            <v>638</v>
          </cell>
          <cell r="C600">
            <v>158</v>
          </cell>
        </row>
        <row r="601">
          <cell r="A601" t="str">
            <v>700019GYN179</v>
          </cell>
          <cell r="B601">
            <v>559</v>
          </cell>
          <cell r="C601">
            <v>179</v>
          </cell>
        </row>
        <row r="602">
          <cell r="A602" t="str">
            <v>700019GYN202</v>
          </cell>
          <cell r="B602">
            <v>560</v>
          </cell>
          <cell r="C602">
            <v>202</v>
          </cell>
        </row>
        <row r="603">
          <cell r="A603" t="str">
            <v>700019GYN203</v>
          </cell>
          <cell r="B603">
            <v>561</v>
          </cell>
          <cell r="C603">
            <v>203</v>
          </cell>
        </row>
        <row r="604">
          <cell r="A604" t="str">
            <v>700019GYN204</v>
          </cell>
          <cell r="B604">
            <v>562</v>
          </cell>
          <cell r="C604">
            <v>204</v>
          </cell>
        </row>
        <row r="605">
          <cell r="A605" t="str">
            <v>700019GYN205</v>
          </cell>
          <cell r="B605">
            <v>563</v>
          </cell>
          <cell r="C605">
            <v>205</v>
          </cell>
        </row>
        <row r="606">
          <cell r="A606" t="str">
            <v>700019GYN206</v>
          </cell>
          <cell r="B606">
            <v>564</v>
          </cell>
          <cell r="C606">
            <v>206</v>
          </cell>
        </row>
        <row r="607">
          <cell r="A607" t="str">
            <v>700019GYN207</v>
          </cell>
          <cell r="B607">
            <v>565</v>
          </cell>
          <cell r="C607">
            <v>207</v>
          </cell>
        </row>
        <row r="608">
          <cell r="A608" t="str">
            <v>700019GYN208</v>
          </cell>
          <cell r="B608">
            <v>566</v>
          </cell>
          <cell r="C608">
            <v>208</v>
          </cell>
        </row>
        <row r="609">
          <cell r="A609" t="str">
            <v>700019GYN209</v>
          </cell>
          <cell r="B609">
            <v>567</v>
          </cell>
          <cell r="C609">
            <v>209</v>
          </cell>
        </row>
        <row r="610">
          <cell r="A610" t="str">
            <v>700019GYN210</v>
          </cell>
          <cell r="B610">
            <v>659</v>
          </cell>
          <cell r="C610">
            <v>210</v>
          </cell>
        </row>
        <row r="611">
          <cell r="A611" t="str">
            <v>700019GYN211</v>
          </cell>
          <cell r="B611">
            <v>660</v>
          </cell>
          <cell r="C611">
            <v>211</v>
          </cell>
        </row>
        <row r="612">
          <cell r="A612" t="str">
            <v>700019GYN212</v>
          </cell>
          <cell r="B612">
            <v>639</v>
          </cell>
          <cell r="C612">
            <v>212</v>
          </cell>
        </row>
        <row r="613">
          <cell r="A613" t="str">
            <v>700019GYN213</v>
          </cell>
          <cell r="B613">
            <v>640</v>
          </cell>
          <cell r="C613">
            <v>213</v>
          </cell>
        </row>
        <row r="614">
          <cell r="A614" t="str">
            <v>700019GYN214</v>
          </cell>
          <cell r="B614">
            <v>641</v>
          </cell>
          <cell r="C614">
            <v>214</v>
          </cell>
        </row>
        <row r="615">
          <cell r="A615" t="str">
            <v>700019GYN215</v>
          </cell>
          <cell r="B615">
            <v>642</v>
          </cell>
          <cell r="C615">
            <v>215</v>
          </cell>
        </row>
        <row r="616">
          <cell r="A616" t="str">
            <v>700019GYN216</v>
          </cell>
          <cell r="B616">
            <v>643</v>
          </cell>
          <cell r="C616">
            <v>216</v>
          </cell>
        </row>
        <row r="617">
          <cell r="A617" t="str">
            <v>700019GYN217</v>
          </cell>
          <cell r="B617">
            <v>644</v>
          </cell>
          <cell r="C617">
            <v>217</v>
          </cell>
        </row>
        <row r="618">
          <cell r="A618" t="str">
            <v>700019GYN218</v>
          </cell>
          <cell r="B618">
            <v>645</v>
          </cell>
          <cell r="C618">
            <v>218</v>
          </cell>
        </row>
        <row r="619">
          <cell r="A619" t="str">
            <v>700019GYN220</v>
          </cell>
          <cell r="B619">
            <v>646</v>
          </cell>
          <cell r="C619">
            <v>220</v>
          </cell>
        </row>
        <row r="620">
          <cell r="A620" t="str">
            <v>700019GYN221</v>
          </cell>
          <cell r="B620">
            <v>647</v>
          </cell>
          <cell r="C620">
            <v>221</v>
          </cell>
        </row>
        <row r="621">
          <cell r="A621" t="str">
            <v>700019GYN222</v>
          </cell>
          <cell r="B621">
            <v>648</v>
          </cell>
          <cell r="C621">
            <v>222</v>
          </cell>
        </row>
        <row r="622">
          <cell r="A622" t="str">
            <v>700019GYN232</v>
          </cell>
          <cell r="B622">
            <v>568</v>
          </cell>
          <cell r="C622">
            <v>232</v>
          </cell>
        </row>
        <row r="623">
          <cell r="A623" t="str">
            <v>700019GYN234</v>
          </cell>
          <cell r="B623">
            <v>569</v>
          </cell>
          <cell r="C623">
            <v>234</v>
          </cell>
        </row>
        <row r="624">
          <cell r="A624" t="str">
            <v>700019GYN235</v>
          </cell>
          <cell r="B624">
            <v>570</v>
          </cell>
          <cell r="C624">
            <v>235</v>
          </cell>
        </row>
        <row r="625">
          <cell r="A625" t="str">
            <v>700019GYN238</v>
          </cell>
          <cell r="B625">
            <v>571</v>
          </cell>
          <cell r="C625">
            <v>238</v>
          </cell>
        </row>
        <row r="626">
          <cell r="A626" t="str">
            <v>700019GYN239</v>
          </cell>
          <cell r="B626">
            <v>572</v>
          </cell>
          <cell r="C626">
            <v>239</v>
          </cell>
        </row>
        <row r="627">
          <cell r="A627" t="str">
            <v>700019GYN242</v>
          </cell>
          <cell r="B627">
            <v>573</v>
          </cell>
          <cell r="C627">
            <v>242</v>
          </cell>
        </row>
        <row r="628">
          <cell r="A628" t="str">
            <v>700019GYN245</v>
          </cell>
          <cell r="B628">
            <v>649</v>
          </cell>
          <cell r="C628">
            <v>245</v>
          </cell>
        </row>
        <row r="629">
          <cell r="A629" t="str">
            <v>700019GYN259</v>
          </cell>
          <cell r="B629">
            <v>574</v>
          </cell>
          <cell r="C629">
            <v>259</v>
          </cell>
        </row>
        <row r="630">
          <cell r="A630" t="str">
            <v>700019GYN260</v>
          </cell>
          <cell r="B630">
            <v>575</v>
          </cell>
          <cell r="C630">
            <v>260</v>
          </cell>
        </row>
        <row r="631">
          <cell r="A631" t="str">
            <v>700019GYN261</v>
          </cell>
          <cell r="B631">
            <v>576</v>
          </cell>
          <cell r="C631">
            <v>261</v>
          </cell>
        </row>
        <row r="632">
          <cell r="A632" t="str">
            <v>700019GYN265</v>
          </cell>
          <cell r="B632">
            <v>577</v>
          </cell>
          <cell r="C632">
            <v>265</v>
          </cell>
        </row>
        <row r="633">
          <cell r="A633" t="str">
            <v>700019GYN282</v>
          </cell>
          <cell r="B633">
            <v>578</v>
          </cell>
          <cell r="C633">
            <v>282</v>
          </cell>
        </row>
        <row r="634">
          <cell r="A634" t="str">
            <v>700019GYN291</v>
          </cell>
          <cell r="B634">
            <v>650</v>
          </cell>
          <cell r="C634">
            <v>291</v>
          </cell>
        </row>
        <row r="635">
          <cell r="A635" t="str">
            <v>700019GYN292</v>
          </cell>
          <cell r="B635">
            <v>651</v>
          </cell>
          <cell r="C635">
            <v>292</v>
          </cell>
        </row>
        <row r="636">
          <cell r="A636" t="str">
            <v>700019GYN293</v>
          </cell>
          <cell r="B636">
            <v>652</v>
          </cell>
          <cell r="C636">
            <v>293</v>
          </cell>
        </row>
        <row r="637">
          <cell r="A637" t="str">
            <v>700019GYN294</v>
          </cell>
          <cell r="B637">
            <v>653</v>
          </cell>
          <cell r="C637">
            <v>294</v>
          </cell>
        </row>
        <row r="638">
          <cell r="A638" t="str">
            <v>700019GYN295</v>
          </cell>
          <cell r="B638">
            <v>654</v>
          </cell>
          <cell r="C638">
            <v>295</v>
          </cell>
        </row>
        <row r="639">
          <cell r="A639" t="str">
            <v>700019GYN296</v>
          </cell>
          <cell r="B639">
            <v>655</v>
          </cell>
          <cell r="C639">
            <v>296</v>
          </cell>
        </row>
        <row r="640">
          <cell r="A640" t="str">
            <v>700019GYN297</v>
          </cell>
          <cell r="B640">
            <v>656</v>
          </cell>
          <cell r="C640">
            <v>297</v>
          </cell>
        </row>
        <row r="641">
          <cell r="A641" t="str">
            <v>700019GYN298</v>
          </cell>
          <cell r="B641">
            <v>657</v>
          </cell>
          <cell r="C641">
            <v>298</v>
          </cell>
        </row>
        <row r="642">
          <cell r="A642" t="str">
            <v>700019GYN299</v>
          </cell>
          <cell r="B642">
            <v>658</v>
          </cell>
          <cell r="C642">
            <v>299</v>
          </cell>
        </row>
        <row r="643">
          <cell r="A643" t="str">
            <v>700019GYN308</v>
          </cell>
          <cell r="B643">
            <v>579</v>
          </cell>
          <cell r="C643">
            <v>308</v>
          </cell>
        </row>
        <row r="644">
          <cell r="A644" t="str">
            <v>700019GYN318</v>
          </cell>
          <cell r="B644">
            <v>580</v>
          </cell>
          <cell r="C644">
            <v>318</v>
          </cell>
        </row>
        <row r="645">
          <cell r="A645" t="str">
            <v>700019GYN374</v>
          </cell>
          <cell r="B645">
            <v>581</v>
          </cell>
          <cell r="C645">
            <v>374</v>
          </cell>
        </row>
        <row r="646">
          <cell r="A646" t="str">
            <v>700019GYR343</v>
          </cell>
          <cell r="B646">
            <v>528</v>
          </cell>
          <cell r="C646">
            <v>343</v>
          </cell>
        </row>
        <row r="647">
          <cell r="A647" t="str">
            <v>700019GYR344</v>
          </cell>
          <cell r="B647">
            <v>529</v>
          </cell>
          <cell r="C647">
            <v>344</v>
          </cell>
        </row>
        <row r="648">
          <cell r="A648" t="str">
            <v>700019GYR345</v>
          </cell>
          <cell r="B648">
            <v>354</v>
          </cell>
          <cell r="C648">
            <v>345</v>
          </cell>
        </row>
        <row r="649">
          <cell r="A649" t="str">
            <v>700019GYR347</v>
          </cell>
          <cell r="B649">
            <v>530</v>
          </cell>
          <cell r="C649">
            <v>347</v>
          </cell>
        </row>
        <row r="650">
          <cell r="A650" t="str">
            <v>700020VQX175</v>
          </cell>
          <cell r="B650">
            <v>418</v>
          </cell>
          <cell r="C650">
            <v>175</v>
          </cell>
        </row>
        <row r="651">
          <cell r="A651" t="str">
            <v>700020VQX416</v>
          </cell>
          <cell r="B651">
            <v>411</v>
          </cell>
          <cell r="C651">
            <v>416</v>
          </cell>
        </row>
        <row r="652">
          <cell r="A652" t="str">
            <v>700020VYF192</v>
          </cell>
          <cell r="B652">
            <v>18</v>
          </cell>
          <cell r="C652">
            <v>192</v>
          </cell>
        </row>
        <row r="653">
          <cell r="A653" t="str">
            <v>700020VYF198</v>
          </cell>
          <cell r="B653">
            <v>35</v>
          </cell>
          <cell r="C653">
            <v>198</v>
          </cell>
        </row>
        <row r="654">
          <cell r="A654" t="str">
            <v>700021WVW101</v>
          </cell>
          <cell r="B654">
            <v>420</v>
          </cell>
          <cell r="C654">
            <v>101</v>
          </cell>
        </row>
        <row r="655">
          <cell r="A655" t="str">
            <v>70003890U176</v>
          </cell>
          <cell r="B655">
            <v>479</v>
          </cell>
          <cell r="C655">
            <v>176</v>
          </cell>
        </row>
        <row r="656">
          <cell r="A656" t="str">
            <v>7000389ZY128</v>
          </cell>
          <cell r="B656">
            <v>494</v>
          </cell>
          <cell r="C656">
            <v>128</v>
          </cell>
        </row>
        <row r="657">
          <cell r="A657" t="str">
            <v>800006GIC516</v>
          </cell>
          <cell r="B657">
            <v>672</v>
          </cell>
          <cell r="C657">
            <v>516</v>
          </cell>
        </row>
        <row r="658">
          <cell r="A658" t="str">
            <v>800010K2M420</v>
          </cell>
          <cell r="B658">
            <v>217</v>
          </cell>
          <cell r="C658">
            <v>420</v>
          </cell>
        </row>
        <row r="659">
          <cell r="A659" t="str">
            <v>800011H00024</v>
          </cell>
          <cell r="B659">
            <v>290</v>
          </cell>
          <cell r="C659">
            <v>24</v>
          </cell>
        </row>
        <row r="660">
          <cell r="A660" t="str">
            <v>800018T4N757</v>
          </cell>
          <cell r="B660">
            <v>396</v>
          </cell>
          <cell r="C660">
            <v>757</v>
          </cell>
        </row>
        <row r="661">
          <cell r="A661" t="str">
            <v>800019GYN431</v>
          </cell>
          <cell r="B661">
            <v>582</v>
          </cell>
          <cell r="C661">
            <v>431</v>
          </cell>
        </row>
        <row r="662">
          <cell r="A662" t="str">
            <v>800019GYN434</v>
          </cell>
          <cell r="B662">
            <v>583</v>
          </cell>
          <cell r="C662">
            <v>434</v>
          </cell>
        </row>
        <row r="663">
          <cell r="A663" t="str">
            <v>800019GYN435</v>
          </cell>
          <cell r="B663">
            <v>584</v>
          </cell>
          <cell r="C663">
            <v>435</v>
          </cell>
        </row>
        <row r="664">
          <cell r="A664" t="str">
            <v>800019GYN437</v>
          </cell>
          <cell r="B664">
            <v>585</v>
          </cell>
          <cell r="C664">
            <v>437</v>
          </cell>
        </row>
        <row r="665">
          <cell r="A665" t="str">
            <v>800019GYN442</v>
          </cell>
          <cell r="B665">
            <v>586</v>
          </cell>
          <cell r="C665">
            <v>442</v>
          </cell>
        </row>
        <row r="666">
          <cell r="A666" t="str">
            <v>800019GYN456</v>
          </cell>
          <cell r="B666">
            <v>587</v>
          </cell>
          <cell r="C666">
            <v>456</v>
          </cell>
        </row>
        <row r="667">
          <cell r="A667" t="str">
            <v>800019GYN460</v>
          </cell>
          <cell r="B667">
            <v>588</v>
          </cell>
          <cell r="C667">
            <v>460</v>
          </cell>
        </row>
        <row r="668">
          <cell r="A668" t="str">
            <v>800019GYN461</v>
          </cell>
          <cell r="B668">
            <v>589</v>
          </cell>
          <cell r="C668">
            <v>461</v>
          </cell>
        </row>
        <row r="669">
          <cell r="A669" t="str">
            <v>800019GYN471</v>
          </cell>
          <cell r="B669">
            <v>590</v>
          </cell>
          <cell r="C669">
            <v>471</v>
          </cell>
        </row>
        <row r="670">
          <cell r="A670" t="str">
            <v>800019GYN474</v>
          </cell>
          <cell r="B670">
            <v>591</v>
          </cell>
          <cell r="C670">
            <v>474</v>
          </cell>
        </row>
        <row r="671">
          <cell r="A671" t="str">
            <v>800019GYN475</v>
          </cell>
          <cell r="B671">
            <v>592</v>
          </cell>
          <cell r="C671">
            <v>475</v>
          </cell>
        </row>
        <row r="672">
          <cell r="A672" t="str">
            <v>800019GYN477</v>
          </cell>
          <cell r="B672">
            <v>593</v>
          </cell>
          <cell r="C672">
            <v>477</v>
          </cell>
        </row>
        <row r="673">
          <cell r="A673" t="str">
            <v>800019GYN478</v>
          </cell>
          <cell r="B673">
            <v>594</v>
          </cell>
          <cell r="C673">
            <v>478</v>
          </cell>
        </row>
        <row r="674">
          <cell r="A674" t="str">
            <v>800019GYN479</v>
          </cell>
          <cell r="B674">
            <v>595</v>
          </cell>
          <cell r="C674">
            <v>479</v>
          </cell>
        </row>
        <row r="675">
          <cell r="A675" t="str">
            <v>800019GYN481</v>
          </cell>
          <cell r="B675">
            <v>596</v>
          </cell>
          <cell r="C675">
            <v>481</v>
          </cell>
        </row>
        <row r="676">
          <cell r="A676" t="str">
            <v>800019GYN482</v>
          </cell>
          <cell r="B676">
            <v>597</v>
          </cell>
          <cell r="C676">
            <v>482</v>
          </cell>
        </row>
        <row r="677">
          <cell r="A677" t="str">
            <v>800019GYN487</v>
          </cell>
          <cell r="B677">
            <v>598</v>
          </cell>
          <cell r="C677">
            <v>487</v>
          </cell>
        </row>
        <row r="678">
          <cell r="A678" t="str">
            <v>800019GYN488</v>
          </cell>
          <cell r="B678">
            <v>599</v>
          </cell>
          <cell r="C678">
            <v>488</v>
          </cell>
        </row>
        <row r="679">
          <cell r="A679" t="str">
            <v>800019GYN491</v>
          </cell>
          <cell r="B679">
            <v>600</v>
          </cell>
          <cell r="C679">
            <v>491</v>
          </cell>
        </row>
        <row r="680">
          <cell r="A680" t="str">
            <v>800019GYN492</v>
          </cell>
          <cell r="B680">
            <v>601</v>
          </cell>
          <cell r="C680">
            <v>492</v>
          </cell>
        </row>
        <row r="681">
          <cell r="A681" t="str">
            <v>800019GYN495</v>
          </cell>
          <cell r="B681">
            <v>602</v>
          </cell>
          <cell r="C681">
            <v>495</v>
          </cell>
        </row>
        <row r="682">
          <cell r="A682" t="str">
            <v>800019GYN496</v>
          </cell>
          <cell r="B682">
            <v>603</v>
          </cell>
          <cell r="C682">
            <v>496</v>
          </cell>
        </row>
        <row r="683">
          <cell r="A683" t="str">
            <v>800019GYN498</v>
          </cell>
          <cell r="B683">
            <v>604</v>
          </cell>
          <cell r="C683">
            <v>498</v>
          </cell>
        </row>
        <row r="684">
          <cell r="A684" t="str">
            <v>800019GYN500</v>
          </cell>
          <cell r="B684">
            <v>605</v>
          </cell>
          <cell r="C684">
            <v>500</v>
          </cell>
        </row>
        <row r="685">
          <cell r="A685" t="str">
            <v>800019GYN501</v>
          </cell>
          <cell r="B685">
            <v>606</v>
          </cell>
          <cell r="C685">
            <v>501</v>
          </cell>
        </row>
        <row r="686">
          <cell r="A686" t="str">
            <v>800019GYN502</v>
          </cell>
          <cell r="B686">
            <v>607</v>
          </cell>
          <cell r="C686">
            <v>502</v>
          </cell>
        </row>
        <row r="687">
          <cell r="A687" t="str">
            <v>800019GYN508</v>
          </cell>
          <cell r="B687">
            <v>608</v>
          </cell>
          <cell r="C687">
            <v>508</v>
          </cell>
        </row>
        <row r="688">
          <cell r="A688" t="str">
            <v>800019GYN511</v>
          </cell>
          <cell r="B688">
            <v>609</v>
          </cell>
          <cell r="C688">
            <v>511</v>
          </cell>
        </row>
        <row r="689">
          <cell r="A689" t="str">
            <v>800019GYN514</v>
          </cell>
          <cell r="B689">
            <v>610</v>
          </cell>
          <cell r="C689">
            <v>514</v>
          </cell>
        </row>
        <row r="690">
          <cell r="A690" t="str">
            <v>800019GYN515</v>
          </cell>
          <cell r="B690">
            <v>611</v>
          </cell>
          <cell r="C690">
            <v>515</v>
          </cell>
        </row>
        <row r="691">
          <cell r="A691" t="str">
            <v>800019GYN530</v>
          </cell>
          <cell r="B691">
            <v>612</v>
          </cell>
          <cell r="C691">
            <v>530</v>
          </cell>
        </row>
        <row r="692">
          <cell r="A692" t="str">
            <v>800019GYN531</v>
          </cell>
          <cell r="B692">
            <v>613</v>
          </cell>
          <cell r="C692">
            <v>531</v>
          </cell>
        </row>
        <row r="693">
          <cell r="A693" t="str">
            <v>800019GYN532</v>
          </cell>
          <cell r="B693">
            <v>614</v>
          </cell>
          <cell r="C693">
            <v>532</v>
          </cell>
        </row>
        <row r="694">
          <cell r="A694" t="str">
            <v>800019GYN538</v>
          </cell>
          <cell r="B694">
            <v>615</v>
          </cell>
          <cell r="C694">
            <v>538</v>
          </cell>
        </row>
        <row r="695">
          <cell r="A695" t="str">
            <v>800019GYN540</v>
          </cell>
          <cell r="B695">
            <v>616</v>
          </cell>
          <cell r="C695">
            <v>540</v>
          </cell>
        </row>
        <row r="696">
          <cell r="A696" t="str">
            <v>800019GYN546</v>
          </cell>
          <cell r="B696">
            <v>617</v>
          </cell>
          <cell r="C696">
            <v>546</v>
          </cell>
        </row>
        <row r="697">
          <cell r="A697" t="str">
            <v>800019GYN554</v>
          </cell>
          <cell r="B697">
            <v>618</v>
          </cell>
          <cell r="C697">
            <v>554</v>
          </cell>
        </row>
        <row r="698">
          <cell r="A698" t="str">
            <v>800019GYN562</v>
          </cell>
          <cell r="B698">
            <v>619</v>
          </cell>
          <cell r="C698">
            <v>562</v>
          </cell>
        </row>
        <row r="699">
          <cell r="A699" t="str">
            <v>800019GYN565</v>
          </cell>
          <cell r="B699">
            <v>620</v>
          </cell>
          <cell r="C699">
            <v>565</v>
          </cell>
        </row>
        <row r="700">
          <cell r="A700" t="str">
            <v>800019GYN566</v>
          </cell>
          <cell r="B700">
            <v>621</v>
          </cell>
          <cell r="C700">
            <v>566</v>
          </cell>
        </row>
        <row r="701">
          <cell r="A701" t="str">
            <v>800019GYN570</v>
          </cell>
          <cell r="B701">
            <v>622</v>
          </cell>
          <cell r="C701">
            <v>570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os"/>
      <sheetName val="PROCESO"/>
      <sheetName val="BAJAS"/>
      <sheetName val="orden y consecutivo"/>
      <sheetName val="ANEXO 21 UPCP"/>
      <sheetName val=" ANEXO22 UPCP"/>
      <sheetName val="Hoja1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700006HIU011</v>
          </cell>
          <cell r="B2">
            <v>57</v>
          </cell>
          <cell r="C2">
            <v>11</v>
          </cell>
        </row>
        <row r="3">
          <cell r="A3" t="str">
            <v>700006G1C016</v>
          </cell>
          <cell r="B3">
            <v>109</v>
          </cell>
          <cell r="C3">
            <v>16</v>
          </cell>
        </row>
        <row r="4">
          <cell r="A4">
            <v>700021265021</v>
          </cell>
          <cell r="B4">
            <v>424</v>
          </cell>
          <cell r="C4">
            <v>21</v>
          </cell>
        </row>
        <row r="5">
          <cell r="A5">
            <v>700011112023</v>
          </cell>
          <cell r="B5">
            <v>278</v>
          </cell>
          <cell r="C5">
            <v>23</v>
          </cell>
        </row>
        <row r="6">
          <cell r="A6" t="str">
            <v>800011H00024</v>
          </cell>
          <cell r="B6">
            <v>290</v>
          </cell>
          <cell r="C6">
            <v>24</v>
          </cell>
        </row>
        <row r="7">
          <cell r="A7">
            <v>700021274026</v>
          </cell>
          <cell r="B7">
            <v>426</v>
          </cell>
          <cell r="C7">
            <v>26</v>
          </cell>
        </row>
        <row r="8">
          <cell r="A8" t="str">
            <v>700016RHQ028</v>
          </cell>
          <cell r="B8">
            <v>369</v>
          </cell>
          <cell r="C8">
            <v>28</v>
          </cell>
        </row>
        <row r="9">
          <cell r="A9">
            <v>700011291029</v>
          </cell>
          <cell r="B9">
            <v>280</v>
          </cell>
          <cell r="C9">
            <v>29</v>
          </cell>
        </row>
        <row r="10">
          <cell r="A10" t="str">
            <v>700011L5X031</v>
          </cell>
          <cell r="B10">
            <v>279</v>
          </cell>
          <cell r="C10">
            <v>31</v>
          </cell>
        </row>
        <row r="11">
          <cell r="A11" t="str">
            <v>700015QEU032</v>
          </cell>
          <cell r="B11">
            <v>365</v>
          </cell>
          <cell r="C11">
            <v>32</v>
          </cell>
        </row>
        <row r="12">
          <cell r="A12">
            <v>700038100035</v>
          </cell>
          <cell r="B12">
            <v>297</v>
          </cell>
          <cell r="C12">
            <v>35</v>
          </cell>
        </row>
        <row r="13">
          <cell r="A13">
            <v>700038100036</v>
          </cell>
          <cell r="B13">
            <v>496</v>
          </cell>
          <cell r="C13">
            <v>36</v>
          </cell>
        </row>
        <row r="14">
          <cell r="A14">
            <v>700015400038</v>
          </cell>
          <cell r="B14">
            <v>366</v>
          </cell>
          <cell r="C14">
            <v>38</v>
          </cell>
        </row>
        <row r="15">
          <cell r="A15" t="str">
            <v>700018TOQ043</v>
          </cell>
          <cell r="B15">
            <v>404</v>
          </cell>
          <cell r="C15">
            <v>43</v>
          </cell>
        </row>
        <row r="16">
          <cell r="A16">
            <v>700021258044</v>
          </cell>
          <cell r="B16">
            <v>430</v>
          </cell>
          <cell r="C16">
            <v>44</v>
          </cell>
        </row>
        <row r="17">
          <cell r="A17" t="str">
            <v>700011HOO046</v>
          </cell>
          <cell r="B17">
            <v>289</v>
          </cell>
          <cell r="C17">
            <v>46</v>
          </cell>
        </row>
        <row r="18">
          <cell r="A18">
            <v>700006810050</v>
          </cell>
          <cell r="B18">
            <v>7</v>
          </cell>
          <cell r="C18">
            <v>50</v>
          </cell>
        </row>
        <row r="19">
          <cell r="A19" t="str">
            <v>700009J3R057</v>
          </cell>
          <cell r="B19">
            <v>118</v>
          </cell>
          <cell r="C19">
            <v>57</v>
          </cell>
        </row>
        <row r="20">
          <cell r="A20" t="str">
            <v>700018TOQ058</v>
          </cell>
          <cell r="B20">
            <v>400</v>
          </cell>
          <cell r="C20">
            <v>58</v>
          </cell>
        </row>
        <row r="21">
          <cell r="A21">
            <v>700009200059</v>
          </cell>
          <cell r="B21">
            <v>130</v>
          </cell>
          <cell r="C21">
            <v>59</v>
          </cell>
        </row>
        <row r="22">
          <cell r="A22" t="str">
            <v>700009JOU061</v>
          </cell>
          <cell r="B22">
            <v>131</v>
          </cell>
          <cell r="C22">
            <v>61</v>
          </cell>
        </row>
        <row r="23">
          <cell r="A23" t="str">
            <v>700009JOU064</v>
          </cell>
          <cell r="B23">
            <v>126</v>
          </cell>
          <cell r="C23">
            <v>64</v>
          </cell>
        </row>
        <row r="24">
          <cell r="A24">
            <v>700006200065</v>
          </cell>
          <cell r="B24">
            <v>679</v>
          </cell>
          <cell r="C24">
            <v>65</v>
          </cell>
        </row>
        <row r="25">
          <cell r="A25" t="str">
            <v>700016BOO068</v>
          </cell>
          <cell r="B25">
            <v>370</v>
          </cell>
          <cell r="C25">
            <v>68</v>
          </cell>
        </row>
        <row r="26">
          <cell r="A26" t="str">
            <v>700012NHK069</v>
          </cell>
          <cell r="B26">
            <v>352</v>
          </cell>
          <cell r="C26">
            <v>69</v>
          </cell>
        </row>
        <row r="27">
          <cell r="A27" t="str">
            <v>700010COO072</v>
          </cell>
          <cell r="B27">
            <v>250</v>
          </cell>
          <cell r="C27">
            <v>72</v>
          </cell>
        </row>
        <row r="28">
          <cell r="A28" t="str">
            <v>700011A3Q076</v>
          </cell>
          <cell r="B28">
            <v>344</v>
          </cell>
          <cell r="C28">
            <v>76</v>
          </cell>
        </row>
        <row r="29">
          <cell r="A29" t="str">
            <v>700018TOQ078</v>
          </cell>
          <cell r="B29">
            <v>381</v>
          </cell>
          <cell r="C29">
            <v>78</v>
          </cell>
        </row>
        <row r="30">
          <cell r="A30" t="str">
            <v>700014PDC084</v>
          </cell>
          <cell r="B30">
            <v>357</v>
          </cell>
          <cell r="C30">
            <v>84</v>
          </cell>
        </row>
        <row r="31">
          <cell r="A31" t="str">
            <v>700011HOO092</v>
          </cell>
          <cell r="B31">
            <v>343</v>
          </cell>
          <cell r="C31">
            <v>92</v>
          </cell>
        </row>
        <row r="32">
          <cell r="A32" t="str">
            <v>700014PDC099</v>
          </cell>
          <cell r="B32">
            <v>358</v>
          </cell>
          <cell r="C32">
            <v>99</v>
          </cell>
        </row>
        <row r="33">
          <cell r="A33" t="str">
            <v>700021WVW101</v>
          </cell>
          <cell r="B33">
            <v>420</v>
          </cell>
          <cell r="C33">
            <v>101</v>
          </cell>
        </row>
        <row r="34">
          <cell r="A34">
            <v>700002210104</v>
          </cell>
          <cell r="B34">
            <v>1</v>
          </cell>
          <cell r="C34">
            <v>104</v>
          </cell>
        </row>
        <row r="35">
          <cell r="A35" t="str">
            <v>700016EOO105</v>
          </cell>
          <cell r="B35">
            <v>372</v>
          </cell>
          <cell r="C35">
            <v>105</v>
          </cell>
        </row>
        <row r="36">
          <cell r="A36" t="str">
            <v>700018T4I110</v>
          </cell>
          <cell r="B36">
            <v>382</v>
          </cell>
          <cell r="C36">
            <v>110</v>
          </cell>
        </row>
        <row r="37">
          <cell r="A37">
            <v>700021268119</v>
          </cell>
          <cell r="B37">
            <v>425</v>
          </cell>
          <cell r="C37">
            <v>119</v>
          </cell>
        </row>
        <row r="38">
          <cell r="A38">
            <v>700021211125</v>
          </cell>
          <cell r="B38">
            <v>422</v>
          </cell>
          <cell r="C38">
            <v>125</v>
          </cell>
        </row>
        <row r="39">
          <cell r="A39" t="str">
            <v>7000389ZY128</v>
          </cell>
          <cell r="B39">
            <v>494</v>
          </cell>
          <cell r="C39">
            <v>128</v>
          </cell>
        </row>
        <row r="40">
          <cell r="A40" t="str">
            <v>700007HXA129</v>
          </cell>
          <cell r="B40">
            <v>102</v>
          </cell>
          <cell r="C40">
            <v>129</v>
          </cell>
        </row>
        <row r="41">
          <cell r="A41" t="str">
            <v>700008H00133</v>
          </cell>
          <cell r="B41">
            <v>104</v>
          </cell>
          <cell r="C41">
            <v>133</v>
          </cell>
        </row>
        <row r="42">
          <cell r="A42">
            <v>700006300136</v>
          </cell>
          <cell r="B42">
            <v>282</v>
          </cell>
          <cell r="C42">
            <v>136</v>
          </cell>
        </row>
        <row r="43">
          <cell r="A43">
            <v>700010600141</v>
          </cell>
          <cell r="B43">
            <v>218</v>
          </cell>
          <cell r="C43">
            <v>141</v>
          </cell>
        </row>
        <row r="44">
          <cell r="A44">
            <v>700010600142</v>
          </cell>
          <cell r="B44">
            <v>219</v>
          </cell>
          <cell r="C44">
            <v>142</v>
          </cell>
        </row>
        <row r="45">
          <cell r="A45">
            <v>700010600143</v>
          </cell>
          <cell r="B45">
            <v>220</v>
          </cell>
          <cell r="C45">
            <v>143</v>
          </cell>
        </row>
        <row r="46">
          <cell r="A46" t="str">
            <v>700016DOO144</v>
          </cell>
          <cell r="B46">
            <v>371</v>
          </cell>
          <cell r="C46">
            <v>144</v>
          </cell>
        </row>
        <row r="47">
          <cell r="A47" t="str">
            <v>700006HIU145</v>
          </cell>
          <cell r="B47">
            <v>52</v>
          </cell>
          <cell r="C47">
            <v>145</v>
          </cell>
        </row>
        <row r="48">
          <cell r="A48">
            <v>700038100146</v>
          </cell>
          <cell r="B48">
            <v>438</v>
          </cell>
          <cell r="C48">
            <v>146</v>
          </cell>
        </row>
        <row r="49">
          <cell r="A49" t="str">
            <v>700018TOQ149</v>
          </cell>
          <cell r="B49">
            <v>402</v>
          </cell>
          <cell r="C49">
            <v>149</v>
          </cell>
        </row>
        <row r="50">
          <cell r="A50" t="str">
            <v>700011MAR155</v>
          </cell>
          <cell r="B50">
            <v>304</v>
          </cell>
          <cell r="C50">
            <v>155</v>
          </cell>
        </row>
        <row r="51">
          <cell r="A51" t="str">
            <v>700019GYN156</v>
          </cell>
          <cell r="B51">
            <v>636</v>
          </cell>
          <cell r="C51">
            <v>156</v>
          </cell>
        </row>
        <row r="52">
          <cell r="A52" t="str">
            <v>700019GYN157</v>
          </cell>
          <cell r="B52">
            <v>637</v>
          </cell>
          <cell r="C52">
            <v>157</v>
          </cell>
        </row>
        <row r="53">
          <cell r="A53" t="str">
            <v>700019GYN158</v>
          </cell>
          <cell r="B53">
            <v>638</v>
          </cell>
          <cell r="C53">
            <v>158</v>
          </cell>
        </row>
        <row r="54">
          <cell r="A54" t="str">
            <v>700015QDV161</v>
          </cell>
          <cell r="B54">
            <v>359</v>
          </cell>
          <cell r="C54">
            <v>161</v>
          </cell>
        </row>
        <row r="55">
          <cell r="A55" t="str">
            <v>700015QDV162</v>
          </cell>
          <cell r="B55">
            <v>360</v>
          </cell>
          <cell r="C55">
            <v>162</v>
          </cell>
        </row>
        <row r="56">
          <cell r="A56" t="str">
            <v>700015QDV163</v>
          </cell>
          <cell r="B56">
            <v>361</v>
          </cell>
          <cell r="C56">
            <v>163</v>
          </cell>
        </row>
        <row r="57">
          <cell r="A57">
            <v>700010211164</v>
          </cell>
          <cell r="B57">
            <v>29</v>
          </cell>
          <cell r="C57">
            <v>164</v>
          </cell>
        </row>
        <row r="58">
          <cell r="A58" t="str">
            <v>700006GWH165</v>
          </cell>
          <cell r="B58">
            <v>30</v>
          </cell>
          <cell r="C58">
            <v>165</v>
          </cell>
        </row>
        <row r="59">
          <cell r="A59">
            <v>700006213166</v>
          </cell>
          <cell r="B59">
            <v>38</v>
          </cell>
          <cell r="C59">
            <v>166</v>
          </cell>
        </row>
        <row r="60">
          <cell r="A60" t="str">
            <v>700006GON174</v>
          </cell>
          <cell r="B60">
            <v>23</v>
          </cell>
          <cell r="C60">
            <v>174</v>
          </cell>
        </row>
        <row r="61">
          <cell r="A61" t="str">
            <v>700020VQX175</v>
          </cell>
          <cell r="B61">
            <v>418</v>
          </cell>
          <cell r="C61">
            <v>175</v>
          </cell>
        </row>
        <row r="62">
          <cell r="A62" t="str">
            <v>70003890U176</v>
          </cell>
          <cell r="B62">
            <v>479</v>
          </cell>
          <cell r="C62">
            <v>176</v>
          </cell>
        </row>
        <row r="63">
          <cell r="A63" t="str">
            <v>700011L6L177</v>
          </cell>
          <cell r="B63">
            <v>293</v>
          </cell>
          <cell r="C63">
            <v>177</v>
          </cell>
        </row>
        <row r="64">
          <cell r="A64">
            <v>700006213178</v>
          </cell>
          <cell r="B64">
            <v>410</v>
          </cell>
          <cell r="C64">
            <v>178</v>
          </cell>
        </row>
        <row r="65">
          <cell r="A65" t="str">
            <v>700019GYN179</v>
          </cell>
          <cell r="B65">
            <v>559</v>
          </cell>
          <cell r="C65">
            <v>179</v>
          </cell>
        </row>
        <row r="66">
          <cell r="A66" t="str">
            <v>700011MAR180</v>
          </cell>
          <cell r="B66">
            <v>305</v>
          </cell>
          <cell r="C66">
            <v>180</v>
          </cell>
        </row>
        <row r="67">
          <cell r="A67" t="str">
            <v>700011MAR181</v>
          </cell>
          <cell r="B67">
            <v>306</v>
          </cell>
          <cell r="C67">
            <v>181</v>
          </cell>
        </row>
        <row r="68">
          <cell r="A68" t="str">
            <v>700020VYF192</v>
          </cell>
          <cell r="B68">
            <v>18</v>
          </cell>
          <cell r="C68">
            <v>192</v>
          </cell>
        </row>
        <row r="69">
          <cell r="A69" t="str">
            <v>700018T4I194</v>
          </cell>
          <cell r="B69">
            <v>383</v>
          </cell>
          <cell r="C69">
            <v>194</v>
          </cell>
        </row>
        <row r="70">
          <cell r="A70" t="str">
            <v>700006BOO196</v>
          </cell>
          <cell r="B70">
            <v>33</v>
          </cell>
          <cell r="C70">
            <v>196</v>
          </cell>
        </row>
        <row r="71">
          <cell r="A71" t="str">
            <v>700020VYF198</v>
          </cell>
          <cell r="B71">
            <v>35</v>
          </cell>
          <cell r="C71">
            <v>198</v>
          </cell>
        </row>
        <row r="72">
          <cell r="A72" t="str">
            <v>700019GYN202</v>
          </cell>
          <cell r="B72">
            <v>560</v>
          </cell>
          <cell r="C72">
            <v>202</v>
          </cell>
        </row>
        <row r="73">
          <cell r="A73" t="str">
            <v>700019GYN203</v>
          </cell>
          <cell r="B73">
            <v>561</v>
          </cell>
          <cell r="C73">
            <v>203</v>
          </cell>
        </row>
        <row r="74">
          <cell r="A74" t="str">
            <v>700019GYN204</v>
          </cell>
          <cell r="B74">
            <v>562</v>
          </cell>
          <cell r="C74">
            <v>204</v>
          </cell>
        </row>
        <row r="75">
          <cell r="A75" t="str">
            <v>700019GYN205</v>
          </cell>
          <cell r="B75">
            <v>563</v>
          </cell>
          <cell r="C75">
            <v>205</v>
          </cell>
        </row>
        <row r="76">
          <cell r="A76" t="str">
            <v>700019GYN206</v>
          </cell>
          <cell r="B76">
            <v>564</v>
          </cell>
          <cell r="C76">
            <v>206</v>
          </cell>
        </row>
        <row r="77">
          <cell r="A77" t="str">
            <v>700019GYN207</v>
          </cell>
          <cell r="B77">
            <v>565</v>
          </cell>
          <cell r="C77">
            <v>207</v>
          </cell>
        </row>
        <row r="78">
          <cell r="A78" t="str">
            <v>700019GYN208</v>
          </cell>
          <cell r="B78">
            <v>566</v>
          </cell>
          <cell r="C78">
            <v>208</v>
          </cell>
        </row>
        <row r="79">
          <cell r="A79" t="str">
            <v>700019GYN209</v>
          </cell>
          <cell r="B79">
            <v>567</v>
          </cell>
          <cell r="C79">
            <v>209</v>
          </cell>
        </row>
        <row r="80">
          <cell r="A80" t="str">
            <v>700019GYN210</v>
          </cell>
          <cell r="B80">
            <v>659</v>
          </cell>
          <cell r="C80">
            <v>210</v>
          </cell>
        </row>
        <row r="81">
          <cell r="A81" t="str">
            <v>700019GYN211</v>
          </cell>
          <cell r="B81">
            <v>660</v>
          </cell>
          <cell r="C81">
            <v>211</v>
          </cell>
        </row>
        <row r="82">
          <cell r="A82" t="str">
            <v>700019GYN212</v>
          </cell>
          <cell r="B82">
            <v>639</v>
          </cell>
          <cell r="C82">
            <v>212</v>
          </cell>
        </row>
        <row r="83">
          <cell r="A83" t="str">
            <v>700019GYN213</v>
          </cell>
          <cell r="B83">
            <v>640</v>
          </cell>
          <cell r="C83">
            <v>213</v>
          </cell>
        </row>
        <row r="84">
          <cell r="A84" t="str">
            <v>700019GYN214</v>
          </cell>
          <cell r="B84">
            <v>641</v>
          </cell>
          <cell r="C84">
            <v>214</v>
          </cell>
        </row>
        <row r="85">
          <cell r="A85" t="str">
            <v>700019GYN215</v>
          </cell>
          <cell r="B85">
            <v>642</v>
          </cell>
          <cell r="C85">
            <v>215</v>
          </cell>
        </row>
        <row r="86">
          <cell r="A86" t="str">
            <v>700019GYN216</v>
          </cell>
          <cell r="B86">
            <v>643</v>
          </cell>
          <cell r="C86">
            <v>216</v>
          </cell>
        </row>
        <row r="87">
          <cell r="A87" t="str">
            <v>700019GYN217</v>
          </cell>
          <cell r="B87">
            <v>644</v>
          </cell>
          <cell r="C87">
            <v>217</v>
          </cell>
        </row>
        <row r="88">
          <cell r="A88" t="str">
            <v>700019GYN218</v>
          </cell>
          <cell r="B88">
            <v>645</v>
          </cell>
          <cell r="C88">
            <v>218</v>
          </cell>
        </row>
        <row r="89">
          <cell r="A89" t="str">
            <v>700019GYN220</v>
          </cell>
          <cell r="B89">
            <v>646</v>
          </cell>
          <cell r="C89">
            <v>220</v>
          </cell>
        </row>
        <row r="90">
          <cell r="A90" t="str">
            <v>700019GYN221</v>
          </cell>
          <cell r="B90">
            <v>647</v>
          </cell>
          <cell r="C90">
            <v>221</v>
          </cell>
        </row>
        <row r="91">
          <cell r="A91" t="str">
            <v>700019GYN222</v>
          </cell>
          <cell r="B91">
            <v>648</v>
          </cell>
          <cell r="C91">
            <v>222</v>
          </cell>
        </row>
        <row r="92">
          <cell r="A92">
            <v>700011200225</v>
          </cell>
          <cell r="B92">
            <v>277</v>
          </cell>
          <cell r="C92">
            <v>225</v>
          </cell>
        </row>
        <row r="93">
          <cell r="A93" t="str">
            <v>700009JOU228</v>
          </cell>
          <cell r="B93">
            <v>129</v>
          </cell>
          <cell r="C93">
            <v>228</v>
          </cell>
        </row>
        <row r="94">
          <cell r="A94" t="str">
            <v>700009JOU231</v>
          </cell>
          <cell r="B94">
            <v>115</v>
          </cell>
          <cell r="C94">
            <v>231</v>
          </cell>
        </row>
        <row r="95">
          <cell r="A95" t="str">
            <v>700019GYN232</v>
          </cell>
          <cell r="B95">
            <v>568</v>
          </cell>
          <cell r="C95">
            <v>232</v>
          </cell>
        </row>
        <row r="96">
          <cell r="A96" t="str">
            <v>700010COO233</v>
          </cell>
          <cell r="B96">
            <v>270</v>
          </cell>
          <cell r="C96">
            <v>233</v>
          </cell>
        </row>
        <row r="97">
          <cell r="A97" t="str">
            <v>700019GYN234</v>
          </cell>
          <cell r="B97">
            <v>569</v>
          </cell>
          <cell r="C97">
            <v>234</v>
          </cell>
        </row>
        <row r="98">
          <cell r="A98" t="str">
            <v>700019GYN235</v>
          </cell>
          <cell r="B98">
            <v>570</v>
          </cell>
          <cell r="C98">
            <v>235</v>
          </cell>
        </row>
        <row r="99">
          <cell r="A99" t="str">
            <v>700019GYN238</v>
          </cell>
          <cell r="B99">
            <v>571</v>
          </cell>
          <cell r="C99">
            <v>238</v>
          </cell>
        </row>
        <row r="100">
          <cell r="A100" t="str">
            <v>700019GYN239</v>
          </cell>
          <cell r="B100">
            <v>572</v>
          </cell>
          <cell r="C100">
            <v>239</v>
          </cell>
        </row>
        <row r="101">
          <cell r="A101">
            <v>700007120240</v>
          </cell>
          <cell r="B101">
            <v>100</v>
          </cell>
          <cell r="C101">
            <v>240</v>
          </cell>
        </row>
        <row r="102">
          <cell r="A102" t="str">
            <v>700019GYN242</v>
          </cell>
          <cell r="B102">
            <v>573</v>
          </cell>
          <cell r="C102">
            <v>242</v>
          </cell>
        </row>
        <row r="103">
          <cell r="A103" t="str">
            <v>700019GYN245</v>
          </cell>
          <cell r="B103">
            <v>649</v>
          </cell>
          <cell r="C103">
            <v>245</v>
          </cell>
        </row>
        <row r="104">
          <cell r="A104" t="str">
            <v>700009JOU246</v>
          </cell>
          <cell r="B104">
            <v>116</v>
          </cell>
          <cell r="C104">
            <v>246</v>
          </cell>
        </row>
        <row r="105">
          <cell r="A105" t="str">
            <v>700009JOU247</v>
          </cell>
          <cell r="B105">
            <v>117</v>
          </cell>
          <cell r="C105">
            <v>247</v>
          </cell>
        </row>
        <row r="106">
          <cell r="A106" t="str">
            <v>700009JOU248</v>
          </cell>
          <cell r="B106">
            <v>136</v>
          </cell>
          <cell r="C106">
            <v>248</v>
          </cell>
        </row>
        <row r="107">
          <cell r="A107" t="str">
            <v>700009JOU249</v>
          </cell>
          <cell r="B107">
            <v>135</v>
          </cell>
          <cell r="C107">
            <v>249</v>
          </cell>
        </row>
        <row r="108">
          <cell r="A108" t="str">
            <v>700009JOU250</v>
          </cell>
          <cell r="B108">
            <v>127</v>
          </cell>
          <cell r="C108">
            <v>250</v>
          </cell>
        </row>
        <row r="109">
          <cell r="A109" t="str">
            <v>700009JOU251</v>
          </cell>
          <cell r="B109">
            <v>132</v>
          </cell>
          <cell r="C109">
            <v>251</v>
          </cell>
        </row>
        <row r="110">
          <cell r="A110" t="str">
            <v>700009JOU252</v>
          </cell>
          <cell r="B110">
            <v>137</v>
          </cell>
          <cell r="C110">
            <v>252</v>
          </cell>
        </row>
        <row r="111">
          <cell r="A111" t="str">
            <v>700011A3Q254</v>
          </cell>
          <cell r="B111">
            <v>299</v>
          </cell>
          <cell r="C111">
            <v>254</v>
          </cell>
        </row>
        <row r="112">
          <cell r="A112" t="str">
            <v>700011A3Q256</v>
          </cell>
          <cell r="B112">
            <v>298</v>
          </cell>
          <cell r="C112">
            <v>256</v>
          </cell>
        </row>
        <row r="113">
          <cell r="A113">
            <v>700010210258</v>
          </cell>
          <cell r="B113">
            <v>142</v>
          </cell>
          <cell r="C113">
            <v>258</v>
          </cell>
        </row>
        <row r="114">
          <cell r="A114" t="str">
            <v>700019GYN259</v>
          </cell>
          <cell r="B114">
            <v>574</v>
          </cell>
          <cell r="C114">
            <v>259</v>
          </cell>
        </row>
        <row r="115">
          <cell r="A115" t="str">
            <v>700019GYN260</v>
          </cell>
          <cell r="B115">
            <v>575</v>
          </cell>
          <cell r="C115">
            <v>260</v>
          </cell>
        </row>
        <row r="116">
          <cell r="A116" t="str">
            <v>700019GYN261</v>
          </cell>
          <cell r="B116">
            <v>576</v>
          </cell>
          <cell r="C116">
            <v>261</v>
          </cell>
        </row>
        <row r="117">
          <cell r="A117" t="str">
            <v>700019GYN265</v>
          </cell>
          <cell r="B117">
            <v>577</v>
          </cell>
          <cell r="C117">
            <v>265</v>
          </cell>
        </row>
        <row r="118">
          <cell r="A118" t="str">
            <v>700006HIU271</v>
          </cell>
          <cell r="B118">
            <v>53</v>
          </cell>
          <cell r="C118">
            <v>271</v>
          </cell>
        </row>
        <row r="119">
          <cell r="A119" t="str">
            <v>700011L4J278</v>
          </cell>
          <cell r="B119">
            <v>301</v>
          </cell>
          <cell r="C119">
            <v>278</v>
          </cell>
        </row>
        <row r="120">
          <cell r="A120" t="str">
            <v>700019GYN282</v>
          </cell>
          <cell r="B120">
            <v>578</v>
          </cell>
          <cell r="C120">
            <v>282</v>
          </cell>
        </row>
        <row r="121">
          <cell r="A121" t="str">
            <v>700019GYN291</v>
          </cell>
          <cell r="B121">
            <v>650</v>
          </cell>
          <cell r="C121">
            <v>291</v>
          </cell>
        </row>
        <row r="122">
          <cell r="A122" t="str">
            <v>700019GYN292</v>
          </cell>
          <cell r="B122">
            <v>651</v>
          </cell>
          <cell r="C122">
            <v>292</v>
          </cell>
        </row>
        <row r="123">
          <cell r="A123" t="str">
            <v>700019GYN293</v>
          </cell>
          <cell r="B123">
            <v>652</v>
          </cell>
          <cell r="C123">
            <v>293</v>
          </cell>
        </row>
        <row r="124">
          <cell r="A124" t="str">
            <v>700019GYN294</v>
          </cell>
          <cell r="B124">
            <v>653</v>
          </cell>
          <cell r="C124">
            <v>294</v>
          </cell>
        </row>
        <row r="125">
          <cell r="A125" t="str">
            <v>700019GYN295</v>
          </cell>
          <cell r="B125">
            <v>654</v>
          </cell>
          <cell r="C125">
            <v>295</v>
          </cell>
        </row>
        <row r="126">
          <cell r="A126" t="str">
            <v>700019GYN296</v>
          </cell>
          <cell r="B126">
            <v>655</v>
          </cell>
          <cell r="C126">
            <v>296</v>
          </cell>
        </row>
        <row r="127">
          <cell r="A127" t="str">
            <v>700019GYN297</v>
          </cell>
          <cell r="B127">
            <v>656</v>
          </cell>
          <cell r="C127">
            <v>297</v>
          </cell>
        </row>
        <row r="128">
          <cell r="A128" t="str">
            <v>700019GYN298</v>
          </cell>
          <cell r="B128">
            <v>657</v>
          </cell>
          <cell r="C128">
            <v>298</v>
          </cell>
        </row>
        <row r="129">
          <cell r="A129" t="str">
            <v>700019GYN299</v>
          </cell>
          <cell r="B129">
            <v>658</v>
          </cell>
          <cell r="C129">
            <v>299</v>
          </cell>
        </row>
        <row r="130">
          <cell r="A130" t="str">
            <v>700006HIU301</v>
          </cell>
          <cell r="B130">
            <v>54</v>
          </cell>
          <cell r="C130">
            <v>301</v>
          </cell>
        </row>
        <row r="131">
          <cell r="A131">
            <v>700021261306</v>
          </cell>
          <cell r="B131">
            <v>423</v>
          </cell>
          <cell r="C131">
            <v>306</v>
          </cell>
        </row>
        <row r="132">
          <cell r="A132" t="str">
            <v>700019GYN308</v>
          </cell>
          <cell r="B132">
            <v>579</v>
          </cell>
          <cell r="C132">
            <v>308</v>
          </cell>
        </row>
        <row r="133">
          <cell r="A133" t="str">
            <v>700019GYN318</v>
          </cell>
          <cell r="B133">
            <v>580</v>
          </cell>
          <cell r="C133">
            <v>318</v>
          </cell>
        </row>
        <row r="134">
          <cell r="A134">
            <v>700020122319</v>
          </cell>
          <cell r="B134">
            <v>412</v>
          </cell>
          <cell r="C134">
            <v>319</v>
          </cell>
        </row>
        <row r="135">
          <cell r="A135" t="str">
            <v>700009J0U320</v>
          </cell>
          <cell r="B135">
            <v>125</v>
          </cell>
          <cell r="C135">
            <v>320</v>
          </cell>
        </row>
        <row r="136">
          <cell r="A136">
            <v>700021276331</v>
          </cell>
          <cell r="B136">
            <v>427</v>
          </cell>
          <cell r="C136">
            <v>331</v>
          </cell>
        </row>
        <row r="137">
          <cell r="A137">
            <v>700021279334</v>
          </cell>
          <cell r="B137">
            <v>428</v>
          </cell>
          <cell r="C137">
            <v>334</v>
          </cell>
        </row>
        <row r="138">
          <cell r="A138">
            <v>700021300336</v>
          </cell>
          <cell r="B138">
            <v>429</v>
          </cell>
          <cell r="C138">
            <v>336</v>
          </cell>
        </row>
        <row r="139">
          <cell r="A139" t="str">
            <v>700011D00339</v>
          </cell>
          <cell r="B139">
            <v>338</v>
          </cell>
          <cell r="C139">
            <v>339</v>
          </cell>
        </row>
        <row r="140">
          <cell r="A140">
            <v>700009213341</v>
          </cell>
          <cell r="B140">
            <v>134</v>
          </cell>
          <cell r="C140">
            <v>341</v>
          </cell>
        </row>
        <row r="141">
          <cell r="A141" t="str">
            <v>700019GYR343</v>
          </cell>
          <cell r="B141">
            <v>528</v>
          </cell>
          <cell r="C141">
            <v>343</v>
          </cell>
        </row>
        <row r="142">
          <cell r="A142" t="str">
            <v>700019GYR344</v>
          </cell>
          <cell r="B142">
            <v>529</v>
          </cell>
          <cell r="C142">
            <v>344</v>
          </cell>
        </row>
        <row r="143">
          <cell r="A143" t="str">
            <v>700019GYR345</v>
          </cell>
          <cell r="B143">
            <v>354</v>
          </cell>
          <cell r="C143">
            <v>345</v>
          </cell>
        </row>
        <row r="144">
          <cell r="A144" t="str">
            <v>700019GYR347</v>
          </cell>
          <cell r="B144">
            <v>530</v>
          </cell>
          <cell r="C144">
            <v>347</v>
          </cell>
        </row>
        <row r="145">
          <cell r="A145" t="str">
            <v>700011B01353</v>
          </cell>
          <cell r="B145">
            <v>346</v>
          </cell>
          <cell r="C145">
            <v>353</v>
          </cell>
        </row>
        <row r="146">
          <cell r="A146" t="str">
            <v>700006G1H358</v>
          </cell>
          <cell r="B146">
            <v>66</v>
          </cell>
          <cell r="C146">
            <v>358</v>
          </cell>
        </row>
        <row r="147">
          <cell r="A147" t="str">
            <v>700006GWH359</v>
          </cell>
          <cell r="B147">
            <v>28</v>
          </cell>
          <cell r="C147">
            <v>359</v>
          </cell>
        </row>
        <row r="148">
          <cell r="A148">
            <v>700010200361</v>
          </cell>
          <cell r="B148">
            <v>223</v>
          </cell>
          <cell r="C148">
            <v>361</v>
          </cell>
        </row>
        <row r="149">
          <cell r="A149" t="str">
            <v>700009G1C362</v>
          </cell>
          <cell r="B149">
            <v>34</v>
          </cell>
          <cell r="C149">
            <v>362</v>
          </cell>
        </row>
        <row r="150">
          <cell r="A150" t="str">
            <v>700006HIU365</v>
          </cell>
          <cell r="B150">
            <v>92</v>
          </cell>
          <cell r="C150">
            <v>365</v>
          </cell>
        </row>
        <row r="151">
          <cell r="A151" t="str">
            <v>700006GVX366</v>
          </cell>
          <cell r="B151">
            <v>68</v>
          </cell>
          <cell r="C151">
            <v>366</v>
          </cell>
        </row>
        <row r="152">
          <cell r="A152" t="str">
            <v>700006HIU367</v>
          </cell>
          <cell r="B152">
            <v>91</v>
          </cell>
          <cell r="C152">
            <v>367</v>
          </cell>
        </row>
        <row r="153">
          <cell r="A153" t="str">
            <v>700006HIU368</v>
          </cell>
          <cell r="B153">
            <v>84</v>
          </cell>
          <cell r="C153">
            <v>368</v>
          </cell>
        </row>
        <row r="154">
          <cell r="A154">
            <v>700011300372</v>
          </cell>
          <cell r="B154">
            <v>286</v>
          </cell>
          <cell r="C154">
            <v>372</v>
          </cell>
        </row>
        <row r="155">
          <cell r="A155" t="str">
            <v>700006HIU373</v>
          </cell>
          <cell r="B155">
            <v>58</v>
          </cell>
          <cell r="C155">
            <v>373</v>
          </cell>
        </row>
        <row r="156">
          <cell r="A156" t="str">
            <v>700019GYN374</v>
          </cell>
          <cell r="B156">
            <v>581</v>
          </cell>
          <cell r="C156">
            <v>374</v>
          </cell>
        </row>
        <row r="157">
          <cell r="A157">
            <v>700006120376</v>
          </cell>
          <cell r="B157">
            <v>69</v>
          </cell>
          <cell r="C157">
            <v>376</v>
          </cell>
        </row>
        <row r="158">
          <cell r="A158" t="str">
            <v>700006HIU377</v>
          </cell>
          <cell r="B158">
            <v>78</v>
          </cell>
          <cell r="C158">
            <v>377</v>
          </cell>
        </row>
        <row r="159">
          <cell r="A159" t="str">
            <v>700006GSW378</v>
          </cell>
          <cell r="B159">
            <v>85</v>
          </cell>
          <cell r="C159">
            <v>378</v>
          </cell>
        </row>
        <row r="160">
          <cell r="A160" t="str">
            <v>700010K2O379</v>
          </cell>
          <cell r="B160">
            <v>276</v>
          </cell>
          <cell r="C160">
            <v>379</v>
          </cell>
        </row>
        <row r="161">
          <cell r="A161">
            <v>700006410381</v>
          </cell>
          <cell r="B161">
            <v>99</v>
          </cell>
          <cell r="C161">
            <v>381</v>
          </cell>
        </row>
        <row r="162">
          <cell r="A162">
            <v>700006410382</v>
          </cell>
          <cell r="B162">
            <v>81</v>
          </cell>
          <cell r="C162">
            <v>382</v>
          </cell>
        </row>
        <row r="163">
          <cell r="A163">
            <v>700006410383</v>
          </cell>
          <cell r="B163">
            <v>82</v>
          </cell>
          <cell r="C163">
            <v>383</v>
          </cell>
        </row>
        <row r="164">
          <cell r="A164">
            <v>700006410384</v>
          </cell>
          <cell r="B164">
            <v>90</v>
          </cell>
          <cell r="C164">
            <v>384</v>
          </cell>
        </row>
        <row r="165">
          <cell r="A165">
            <v>700006410385</v>
          </cell>
          <cell r="B165">
            <v>97</v>
          </cell>
          <cell r="C165">
            <v>385</v>
          </cell>
        </row>
        <row r="166">
          <cell r="A166">
            <v>700006410386</v>
          </cell>
          <cell r="B166">
            <v>96</v>
          </cell>
          <cell r="C166">
            <v>386</v>
          </cell>
        </row>
        <row r="167">
          <cell r="A167">
            <v>700006410387</v>
          </cell>
          <cell r="B167">
            <v>80</v>
          </cell>
          <cell r="C167">
            <v>387</v>
          </cell>
        </row>
        <row r="168">
          <cell r="A168" t="str">
            <v>700009J0U389</v>
          </cell>
          <cell r="B168">
            <v>133</v>
          </cell>
          <cell r="C168">
            <v>389</v>
          </cell>
        </row>
        <row r="169">
          <cell r="A169" t="str">
            <v>700009J0U390</v>
          </cell>
          <cell r="B169">
            <v>138</v>
          </cell>
          <cell r="C169">
            <v>390</v>
          </cell>
        </row>
        <row r="170">
          <cell r="A170" t="str">
            <v>700011L6W400</v>
          </cell>
          <cell r="B170">
            <v>350</v>
          </cell>
          <cell r="C170">
            <v>400</v>
          </cell>
        </row>
        <row r="171">
          <cell r="A171">
            <v>700006410404</v>
          </cell>
          <cell r="B171">
            <v>70</v>
          </cell>
          <cell r="C171">
            <v>404</v>
          </cell>
        </row>
        <row r="172">
          <cell r="A172">
            <v>700006410405</v>
          </cell>
          <cell r="B172">
            <v>93</v>
          </cell>
          <cell r="C172">
            <v>405</v>
          </cell>
        </row>
        <row r="173">
          <cell r="A173" t="str">
            <v>700006G1H406</v>
          </cell>
          <cell r="B173">
            <v>95</v>
          </cell>
          <cell r="C173">
            <v>406</v>
          </cell>
        </row>
        <row r="174">
          <cell r="A174" t="str">
            <v>700018T0K412</v>
          </cell>
          <cell r="B174">
            <v>375</v>
          </cell>
          <cell r="C174">
            <v>412</v>
          </cell>
        </row>
        <row r="175">
          <cell r="A175">
            <v>700006812413</v>
          </cell>
          <cell r="B175">
            <v>9</v>
          </cell>
          <cell r="C175">
            <v>413</v>
          </cell>
        </row>
        <row r="176">
          <cell r="A176" t="str">
            <v>700020VQX416</v>
          </cell>
          <cell r="B176">
            <v>411</v>
          </cell>
          <cell r="C176">
            <v>416</v>
          </cell>
        </row>
        <row r="177">
          <cell r="A177" t="str">
            <v>700012NBB417</v>
          </cell>
          <cell r="B177">
            <v>355</v>
          </cell>
          <cell r="C177">
            <v>417</v>
          </cell>
        </row>
        <row r="178">
          <cell r="A178">
            <v>700012410418</v>
          </cell>
          <cell r="B178">
            <v>356</v>
          </cell>
          <cell r="C178">
            <v>418</v>
          </cell>
        </row>
        <row r="179">
          <cell r="A179" t="str">
            <v>800010K2M420</v>
          </cell>
          <cell r="B179">
            <v>217</v>
          </cell>
          <cell r="C179">
            <v>420</v>
          </cell>
        </row>
        <row r="180">
          <cell r="A180" t="str">
            <v>800019GYN431</v>
          </cell>
          <cell r="B180">
            <v>582</v>
          </cell>
          <cell r="C180">
            <v>431</v>
          </cell>
        </row>
        <row r="181">
          <cell r="A181" t="str">
            <v>800019GYN434</v>
          </cell>
          <cell r="B181">
            <v>583</v>
          </cell>
          <cell r="C181">
            <v>434</v>
          </cell>
        </row>
        <row r="182">
          <cell r="A182" t="str">
            <v>800019GYN435</v>
          </cell>
          <cell r="B182">
            <v>584</v>
          </cell>
          <cell r="C182">
            <v>435</v>
          </cell>
        </row>
        <row r="183">
          <cell r="A183" t="str">
            <v>800019GYN437</v>
          </cell>
          <cell r="B183">
            <v>585</v>
          </cell>
          <cell r="C183">
            <v>437</v>
          </cell>
        </row>
        <row r="184">
          <cell r="A184" t="str">
            <v>800019GYN442</v>
          </cell>
          <cell r="B184">
            <v>586</v>
          </cell>
          <cell r="C184">
            <v>442</v>
          </cell>
        </row>
        <row r="185">
          <cell r="A185" t="str">
            <v>800019GYN456</v>
          </cell>
          <cell r="B185">
            <v>587</v>
          </cell>
          <cell r="C185">
            <v>456</v>
          </cell>
        </row>
        <row r="186">
          <cell r="A186" t="str">
            <v>800019GYN460</v>
          </cell>
          <cell r="B186">
            <v>588</v>
          </cell>
          <cell r="C186">
            <v>460</v>
          </cell>
        </row>
        <row r="187">
          <cell r="A187" t="str">
            <v>800019GYN461</v>
          </cell>
          <cell r="B187">
            <v>589</v>
          </cell>
          <cell r="C187">
            <v>461</v>
          </cell>
        </row>
        <row r="188">
          <cell r="A188">
            <v>800010210469</v>
          </cell>
          <cell r="B188">
            <v>221</v>
          </cell>
          <cell r="C188">
            <v>469</v>
          </cell>
        </row>
        <row r="189">
          <cell r="A189" t="str">
            <v>800019GYN471</v>
          </cell>
          <cell r="B189">
            <v>590</v>
          </cell>
          <cell r="C189">
            <v>471</v>
          </cell>
        </row>
        <row r="190">
          <cell r="A190" t="str">
            <v>800019GYN474</v>
          </cell>
          <cell r="B190">
            <v>591</v>
          </cell>
          <cell r="C190">
            <v>474</v>
          </cell>
        </row>
        <row r="191">
          <cell r="A191" t="str">
            <v>800019GYN475</v>
          </cell>
          <cell r="B191">
            <v>592</v>
          </cell>
          <cell r="C191">
            <v>475</v>
          </cell>
        </row>
        <row r="192">
          <cell r="A192" t="str">
            <v>800019GYN477</v>
          </cell>
          <cell r="B192">
            <v>593</v>
          </cell>
          <cell r="C192">
            <v>477</v>
          </cell>
        </row>
        <row r="193">
          <cell r="A193" t="str">
            <v>800019GYN478</v>
          </cell>
          <cell r="B193">
            <v>594</v>
          </cell>
          <cell r="C193">
            <v>478</v>
          </cell>
        </row>
        <row r="194">
          <cell r="A194" t="str">
            <v>800019GYN479</v>
          </cell>
          <cell r="B194">
            <v>595</v>
          </cell>
          <cell r="C194">
            <v>479</v>
          </cell>
        </row>
        <row r="195">
          <cell r="A195" t="str">
            <v>800019GYN481</v>
          </cell>
          <cell r="B195">
            <v>596</v>
          </cell>
          <cell r="C195">
            <v>481</v>
          </cell>
        </row>
        <row r="196">
          <cell r="A196" t="str">
            <v>800019GYN482</v>
          </cell>
          <cell r="B196">
            <v>597</v>
          </cell>
          <cell r="C196">
            <v>482</v>
          </cell>
        </row>
        <row r="197">
          <cell r="A197" t="str">
            <v>800019GYN487</v>
          </cell>
          <cell r="B197">
            <v>598</v>
          </cell>
          <cell r="C197">
            <v>487</v>
          </cell>
        </row>
        <row r="198">
          <cell r="A198" t="str">
            <v>800019GYN488</v>
          </cell>
          <cell r="B198">
            <v>599</v>
          </cell>
          <cell r="C198">
            <v>488</v>
          </cell>
        </row>
        <row r="199">
          <cell r="A199" t="str">
            <v>800019GYN491</v>
          </cell>
          <cell r="B199">
            <v>600</v>
          </cell>
          <cell r="C199">
            <v>491</v>
          </cell>
        </row>
        <row r="200">
          <cell r="A200" t="str">
            <v>800019GYN492</v>
          </cell>
          <cell r="B200">
            <v>601</v>
          </cell>
          <cell r="C200">
            <v>492</v>
          </cell>
        </row>
        <row r="201">
          <cell r="A201" t="str">
            <v>800019GYN495</v>
          </cell>
          <cell r="B201">
            <v>602</v>
          </cell>
          <cell r="C201">
            <v>495</v>
          </cell>
        </row>
        <row r="202">
          <cell r="A202" t="str">
            <v>800019GYN496</v>
          </cell>
          <cell r="B202">
            <v>603</v>
          </cell>
          <cell r="C202">
            <v>496</v>
          </cell>
        </row>
        <row r="203">
          <cell r="A203" t="str">
            <v>800019GYN498</v>
          </cell>
          <cell r="B203">
            <v>604</v>
          </cell>
          <cell r="C203">
            <v>498</v>
          </cell>
        </row>
        <row r="204">
          <cell r="A204" t="str">
            <v>800019GYN500</v>
          </cell>
          <cell r="B204">
            <v>605</v>
          </cell>
          <cell r="C204">
            <v>500</v>
          </cell>
        </row>
        <row r="205">
          <cell r="A205" t="str">
            <v>800019GYN501</v>
          </cell>
          <cell r="B205">
            <v>606</v>
          </cell>
          <cell r="C205">
            <v>501</v>
          </cell>
        </row>
        <row r="206">
          <cell r="A206" t="str">
            <v>800019GYN502</v>
          </cell>
          <cell r="B206">
            <v>607</v>
          </cell>
          <cell r="C206">
            <v>502</v>
          </cell>
        </row>
        <row r="207">
          <cell r="A207" t="str">
            <v>800019GYN508</v>
          </cell>
          <cell r="B207">
            <v>608</v>
          </cell>
          <cell r="C207">
            <v>508</v>
          </cell>
        </row>
        <row r="208">
          <cell r="A208" t="str">
            <v>800019GYN511</v>
          </cell>
          <cell r="B208">
            <v>609</v>
          </cell>
          <cell r="C208">
            <v>511</v>
          </cell>
        </row>
        <row r="209">
          <cell r="A209" t="str">
            <v>800019GYN514</v>
          </cell>
          <cell r="B209">
            <v>610</v>
          </cell>
          <cell r="C209">
            <v>514</v>
          </cell>
        </row>
        <row r="210">
          <cell r="A210" t="str">
            <v>800019GYN515</v>
          </cell>
          <cell r="B210">
            <v>611</v>
          </cell>
          <cell r="C210">
            <v>515</v>
          </cell>
        </row>
        <row r="211">
          <cell r="A211">
            <v>800016310518</v>
          </cell>
          <cell r="B211">
            <v>367</v>
          </cell>
          <cell r="C211">
            <v>518</v>
          </cell>
        </row>
        <row r="212">
          <cell r="A212">
            <v>800006410520</v>
          </cell>
          <cell r="B212">
            <v>71</v>
          </cell>
          <cell r="C212">
            <v>520</v>
          </cell>
        </row>
        <row r="213">
          <cell r="A213">
            <v>800006410521</v>
          </cell>
          <cell r="B213">
            <v>72</v>
          </cell>
          <cell r="C213">
            <v>521</v>
          </cell>
        </row>
        <row r="214">
          <cell r="A214">
            <v>800021274523</v>
          </cell>
          <cell r="B214">
            <v>419</v>
          </cell>
          <cell r="C214">
            <v>523</v>
          </cell>
        </row>
        <row r="215">
          <cell r="A215">
            <v>800021271526</v>
          </cell>
          <cell r="B215">
            <v>431</v>
          </cell>
          <cell r="C215">
            <v>526</v>
          </cell>
        </row>
        <row r="216">
          <cell r="A216">
            <v>800021252527</v>
          </cell>
          <cell r="B216">
            <v>421</v>
          </cell>
          <cell r="C216">
            <v>527</v>
          </cell>
        </row>
        <row r="217">
          <cell r="A217" t="str">
            <v>800019GYN530</v>
          </cell>
          <cell r="B217">
            <v>612</v>
          </cell>
          <cell r="C217">
            <v>530</v>
          </cell>
        </row>
        <row r="218">
          <cell r="A218" t="str">
            <v>800019GYN531</v>
          </cell>
          <cell r="B218">
            <v>613</v>
          </cell>
          <cell r="C218">
            <v>531</v>
          </cell>
        </row>
        <row r="219">
          <cell r="A219" t="str">
            <v>800019GYN532</v>
          </cell>
          <cell r="B219">
            <v>614</v>
          </cell>
          <cell r="C219">
            <v>532</v>
          </cell>
        </row>
        <row r="220">
          <cell r="A220" t="str">
            <v>800019GYN538</v>
          </cell>
          <cell r="B220">
            <v>615</v>
          </cell>
          <cell r="C220">
            <v>538</v>
          </cell>
        </row>
        <row r="221">
          <cell r="A221" t="str">
            <v>800019GYN540</v>
          </cell>
          <cell r="B221">
            <v>616</v>
          </cell>
          <cell r="C221">
            <v>540</v>
          </cell>
        </row>
        <row r="222">
          <cell r="A222" t="str">
            <v>800019GYN546</v>
          </cell>
          <cell r="B222">
            <v>617</v>
          </cell>
          <cell r="C222">
            <v>546</v>
          </cell>
        </row>
        <row r="223">
          <cell r="A223" t="str">
            <v>800019GYN554</v>
          </cell>
          <cell r="B223">
            <v>618</v>
          </cell>
          <cell r="C223">
            <v>554</v>
          </cell>
        </row>
        <row r="224">
          <cell r="A224" t="str">
            <v>800019GYN562</v>
          </cell>
          <cell r="B224">
            <v>619</v>
          </cell>
          <cell r="C224">
            <v>562</v>
          </cell>
        </row>
        <row r="225">
          <cell r="A225" t="str">
            <v>800019GYN565</v>
          </cell>
          <cell r="B225">
            <v>620</v>
          </cell>
          <cell r="C225">
            <v>565</v>
          </cell>
        </row>
        <row r="226">
          <cell r="A226" t="str">
            <v>800019GYN566</v>
          </cell>
          <cell r="B226">
            <v>621</v>
          </cell>
          <cell r="C226">
            <v>566</v>
          </cell>
        </row>
        <row r="227">
          <cell r="A227" t="str">
            <v>800019GYN570</v>
          </cell>
          <cell r="B227">
            <v>622</v>
          </cell>
          <cell r="C227">
            <v>570</v>
          </cell>
        </row>
        <row r="228">
          <cell r="A228" t="str">
            <v>199806HIU00582</v>
          </cell>
          <cell r="B228">
            <v>39</v>
          </cell>
          <cell r="C228">
            <v>582</v>
          </cell>
        </row>
        <row r="229">
          <cell r="A229" t="str">
            <v>199806GIH00585</v>
          </cell>
          <cell r="B229">
            <v>83</v>
          </cell>
          <cell r="C229">
            <v>585</v>
          </cell>
        </row>
        <row r="230">
          <cell r="A230" t="str">
            <v>199819GYR00591</v>
          </cell>
          <cell r="B230">
            <v>544</v>
          </cell>
          <cell r="C230">
            <v>591</v>
          </cell>
        </row>
        <row r="231">
          <cell r="A231" t="str">
            <v>199819GYN00602</v>
          </cell>
          <cell r="B231">
            <v>533</v>
          </cell>
          <cell r="C231">
            <v>602</v>
          </cell>
        </row>
        <row r="232">
          <cell r="A232" t="str">
            <v>199819GYN00612</v>
          </cell>
          <cell r="B232">
            <v>534</v>
          </cell>
          <cell r="C232">
            <v>612</v>
          </cell>
        </row>
        <row r="233">
          <cell r="A233" t="str">
            <v>199819GYN00615</v>
          </cell>
          <cell r="B233">
            <v>625</v>
          </cell>
          <cell r="C233">
            <v>615</v>
          </cell>
        </row>
        <row r="234">
          <cell r="A234" t="str">
            <v>199819GYN00622</v>
          </cell>
          <cell r="B234">
            <v>626</v>
          </cell>
          <cell r="C234">
            <v>622</v>
          </cell>
        </row>
        <row r="235">
          <cell r="A235" t="str">
            <v>199819GYN00629</v>
          </cell>
          <cell r="B235">
            <v>535</v>
          </cell>
          <cell r="C235">
            <v>629</v>
          </cell>
        </row>
        <row r="236">
          <cell r="A236" t="str">
            <v>199819GYN00630</v>
          </cell>
          <cell r="B236">
            <v>536</v>
          </cell>
          <cell r="C236">
            <v>630</v>
          </cell>
        </row>
        <row r="237">
          <cell r="A237" t="str">
            <v>199819GYN00631</v>
          </cell>
          <cell r="B237">
            <v>537</v>
          </cell>
          <cell r="C237">
            <v>631</v>
          </cell>
        </row>
        <row r="238">
          <cell r="A238" t="str">
            <v>199819GYN00632</v>
          </cell>
          <cell r="B238">
            <v>538</v>
          </cell>
          <cell r="C238">
            <v>632</v>
          </cell>
        </row>
        <row r="239">
          <cell r="A239" t="str">
            <v>199819GYN00637</v>
          </cell>
          <cell r="B239">
            <v>539</v>
          </cell>
          <cell r="C239">
            <v>637</v>
          </cell>
        </row>
        <row r="240">
          <cell r="A240" t="str">
            <v>199819GYN00639</v>
          </cell>
          <cell r="B240">
            <v>627</v>
          </cell>
          <cell r="C240">
            <v>639</v>
          </cell>
        </row>
        <row r="241">
          <cell r="A241" t="str">
            <v>199819GYN00641</v>
          </cell>
          <cell r="B241">
            <v>628</v>
          </cell>
          <cell r="C241">
            <v>641</v>
          </cell>
        </row>
        <row r="242">
          <cell r="A242" t="str">
            <v>199819GYN00642</v>
          </cell>
          <cell r="B242">
            <v>540</v>
          </cell>
          <cell r="C242">
            <v>642</v>
          </cell>
        </row>
        <row r="243">
          <cell r="A243" t="str">
            <v>199819GYN00668</v>
          </cell>
          <cell r="B243">
            <v>541</v>
          </cell>
          <cell r="C243">
            <v>668</v>
          </cell>
        </row>
        <row r="244">
          <cell r="A244" t="str">
            <v>199819GYN00679</v>
          </cell>
          <cell r="B244">
            <v>542</v>
          </cell>
          <cell r="C244">
            <v>679</v>
          </cell>
        </row>
        <row r="245">
          <cell r="A245" t="str">
            <v>199819GYN00680</v>
          </cell>
          <cell r="B245">
            <v>543</v>
          </cell>
          <cell r="C245">
            <v>680</v>
          </cell>
        </row>
        <row r="246">
          <cell r="A246" t="str">
            <v>199819GYN00690</v>
          </cell>
          <cell r="B246">
            <v>629</v>
          </cell>
          <cell r="C246">
            <v>690</v>
          </cell>
        </row>
        <row r="247">
          <cell r="A247" t="str">
            <v>199819GYN00702</v>
          </cell>
          <cell r="B247">
            <v>630</v>
          </cell>
          <cell r="C247">
            <v>702</v>
          </cell>
        </row>
        <row r="248">
          <cell r="A248" t="str">
            <v>199819GYN00704</v>
          </cell>
          <cell r="B248">
            <v>631</v>
          </cell>
          <cell r="C248">
            <v>704</v>
          </cell>
        </row>
        <row r="249">
          <cell r="A249" t="str">
            <v>199819GYN00706</v>
          </cell>
          <cell r="B249">
            <v>632</v>
          </cell>
          <cell r="C249">
            <v>706</v>
          </cell>
        </row>
        <row r="250">
          <cell r="A250" t="str">
            <v>199811H0000717</v>
          </cell>
          <cell r="B250">
            <v>287</v>
          </cell>
          <cell r="C250">
            <v>717</v>
          </cell>
        </row>
        <row r="251">
          <cell r="A251" t="str">
            <v>199806HIU00720</v>
          </cell>
          <cell r="B251">
            <v>40</v>
          </cell>
          <cell r="C251">
            <v>720</v>
          </cell>
        </row>
        <row r="252">
          <cell r="A252" t="str">
            <v>199806HIU00721</v>
          </cell>
          <cell r="B252">
            <v>41</v>
          </cell>
          <cell r="C252">
            <v>721</v>
          </cell>
        </row>
        <row r="253">
          <cell r="A253" t="str">
            <v>199806HIU00726</v>
          </cell>
          <cell r="B253">
            <v>42</v>
          </cell>
          <cell r="C253">
            <v>726</v>
          </cell>
        </row>
        <row r="254">
          <cell r="A254" t="str">
            <v>199809J3W00731</v>
          </cell>
          <cell r="B254">
            <v>119</v>
          </cell>
          <cell r="C254">
            <v>731</v>
          </cell>
        </row>
        <row r="255">
          <cell r="A255" t="str">
            <v>199809J3W00732</v>
          </cell>
          <cell r="B255">
            <v>108</v>
          </cell>
          <cell r="C255">
            <v>732</v>
          </cell>
        </row>
        <row r="256">
          <cell r="A256" t="str">
            <v>199810K2O00733</v>
          </cell>
          <cell r="B256">
            <v>143</v>
          </cell>
          <cell r="C256">
            <v>733</v>
          </cell>
        </row>
        <row r="257">
          <cell r="A257" t="str">
            <v>199810K2O00734</v>
          </cell>
          <cell r="B257">
            <v>144</v>
          </cell>
          <cell r="C257">
            <v>734</v>
          </cell>
        </row>
        <row r="258">
          <cell r="A258" t="str">
            <v>199819GYR00736</v>
          </cell>
          <cell r="B258">
            <v>531</v>
          </cell>
          <cell r="C258">
            <v>736</v>
          </cell>
        </row>
        <row r="259">
          <cell r="A259" t="str">
            <v>199819GYR00737</v>
          </cell>
          <cell r="B259">
            <v>532</v>
          </cell>
          <cell r="C259">
            <v>737</v>
          </cell>
        </row>
        <row r="260">
          <cell r="A260" t="str">
            <v>199806HIU00738</v>
          </cell>
          <cell r="B260">
            <v>43</v>
          </cell>
          <cell r="C260">
            <v>738</v>
          </cell>
        </row>
        <row r="261">
          <cell r="A261" t="str">
            <v>199818T4I00741</v>
          </cell>
          <cell r="B261">
            <v>385</v>
          </cell>
          <cell r="C261">
            <v>741</v>
          </cell>
        </row>
        <row r="262">
          <cell r="A262" t="str">
            <v>199806HIU00742</v>
          </cell>
          <cell r="B262">
            <v>44</v>
          </cell>
          <cell r="C262">
            <v>742</v>
          </cell>
        </row>
        <row r="263">
          <cell r="A263" t="str">
            <v>199806HIU00743</v>
          </cell>
          <cell r="B263">
            <v>89</v>
          </cell>
          <cell r="C263">
            <v>743</v>
          </cell>
        </row>
        <row r="264">
          <cell r="A264" t="str">
            <v>199806HIU00744</v>
          </cell>
          <cell r="B264">
            <v>67</v>
          </cell>
          <cell r="C264">
            <v>744</v>
          </cell>
        </row>
        <row r="265">
          <cell r="A265" t="str">
            <v>199806HJO00747</v>
          </cell>
          <cell r="B265">
            <v>94</v>
          </cell>
          <cell r="C265">
            <v>747</v>
          </cell>
        </row>
        <row r="266">
          <cell r="A266" t="str">
            <v>199815QEU00755</v>
          </cell>
          <cell r="B266">
            <v>364</v>
          </cell>
          <cell r="C266">
            <v>755</v>
          </cell>
        </row>
        <row r="267">
          <cell r="A267" t="str">
            <v>800018T4N757</v>
          </cell>
          <cell r="B267">
            <v>396</v>
          </cell>
          <cell r="C267">
            <v>757</v>
          </cell>
        </row>
        <row r="268">
          <cell r="A268" t="str">
            <v>199818T4N00758</v>
          </cell>
          <cell r="B268">
            <v>386</v>
          </cell>
          <cell r="C268">
            <v>758</v>
          </cell>
        </row>
        <row r="269">
          <cell r="A269">
            <v>19980965100759</v>
          </cell>
          <cell r="B269">
            <v>123</v>
          </cell>
          <cell r="C269">
            <v>759</v>
          </cell>
        </row>
        <row r="270">
          <cell r="A270">
            <v>19980630000822</v>
          </cell>
          <cell r="B270">
            <v>59</v>
          </cell>
          <cell r="C270">
            <v>822</v>
          </cell>
        </row>
        <row r="271">
          <cell r="A271">
            <v>19983810000825</v>
          </cell>
          <cell r="B271">
            <v>439</v>
          </cell>
          <cell r="C271">
            <v>825</v>
          </cell>
        </row>
        <row r="272">
          <cell r="A272" t="str">
            <v>199818T4N00826</v>
          </cell>
          <cell r="B272">
            <v>387</v>
          </cell>
          <cell r="C272">
            <v>826</v>
          </cell>
        </row>
        <row r="273">
          <cell r="A273">
            <v>19983810000827</v>
          </cell>
          <cell r="B273">
            <v>440</v>
          </cell>
          <cell r="C273">
            <v>827</v>
          </cell>
        </row>
        <row r="274">
          <cell r="A274">
            <v>19983810000828</v>
          </cell>
          <cell r="B274">
            <v>441</v>
          </cell>
          <cell r="C274">
            <v>828</v>
          </cell>
        </row>
        <row r="275">
          <cell r="A275">
            <v>19983810000830</v>
          </cell>
          <cell r="B275">
            <v>434</v>
          </cell>
          <cell r="C275">
            <v>830</v>
          </cell>
        </row>
        <row r="276">
          <cell r="A276">
            <v>19983810000831</v>
          </cell>
          <cell r="B276">
            <v>435</v>
          </cell>
          <cell r="C276">
            <v>831</v>
          </cell>
        </row>
        <row r="277">
          <cell r="A277">
            <v>19983810000832</v>
          </cell>
          <cell r="B277">
            <v>436</v>
          </cell>
          <cell r="C277">
            <v>832</v>
          </cell>
        </row>
        <row r="278">
          <cell r="A278">
            <v>19983810000833</v>
          </cell>
          <cell r="B278">
            <v>442</v>
          </cell>
          <cell r="C278">
            <v>833</v>
          </cell>
        </row>
        <row r="279">
          <cell r="A279">
            <v>19983810000834</v>
          </cell>
          <cell r="B279">
            <v>443</v>
          </cell>
          <cell r="C279">
            <v>834</v>
          </cell>
        </row>
        <row r="280">
          <cell r="A280">
            <v>19983810000835</v>
          </cell>
          <cell r="B280">
            <v>444</v>
          </cell>
          <cell r="C280">
            <v>835</v>
          </cell>
        </row>
        <row r="281">
          <cell r="A281">
            <v>19983810000836</v>
          </cell>
          <cell r="B281">
            <v>445</v>
          </cell>
          <cell r="C281">
            <v>836</v>
          </cell>
        </row>
        <row r="282">
          <cell r="A282">
            <v>19983810000837</v>
          </cell>
          <cell r="B282">
            <v>446</v>
          </cell>
          <cell r="C282">
            <v>837</v>
          </cell>
        </row>
        <row r="283">
          <cell r="A283">
            <v>19983810000838</v>
          </cell>
          <cell r="B283">
            <v>447</v>
          </cell>
          <cell r="C283">
            <v>838</v>
          </cell>
        </row>
        <row r="284">
          <cell r="A284">
            <v>19983810000839</v>
          </cell>
          <cell r="B284">
            <v>448</v>
          </cell>
          <cell r="C284">
            <v>839</v>
          </cell>
        </row>
        <row r="285">
          <cell r="A285">
            <v>19983810000840</v>
          </cell>
          <cell r="B285">
            <v>449</v>
          </cell>
          <cell r="C285">
            <v>840</v>
          </cell>
        </row>
        <row r="286">
          <cell r="A286">
            <v>19983810000842</v>
          </cell>
          <cell r="B286">
            <v>450</v>
          </cell>
          <cell r="C286">
            <v>842</v>
          </cell>
        </row>
        <row r="287">
          <cell r="A287">
            <v>19983810000843</v>
          </cell>
          <cell r="B287">
            <v>495</v>
          </cell>
          <cell r="C287">
            <v>843</v>
          </cell>
        </row>
        <row r="288">
          <cell r="A288">
            <v>19983810000844</v>
          </cell>
          <cell r="B288">
            <v>437</v>
          </cell>
          <cell r="C288">
            <v>844</v>
          </cell>
        </row>
        <row r="289">
          <cell r="A289">
            <v>19983810000845</v>
          </cell>
          <cell r="B289">
            <v>451</v>
          </cell>
          <cell r="C289">
            <v>845</v>
          </cell>
        </row>
        <row r="290">
          <cell r="A290" t="str">
            <v>199818TOQ00850</v>
          </cell>
          <cell r="B290">
            <v>405</v>
          </cell>
          <cell r="C290">
            <v>850</v>
          </cell>
        </row>
        <row r="291">
          <cell r="A291" t="str">
            <v>199818TOQ00857</v>
          </cell>
          <cell r="B291">
            <v>406</v>
          </cell>
          <cell r="C291">
            <v>857</v>
          </cell>
        </row>
        <row r="292">
          <cell r="A292" t="str">
            <v>199818TOQ00860</v>
          </cell>
          <cell r="B292">
            <v>403</v>
          </cell>
          <cell r="C292">
            <v>860</v>
          </cell>
        </row>
        <row r="293">
          <cell r="A293" t="str">
            <v>199811L6L00874</v>
          </cell>
          <cell r="B293">
            <v>291</v>
          </cell>
          <cell r="C293">
            <v>874</v>
          </cell>
        </row>
        <row r="294">
          <cell r="A294" t="str">
            <v>199811L6L00875</v>
          </cell>
          <cell r="B294">
            <v>292</v>
          </cell>
          <cell r="C294">
            <v>875</v>
          </cell>
        </row>
        <row r="295">
          <cell r="A295" t="str">
            <v>199810C0000876</v>
          </cell>
          <cell r="B295">
            <v>204</v>
          </cell>
          <cell r="C295">
            <v>876</v>
          </cell>
        </row>
        <row r="296">
          <cell r="A296" t="str">
            <v>199810C0000877</v>
          </cell>
          <cell r="B296">
            <v>192</v>
          </cell>
          <cell r="C296">
            <v>877</v>
          </cell>
        </row>
        <row r="297">
          <cell r="A297" t="str">
            <v>199810C0000878</v>
          </cell>
          <cell r="B297">
            <v>158</v>
          </cell>
          <cell r="C297">
            <v>878</v>
          </cell>
        </row>
        <row r="298">
          <cell r="A298" t="str">
            <v>199806HIU00881</v>
          </cell>
          <cell r="B298">
            <v>65</v>
          </cell>
          <cell r="C298">
            <v>881</v>
          </cell>
        </row>
        <row r="299">
          <cell r="A299" t="str">
            <v>199818T4N00882</v>
          </cell>
          <cell r="B299">
            <v>388</v>
          </cell>
          <cell r="C299">
            <v>882</v>
          </cell>
        </row>
        <row r="300">
          <cell r="A300" t="str">
            <v>199818T4N00883</v>
          </cell>
          <cell r="B300">
            <v>389</v>
          </cell>
          <cell r="C300">
            <v>883</v>
          </cell>
        </row>
        <row r="301">
          <cell r="A301" t="str">
            <v>199818T4N00884</v>
          </cell>
          <cell r="B301">
            <v>390</v>
          </cell>
          <cell r="C301">
            <v>884</v>
          </cell>
        </row>
        <row r="302">
          <cell r="A302" t="str">
            <v>199811MDC00885</v>
          </cell>
          <cell r="B302">
            <v>307</v>
          </cell>
          <cell r="C302">
            <v>885</v>
          </cell>
        </row>
        <row r="303">
          <cell r="A303" t="str">
            <v>199818T4N00886</v>
          </cell>
          <cell r="B303">
            <v>391</v>
          </cell>
          <cell r="C303">
            <v>886</v>
          </cell>
        </row>
        <row r="304">
          <cell r="A304" t="str">
            <v>199818T4I00889</v>
          </cell>
          <cell r="B304">
            <v>384</v>
          </cell>
          <cell r="C304">
            <v>889</v>
          </cell>
        </row>
        <row r="305">
          <cell r="A305" t="str">
            <v>199906HIU00891</v>
          </cell>
          <cell r="B305">
            <v>45</v>
          </cell>
          <cell r="C305">
            <v>891</v>
          </cell>
        </row>
        <row r="306">
          <cell r="A306" t="str">
            <v>199909JZL00892</v>
          </cell>
          <cell r="B306">
            <v>120</v>
          </cell>
          <cell r="C306">
            <v>892</v>
          </cell>
        </row>
        <row r="307">
          <cell r="A307" t="str">
            <v>199911M0B00893</v>
          </cell>
          <cell r="B307">
            <v>285</v>
          </cell>
          <cell r="C307">
            <v>893</v>
          </cell>
        </row>
        <row r="308">
          <cell r="A308" t="str">
            <v>199906G4O00895</v>
          </cell>
          <cell r="B308">
            <v>88</v>
          </cell>
          <cell r="C308">
            <v>895</v>
          </cell>
        </row>
        <row r="309">
          <cell r="A309" t="str">
            <v>199906G4O00896</v>
          </cell>
          <cell r="B309">
            <v>86</v>
          </cell>
          <cell r="C309">
            <v>896</v>
          </cell>
        </row>
        <row r="310">
          <cell r="A310" t="str">
            <v>199911MAR00905</v>
          </cell>
          <cell r="B310">
            <v>303</v>
          </cell>
          <cell r="C310">
            <v>905</v>
          </cell>
        </row>
        <row r="311">
          <cell r="A311" t="str">
            <v>199910C0000906</v>
          </cell>
          <cell r="B311">
            <v>275</v>
          </cell>
          <cell r="C311">
            <v>906</v>
          </cell>
        </row>
        <row r="312">
          <cell r="A312" t="str">
            <v>199906GON00907</v>
          </cell>
          <cell r="B312">
            <v>24</v>
          </cell>
          <cell r="C312">
            <v>907</v>
          </cell>
        </row>
        <row r="313">
          <cell r="A313" t="str">
            <v>199906HIU00909</v>
          </cell>
          <cell r="B313">
            <v>46</v>
          </cell>
          <cell r="C313">
            <v>909</v>
          </cell>
        </row>
        <row r="314">
          <cell r="A314">
            <v>19991170000914</v>
          </cell>
          <cell r="B314">
            <v>281</v>
          </cell>
          <cell r="C314">
            <v>914</v>
          </cell>
        </row>
        <row r="315">
          <cell r="A315">
            <v>19991011100915</v>
          </cell>
          <cell r="B315">
            <v>139</v>
          </cell>
          <cell r="C315">
            <v>915</v>
          </cell>
        </row>
        <row r="316">
          <cell r="A316" t="str">
            <v>199909JZL00917</v>
          </cell>
          <cell r="B316">
            <v>121</v>
          </cell>
          <cell r="C316">
            <v>917</v>
          </cell>
        </row>
        <row r="317">
          <cell r="A317" t="str">
            <v>199919GYN00919</v>
          </cell>
          <cell r="B317">
            <v>545</v>
          </cell>
          <cell r="C317">
            <v>919</v>
          </cell>
        </row>
        <row r="318">
          <cell r="A318" t="str">
            <v>199919GYN00920</v>
          </cell>
          <cell r="B318">
            <v>546</v>
          </cell>
          <cell r="C318">
            <v>920</v>
          </cell>
        </row>
        <row r="319">
          <cell r="A319" t="str">
            <v>199919GYN00925</v>
          </cell>
          <cell r="B319">
            <v>623</v>
          </cell>
          <cell r="C319">
            <v>925</v>
          </cell>
        </row>
        <row r="320">
          <cell r="A320" t="str">
            <v>199919GYN00926</v>
          </cell>
          <cell r="B320">
            <v>624</v>
          </cell>
          <cell r="C320">
            <v>926</v>
          </cell>
        </row>
        <row r="321">
          <cell r="A321" t="str">
            <v>199919GYN00938</v>
          </cell>
          <cell r="B321">
            <v>547</v>
          </cell>
          <cell r="C321">
            <v>938</v>
          </cell>
        </row>
        <row r="322">
          <cell r="A322" t="str">
            <v>199919GYN00943</v>
          </cell>
          <cell r="B322">
            <v>548</v>
          </cell>
          <cell r="C322">
            <v>943</v>
          </cell>
        </row>
        <row r="323">
          <cell r="A323" t="str">
            <v>199919GYN00944</v>
          </cell>
          <cell r="B323">
            <v>549</v>
          </cell>
          <cell r="C323">
            <v>944</v>
          </cell>
        </row>
        <row r="324">
          <cell r="A324" t="str">
            <v>199919GYN00945</v>
          </cell>
          <cell r="B324">
            <v>550</v>
          </cell>
          <cell r="C324">
            <v>945</v>
          </cell>
        </row>
        <row r="325">
          <cell r="A325" t="str">
            <v>199919GYN00946</v>
          </cell>
          <cell r="B325">
            <v>551</v>
          </cell>
          <cell r="C325">
            <v>946</v>
          </cell>
        </row>
        <row r="326">
          <cell r="A326" t="str">
            <v>199919GYN00947</v>
          </cell>
          <cell r="B326">
            <v>552</v>
          </cell>
          <cell r="C326">
            <v>947</v>
          </cell>
        </row>
        <row r="327">
          <cell r="A327">
            <v>19990710000952</v>
          </cell>
          <cell r="B327">
            <v>101</v>
          </cell>
          <cell r="C327">
            <v>952</v>
          </cell>
        </row>
        <row r="328">
          <cell r="A328" t="str">
            <v>199909JZL00955</v>
          </cell>
          <cell r="B328">
            <v>122</v>
          </cell>
          <cell r="C328">
            <v>955</v>
          </cell>
        </row>
        <row r="329">
          <cell r="A329">
            <v>20001070000958</v>
          </cell>
          <cell r="B329">
            <v>224</v>
          </cell>
          <cell r="C329">
            <v>958</v>
          </cell>
        </row>
        <row r="330">
          <cell r="A330">
            <v>20001070000959</v>
          </cell>
          <cell r="B330">
            <v>222</v>
          </cell>
          <cell r="C330">
            <v>959</v>
          </cell>
        </row>
        <row r="331">
          <cell r="A331" t="str">
            <v>200009J0U00961</v>
          </cell>
          <cell r="B331">
            <v>114</v>
          </cell>
          <cell r="C331">
            <v>961</v>
          </cell>
        </row>
        <row r="332">
          <cell r="A332" t="str">
            <v>200010C0000962</v>
          </cell>
          <cell r="B332">
            <v>231</v>
          </cell>
          <cell r="C332">
            <v>962</v>
          </cell>
        </row>
        <row r="333">
          <cell r="A333" t="str">
            <v>200010C0000963</v>
          </cell>
          <cell r="B333">
            <v>165</v>
          </cell>
          <cell r="C333">
            <v>963</v>
          </cell>
        </row>
        <row r="334">
          <cell r="A334" t="str">
            <v>200010C0000964</v>
          </cell>
          <cell r="B334">
            <v>178</v>
          </cell>
          <cell r="C334">
            <v>964</v>
          </cell>
        </row>
        <row r="335">
          <cell r="A335" t="str">
            <v>200010C0000965</v>
          </cell>
          <cell r="B335">
            <v>197</v>
          </cell>
          <cell r="C335">
            <v>965</v>
          </cell>
        </row>
        <row r="336">
          <cell r="A336" t="str">
            <v>200010C0000966</v>
          </cell>
          <cell r="B336">
            <v>145</v>
          </cell>
          <cell r="C336">
            <v>966</v>
          </cell>
        </row>
        <row r="337">
          <cell r="A337" t="str">
            <v>200010C0000967</v>
          </cell>
          <cell r="B337">
            <v>200</v>
          </cell>
          <cell r="C337">
            <v>967</v>
          </cell>
        </row>
        <row r="338">
          <cell r="A338" t="str">
            <v>200010C0000968</v>
          </cell>
          <cell r="B338">
            <v>255</v>
          </cell>
          <cell r="C338">
            <v>968</v>
          </cell>
        </row>
        <row r="339">
          <cell r="A339" t="str">
            <v>200010C0000969</v>
          </cell>
          <cell r="B339">
            <v>187</v>
          </cell>
          <cell r="C339">
            <v>969</v>
          </cell>
        </row>
        <row r="340">
          <cell r="A340" t="str">
            <v>200010C0000970</v>
          </cell>
          <cell r="B340">
            <v>182</v>
          </cell>
          <cell r="C340">
            <v>970</v>
          </cell>
        </row>
        <row r="341">
          <cell r="A341" t="str">
            <v>200010C0000971</v>
          </cell>
          <cell r="B341">
            <v>179</v>
          </cell>
          <cell r="C341">
            <v>971</v>
          </cell>
        </row>
        <row r="342">
          <cell r="A342" t="str">
            <v>200010C0000972</v>
          </cell>
          <cell r="B342">
            <v>171</v>
          </cell>
          <cell r="C342">
            <v>972</v>
          </cell>
        </row>
        <row r="343">
          <cell r="A343" t="str">
            <v>200010C0000973</v>
          </cell>
          <cell r="B343">
            <v>237</v>
          </cell>
          <cell r="C343">
            <v>973</v>
          </cell>
        </row>
        <row r="344">
          <cell r="A344" t="str">
            <v>200010C0000974</v>
          </cell>
          <cell r="B344">
            <v>254</v>
          </cell>
          <cell r="C344">
            <v>974</v>
          </cell>
        </row>
        <row r="345">
          <cell r="A345" t="str">
            <v>200010C0000975</v>
          </cell>
          <cell r="B345">
            <v>148</v>
          </cell>
          <cell r="C345">
            <v>975</v>
          </cell>
        </row>
        <row r="346">
          <cell r="A346" t="str">
            <v>200010C0000976</v>
          </cell>
          <cell r="B346">
            <v>161</v>
          </cell>
          <cell r="C346">
            <v>976</v>
          </cell>
        </row>
        <row r="347">
          <cell r="A347" t="str">
            <v>200010C0000977</v>
          </cell>
          <cell r="B347">
            <v>198</v>
          </cell>
          <cell r="C347">
            <v>977</v>
          </cell>
        </row>
        <row r="348">
          <cell r="A348" t="str">
            <v>200010C0000978</v>
          </cell>
          <cell r="B348">
            <v>185</v>
          </cell>
          <cell r="C348">
            <v>978</v>
          </cell>
        </row>
        <row r="349">
          <cell r="A349" t="str">
            <v>200010C0000979</v>
          </cell>
          <cell r="B349">
            <v>156</v>
          </cell>
          <cell r="C349">
            <v>979</v>
          </cell>
        </row>
        <row r="350">
          <cell r="A350" t="str">
            <v>200010C0000980</v>
          </cell>
          <cell r="B350">
            <v>230</v>
          </cell>
          <cell r="C350">
            <v>980</v>
          </cell>
        </row>
        <row r="351">
          <cell r="A351" t="str">
            <v>200010C0000981</v>
          </cell>
          <cell r="B351">
            <v>248</v>
          </cell>
          <cell r="C351">
            <v>981</v>
          </cell>
        </row>
        <row r="352">
          <cell r="A352" t="str">
            <v>200010C0000983</v>
          </cell>
          <cell r="B352">
            <v>236</v>
          </cell>
          <cell r="C352">
            <v>983</v>
          </cell>
        </row>
        <row r="353">
          <cell r="A353" t="str">
            <v>200010C0000984</v>
          </cell>
          <cell r="B353">
            <v>176</v>
          </cell>
          <cell r="C353">
            <v>984</v>
          </cell>
        </row>
        <row r="354">
          <cell r="A354" t="str">
            <v>200010C0000985</v>
          </cell>
          <cell r="B354">
            <v>265</v>
          </cell>
          <cell r="C354">
            <v>985</v>
          </cell>
        </row>
        <row r="355">
          <cell r="A355" t="str">
            <v>200010C0000987</v>
          </cell>
          <cell r="B355">
            <v>159</v>
          </cell>
          <cell r="C355">
            <v>987</v>
          </cell>
        </row>
        <row r="356">
          <cell r="A356" t="str">
            <v>200010C0000988</v>
          </cell>
          <cell r="B356">
            <v>273</v>
          </cell>
          <cell r="C356">
            <v>988</v>
          </cell>
        </row>
        <row r="357">
          <cell r="A357" t="str">
            <v>200010C0000989</v>
          </cell>
          <cell r="B357">
            <v>269</v>
          </cell>
          <cell r="C357">
            <v>989</v>
          </cell>
        </row>
        <row r="358">
          <cell r="A358" t="str">
            <v>200010C0000990</v>
          </cell>
          <cell r="B358">
            <v>157</v>
          </cell>
          <cell r="C358">
            <v>990</v>
          </cell>
        </row>
        <row r="359">
          <cell r="A359" t="str">
            <v>200010C0000991</v>
          </cell>
          <cell r="B359">
            <v>202</v>
          </cell>
          <cell r="C359">
            <v>991</v>
          </cell>
        </row>
        <row r="360">
          <cell r="A360" t="str">
            <v>200010C0000993</v>
          </cell>
          <cell r="B360">
            <v>249</v>
          </cell>
          <cell r="C360">
            <v>993</v>
          </cell>
        </row>
        <row r="361">
          <cell r="A361" t="str">
            <v>200010C0000994</v>
          </cell>
          <cell r="B361">
            <v>201</v>
          </cell>
          <cell r="C361">
            <v>994</v>
          </cell>
        </row>
        <row r="362">
          <cell r="A362" t="str">
            <v>200010C0000995</v>
          </cell>
          <cell r="B362">
            <v>153</v>
          </cell>
          <cell r="C362">
            <v>995</v>
          </cell>
        </row>
        <row r="363">
          <cell r="A363" t="str">
            <v>200010C0000996</v>
          </cell>
          <cell r="B363">
            <v>183</v>
          </cell>
          <cell r="C363">
            <v>996</v>
          </cell>
        </row>
        <row r="364">
          <cell r="A364" t="str">
            <v>200010C0000997</v>
          </cell>
          <cell r="B364">
            <v>186</v>
          </cell>
          <cell r="C364">
            <v>997</v>
          </cell>
        </row>
        <row r="365">
          <cell r="A365" t="str">
            <v>200010C0000998</v>
          </cell>
          <cell r="B365">
            <v>188</v>
          </cell>
          <cell r="C365">
            <v>998</v>
          </cell>
        </row>
        <row r="366">
          <cell r="A366" t="str">
            <v>200010C0000999</v>
          </cell>
          <cell r="B366">
            <v>247</v>
          </cell>
          <cell r="C366">
            <v>999</v>
          </cell>
        </row>
        <row r="367">
          <cell r="A367" t="str">
            <v>200010C0001000</v>
          </cell>
          <cell r="B367">
            <v>238</v>
          </cell>
          <cell r="C367">
            <v>1000</v>
          </cell>
        </row>
        <row r="368">
          <cell r="A368" t="str">
            <v>200010C0001001</v>
          </cell>
          <cell r="B368">
            <v>170</v>
          </cell>
          <cell r="C368">
            <v>1001</v>
          </cell>
        </row>
        <row r="369">
          <cell r="A369" t="str">
            <v>200010C0001002</v>
          </cell>
          <cell r="B369">
            <v>168</v>
          </cell>
          <cell r="C369">
            <v>1002</v>
          </cell>
        </row>
        <row r="370">
          <cell r="A370" t="str">
            <v>200010C0001003</v>
          </cell>
          <cell r="B370">
            <v>228</v>
          </cell>
          <cell r="C370">
            <v>1003</v>
          </cell>
        </row>
        <row r="371">
          <cell r="A371" t="str">
            <v>200010C0001004</v>
          </cell>
          <cell r="B371">
            <v>173</v>
          </cell>
          <cell r="C371">
            <v>1004</v>
          </cell>
        </row>
        <row r="372">
          <cell r="A372" t="str">
            <v>200010C0001005</v>
          </cell>
          <cell r="B372">
            <v>174</v>
          </cell>
          <cell r="C372">
            <v>1005</v>
          </cell>
        </row>
        <row r="373">
          <cell r="A373" t="str">
            <v>200010C0001006</v>
          </cell>
          <cell r="B373">
            <v>272</v>
          </cell>
          <cell r="C373">
            <v>1006</v>
          </cell>
        </row>
        <row r="374">
          <cell r="A374" t="str">
            <v>200010C0001007</v>
          </cell>
          <cell r="B374">
            <v>147</v>
          </cell>
          <cell r="C374">
            <v>1007</v>
          </cell>
        </row>
        <row r="375">
          <cell r="A375" t="str">
            <v>200010C0001008</v>
          </cell>
          <cell r="B375">
            <v>229</v>
          </cell>
          <cell r="C375">
            <v>1008</v>
          </cell>
        </row>
        <row r="376">
          <cell r="A376" t="str">
            <v>200010C0001009</v>
          </cell>
          <cell r="B376">
            <v>154</v>
          </cell>
          <cell r="C376">
            <v>1009</v>
          </cell>
        </row>
        <row r="377">
          <cell r="A377" t="str">
            <v>200010C0001010</v>
          </cell>
          <cell r="B377">
            <v>189</v>
          </cell>
          <cell r="C377">
            <v>1010</v>
          </cell>
        </row>
        <row r="378">
          <cell r="A378" t="str">
            <v>200010C0001011</v>
          </cell>
          <cell r="B378">
            <v>216</v>
          </cell>
          <cell r="C378">
            <v>1011</v>
          </cell>
        </row>
        <row r="379">
          <cell r="A379" t="str">
            <v>200010C0001014</v>
          </cell>
          <cell r="B379">
            <v>152</v>
          </cell>
          <cell r="C379">
            <v>1014</v>
          </cell>
        </row>
        <row r="380">
          <cell r="A380" t="str">
            <v>200010C0001015</v>
          </cell>
          <cell r="B380">
            <v>199</v>
          </cell>
          <cell r="C380">
            <v>1015</v>
          </cell>
        </row>
        <row r="381">
          <cell r="A381" t="str">
            <v>200010C0001017</v>
          </cell>
          <cell r="B381">
            <v>271</v>
          </cell>
          <cell r="C381">
            <v>1017</v>
          </cell>
        </row>
        <row r="382">
          <cell r="A382" t="str">
            <v>200010C0001020</v>
          </cell>
          <cell r="B382">
            <v>251</v>
          </cell>
          <cell r="C382">
            <v>1020</v>
          </cell>
        </row>
        <row r="383">
          <cell r="A383" t="str">
            <v>200010C0001021</v>
          </cell>
          <cell r="B383">
            <v>160</v>
          </cell>
          <cell r="C383">
            <v>1021</v>
          </cell>
        </row>
        <row r="384">
          <cell r="A384" t="str">
            <v>200010C0001022</v>
          </cell>
          <cell r="B384">
            <v>245</v>
          </cell>
          <cell r="C384">
            <v>1022</v>
          </cell>
        </row>
        <row r="385">
          <cell r="A385" t="str">
            <v>200010C0001023</v>
          </cell>
          <cell r="B385">
            <v>193</v>
          </cell>
          <cell r="C385">
            <v>1023</v>
          </cell>
        </row>
        <row r="386">
          <cell r="A386" t="str">
            <v>200010C0001024</v>
          </cell>
          <cell r="B386">
            <v>195</v>
          </cell>
          <cell r="C386">
            <v>1024</v>
          </cell>
        </row>
        <row r="387">
          <cell r="A387" t="str">
            <v>200010C0001025</v>
          </cell>
          <cell r="B387">
            <v>162</v>
          </cell>
          <cell r="C387">
            <v>1025</v>
          </cell>
        </row>
        <row r="388">
          <cell r="A388" t="str">
            <v>200010C0001026</v>
          </cell>
          <cell r="B388">
            <v>175</v>
          </cell>
          <cell r="C388">
            <v>1026</v>
          </cell>
        </row>
        <row r="389">
          <cell r="A389" t="str">
            <v>200010C0001027</v>
          </cell>
          <cell r="B389">
            <v>169</v>
          </cell>
          <cell r="C389">
            <v>1027</v>
          </cell>
        </row>
        <row r="390">
          <cell r="A390" t="str">
            <v>200010C0001028</v>
          </cell>
          <cell r="B390">
            <v>166</v>
          </cell>
          <cell r="C390">
            <v>1028</v>
          </cell>
        </row>
        <row r="391">
          <cell r="A391" t="str">
            <v>200010C0001030</v>
          </cell>
          <cell r="B391">
            <v>232</v>
          </cell>
          <cell r="C391">
            <v>1030</v>
          </cell>
        </row>
        <row r="392">
          <cell r="A392" t="str">
            <v>200010C0001031</v>
          </cell>
          <cell r="B392">
            <v>268</v>
          </cell>
          <cell r="C392">
            <v>1031</v>
          </cell>
        </row>
        <row r="393">
          <cell r="A393" t="str">
            <v>200010C0001032</v>
          </cell>
          <cell r="B393">
            <v>180</v>
          </cell>
          <cell r="C393">
            <v>1032</v>
          </cell>
        </row>
        <row r="394">
          <cell r="A394" t="str">
            <v>200010C0001035</v>
          </cell>
          <cell r="B394">
            <v>264</v>
          </cell>
          <cell r="C394">
            <v>1035</v>
          </cell>
        </row>
        <row r="395">
          <cell r="A395" t="str">
            <v>200010C0001036</v>
          </cell>
          <cell r="B395">
            <v>151</v>
          </cell>
          <cell r="C395">
            <v>1036</v>
          </cell>
        </row>
        <row r="396">
          <cell r="A396" t="str">
            <v>200010C0001037</v>
          </cell>
          <cell r="B396">
            <v>213</v>
          </cell>
          <cell r="C396">
            <v>1037</v>
          </cell>
        </row>
        <row r="397">
          <cell r="A397" t="str">
            <v>200010C0001038</v>
          </cell>
          <cell r="B397">
            <v>227</v>
          </cell>
          <cell r="C397">
            <v>1038</v>
          </cell>
        </row>
        <row r="398">
          <cell r="A398" t="str">
            <v>200018TOQ01042</v>
          </cell>
          <cell r="B398">
            <v>401</v>
          </cell>
          <cell r="C398">
            <v>1042</v>
          </cell>
        </row>
        <row r="399">
          <cell r="A399" t="str">
            <v>200018TOQ01043</v>
          </cell>
          <cell r="B399">
            <v>407</v>
          </cell>
          <cell r="C399">
            <v>1043</v>
          </cell>
        </row>
        <row r="400">
          <cell r="A400" t="str">
            <v>20003890M01044</v>
          </cell>
          <cell r="B400">
            <v>475</v>
          </cell>
          <cell r="C400">
            <v>1044</v>
          </cell>
        </row>
        <row r="401">
          <cell r="A401" t="str">
            <v>200006HIU01046</v>
          </cell>
          <cell r="B401">
            <v>47</v>
          </cell>
          <cell r="C401">
            <v>1046</v>
          </cell>
        </row>
        <row r="402">
          <cell r="A402">
            <v>20000641101049</v>
          </cell>
          <cell r="B402">
            <v>10</v>
          </cell>
          <cell r="C402">
            <v>1049</v>
          </cell>
        </row>
        <row r="403">
          <cell r="A403" t="str">
            <v>200018TOQ01050</v>
          </cell>
          <cell r="B403">
            <v>397</v>
          </cell>
          <cell r="C403">
            <v>1050</v>
          </cell>
        </row>
        <row r="404">
          <cell r="A404" t="str">
            <v>200018T4N01051</v>
          </cell>
          <cell r="B404">
            <v>392</v>
          </cell>
          <cell r="C404">
            <v>1051</v>
          </cell>
        </row>
        <row r="405">
          <cell r="A405" t="str">
            <v>200018T4N01052</v>
          </cell>
          <cell r="B405">
            <v>393</v>
          </cell>
          <cell r="C405">
            <v>1052</v>
          </cell>
        </row>
        <row r="406">
          <cell r="A406" t="str">
            <v>200006G4O01053</v>
          </cell>
          <cell r="B406">
            <v>74</v>
          </cell>
          <cell r="C406">
            <v>1053</v>
          </cell>
        </row>
        <row r="407">
          <cell r="A407" t="str">
            <v>200019GYR01054</v>
          </cell>
          <cell r="B407">
            <v>527</v>
          </cell>
          <cell r="C407">
            <v>1054</v>
          </cell>
        </row>
        <row r="408">
          <cell r="A408" t="str">
            <v>200010C0001057</v>
          </cell>
          <cell r="B408">
            <v>206</v>
          </cell>
          <cell r="C408">
            <v>1057</v>
          </cell>
        </row>
        <row r="409">
          <cell r="A409">
            <v>20001111301060</v>
          </cell>
          <cell r="B409">
            <v>348</v>
          </cell>
          <cell r="C409">
            <v>1060</v>
          </cell>
        </row>
        <row r="410">
          <cell r="A410" t="str">
            <v>200019GYN01063</v>
          </cell>
          <cell r="B410">
            <v>553</v>
          </cell>
          <cell r="C410">
            <v>1063</v>
          </cell>
        </row>
        <row r="411">
          <cell r="A411" t="str">
            <v>200019GYN01064</v>
          </cell>
          <cell r="B411">
            <v>554</v>
          </cell>
          <cell r="C411">
            <v>1064</v>
          </cell>
        </row>
        <row r="412">
          <cell r="A412" t="str">
            <v>200019GYN01065</v>
          </cell>
          <cell r="B412">
            <v>555</v>
          </cell>
          <cell r="C412">
            <v>1065</v>
          </cell>
        </row>
        <row r="413">
          <cell r="A413" t="str">
            <v>200019GYN01066</v>
          </cell>
          <cell r="B413">
            <v>556</v>
          </cell>
          <cell r="C413">
            <v>1066</v>
          </cell>
        </row>
        <row r="414">
          <cell r="A414" t="str">
            <v>200019GYN01071</v>
          </cell>
          <cell r="B414">
            <v>557</v>
          </cell>
          <cell r="C414">
            <v>1071</v>
          </cell>
        </row>
        <row r="415">
          <cell r="A415" t="str">
            <v>200011H0001072</v>
          </cell>
          <cell r="B415">
            <v>337</v>
          </cell>
          <cell r="C415">
            <v>1072</v>
          </cell>
        </row>
        <row r="416">
          <cell r="A416" t="str">
            <v>200018TOQ01073</v>
          </cell>
          <cell r="B416">
            <v>398</v>
          </cell>
          <cell r="C416">
            <v>1073</v>
          </cell>
        </row>
        <row r="417">
          <cell r="A417" t="str">
            <v>200018T4N01074</v>
          </cell>
          <cell r="B417">
            <v>394</v>
          </cell>
          <cell r="C417">
            <v>1074</v>
          </cell>
        </row>
        <row r="418">
          <cell r="A418" t="str">
            <v>200018T0O01096</v>
          </cell>
          <cell r="B418">
            <v>377</v>
          </cell>
          <cell r="C418">
            <v>1096</v>
          </cell>
        </row>
        <row r="419">
          <cell r="A419" t="str">
            <v>20003891U01098</v>
          </cell>
          <cell r="B419">
            <v>489</v>
          </cell>
          <cell r="C419">
            <v>1098</v>
          </cell>
        </row>
        <row r="420">
          <cell r="A420" t="str">
            <v>200011B0001099</v>
          </cell>
          <cell r="B420">
            <v>300</v>
          </cell>
          <cell r="C420">
            <v>1099</v>
          </cell>
        </row>
        <row r="421">
          <cell r="A421" t="str">
            <v>200006HIU01100</v>
          </cell>
          <cell r="B421">
            <v>60</v>
          </cell>
          <cell r="C421">
            <v>1100</v>
          </cell>
        </row>
        <row r="422">
          <cell r="A422" t="str">
            <v>200018T0O01101</v>
          </cell>
          <cell r="B422">
            <v>378</v>
          </cell>
          <cell r="C422">
            <v>1101</v>
          </cell>
        </row>
        <row r="423">
          <cell r="A423" t="str">
            <v>200018T0O01102</v>
          </cell>
          <cell r="B423">
            <v>379</v>
          </cell>
          <cell r="C423">
            <v>1102</v>
          </cell>
        </row>
        <row r="424">
          <cell r="A424" t="str">
            <v>20003890C01103</v>
          </cell>
          <cell r="B424">
            <v>469</v>
          </cell>
          <cell r="C424">
            <v>1103</v>
          </cell>
        </row>
        <row r="425">
          <cell r="A425" t="str">
            <v>20003890S01104</v>
          </cell>
          <cell r="B425">
            <v>478</v>
          </cell>
          <cell r="C425">
            <v>1104</v>
          </cell>
        </row>
        <row r="426">
          <cell r="A426" t="str">
            <v>20003891K01105</v>
          </cell>
          <cell r="B426">
            <v>485</v>
          </cell>
          <cell r="C426">
            <v>1105</v>
          </cell>
        </row>
        <row r="427">
          <cell r="A427" t="str">
            <v>20003891C01106</v>
          </cell>
          <cell r="B427">
            <v>482</v>
          </cell>
          <cell r="C427">
            <v>1106</v>
          </cell>
        </row>
        <row r="428">
          <cell r="A428" t="str">
            <v>20003891S01107</v>
          </cell>
          <cell r="B428">
            <v>488</v>
          </cell>
          <cell r="C428">
            <v>1107</v>
          </cell>
        </row>
        <row r="429">
          <cell r="A429" t="str">
            <v>20003891I01108</v>
          </cell>
          <cell r="B429">
            <v>484</v>
          </cell>
          <cell r="C429">
            <v>1108</v>
          </cell>
        </row>
        <row r="430">
          <cell r="A430" t="str">
            <v>2000389ZU01109</v>
          </cell>
          <cell r="B430">
            <v>491</v>
          </cell>
          <cell r="C430">
            <v>1109</v>
          </cell>
        </row>
        <row r="431">
          <cell r="A431" t="str">
            <v>20003890Y01110</v>
          </cell>
          <cell r="B431">
            <v>481</v>
          </cell>
          <cell r="C431">
            <v>1110</v>
          </cell>
        </row>
        <row r="432">
          <cell r="A432" t="str">
            <v>20003890G01111</v>
          </cell>
          <cell r="B432">
            <v>471</v>
          </cell>
          <cell r="C432">
            <v>1111</v>
          </cell>
        </row>
        <row r="433">
          <cell r="A433" t="str">
            <v>20003890K01112</v>
          </cell>
          <cell r="B433">
            <v>474</v>
          </cell>
          <cell r="C433">
            <v>1112</v>
          </cell>
        </row>
        <row r="434">
          <cell r="A434" t="str">
            <v>20003890M01114</v>
          </cell>
          <cell r="B434">
            <v>476</v>
          </cell>
          <cell r="C434">
            <v>1114</v>
          </cell>
        </row>
        <row r="435">
          <cell r="A435" t="str">
            <v>200018T4N01115</v>
          </cell>
          <cell r="B435">
            <v>395</v>
          </cell>
          <cell r="C435">
            <v>1115</v>
          </cell>
        </row>
        <row r="436">
          <cell r="A436" t="str">
            <v>20003890E01116</v>
          </cell>
          <cell r="B436">
            <v>470</v>
          </cell>
          <cell r="C436">
            <v>1116</v>
          </cell>
        </row>
        <row r="437">
          <cell r="A437">
            <v>20001170001117</v>
          </cell>
          <cell r="B437">
            <v>347</v>
          </cell>
          <cell r="C437">
            <v>1117</v>
          </cell>
        </row>
        <row r="438">
          <cell r="A438">
            <v>20000411301118</v>
          </cell>
          <cell r="B438">
            <v>2</v>
          </cell>
          <cell r="C438">
            <v>1118</v>
          </cell>
        </row>
        <row r="439">
          <cell r="A439" t="str">
            <v>20003890O01119</v>
          </cell>
          <cell r="B439">
            <v>477</v>
          </cell>
          <cell r="C439">
            <v>1119</v>
          </cell>
        </row>
        <row r="440">
          <cell r="A440">
            <v>20000620001120</v>
          </cell>
          <cell r="B440">
            <v>6</v>
          </cell>
          <cell r="C440">
            <v>1120</v>
          </cell>
        </row>
        <row r="441">
          <cell r="A441" t="str">
            <v>20003891Q01121</v>
          </cell>
          <cell r="B441">
            <v>487</v>
          </cell>
          <cell r="C441">
            <v>1121</v>
          </cell>
        </row>
        <row r="442">
          <cell r="A442" t="str">
            <v>200106E0001123</v>
          </cell>
          <cell r="B442">
            <v>62</v>
          </cell>
          <cell r="C442">
            <v>1123</v>
          </cell>
        </row>
        <row r="443">
          <cell r="A443" t="str">
            <v>20013891E01124</v>
          </cell>
          <cell r="B443">
            <v>483</v>
          </cell>
          <cell r="C443">
            <v>1124</v>
          </cell>
        </row>
        <row r="444">
          <cell r="A444" t="str">
            <v>20013890I01125</v>
          </cell>
          <cell r="B444">
            <v>473</v>
          </cell>
          <cell r="C444">
            <v>1125</v>
          </cell>
        </row>
        <row r="445">
          <cell r="A445" t="str">
            <v>20013890W01126</v>
          </cell>
          <cell r="B445">
            <v>480</v>
          </cell>
          <cell r="C445">
            <v>1126</v>
          </cell>
        </row>
        <row r="446">
          <cell r="A446" t="str">
            <v>2001389ZW01128</v>
          </cell>
          <cell r="B446">
            <v>492</v>
          </cell>
          <cell r="C446">
            <v>1128</v>
          </cell>
        </row>
        <row r="447">
          <cell r="A447" t="str">
            <v>200106F0001129</v>
          </cell>
          <cell r="B447">
            <v>17</v>
          </cell>
          <cell r="C447">
            <v>1129</v>
          </cell>
        </row>
        <row r="448">
          <cell r="A448" t="str">
            <v>200106G4O01131</v>
          </cell>
          <cell r="B448">
            <v>75</v>
          </cell>
          <cell r="C448">
            <v>1131</v>
          </cell>
        </row>
        <row r="449">
          <cell r="A449" t="str">
            <v>200111D0001132</v>
          </cell>
          <cell r="B449">
            <v>339</v>
          </cell>
          <cell r="C449">
            <v>1132</v>
          </cell>
        </row>
        <row r="450">
          <cell r="A450" t="str">
            <v>200119GYN01139</v>
          </cell>
          <cell r="B450">
            <v>633</v>
          </cell>
          <cell r="C450">
            <v>1139</v>
          </cell>
        </row>
        <row r="451">
          <cell r="A451" t="str">
            <v>200119GYN01141</v>
          </cell>
          <cell r="B451">
            <v>634</v>
          </cell>
          <cell r="C451">
            <v>1141</v>
          </cell>
        </row>
        <row r="452">
          <cell r="A452" t="str">
            <v>200119GYN01160</v>
          </cell>
          <cell r="B452">
            <v>558</v>
          </cell>
          <cell r="C452">
            <v>1160</v>
          </cell>
        </row>
        <row r="453">
          <cell r="A453">
            <v>20010620001161</v>
          </cell>
          <cell r="B453">
            <v>5</v>
          </cell>
          <cell r="C453">
            <v>1161</v>
          </cell>
        </row>
        <row r="454">
          <cell r="A454">
            <v>20011021101163</v>
          </cell>
          <cell r="B454">
            <v>141</v>
          </cell>
          <cell r="C454">
            <v>1163</v>
          </cell>
        </row>
        <row r="455">
          <cell r="A455" t="str">
            <v>2001389ZY01164</v>
          </cell>
          <cell r="B455">
            <v>493</v>
          </cell>
          <cell r="C455">
            <v>1164</v>
          </cell>
        </row>
        <row r="456">
          <cell r="A456">
            <v>20011020001165</v>
          </cell>
          <cell r="B456">
            <v>140</v>
          </cell>
          <cell r="C456">
            <v>1165</v>
          </cell>
        </row>
        <row r="457">
          <cell r="A457" t="str">
            <v>200110C0001167</v>
          </cell>
          <cell r="B457">
            <v>212</v>
          </cell>
          <cell r="C457">
            <v>1167</v>
          </cell>
        </row>
        <row r="458">
          <cell r="A458" t="str">
            <v>200110C0001168</v>
          </cell>
          <cell r="B458">
            <v>194</v>
          </cell>
          <cell r="C458">
            <v>1168</v>
          </cell>
        </row>
        <row r="459">
          <cell r="A459" t="str">
            <v>200110C0001169</v>
          </cell>
          <cell r="B459">
            <v>155</v>
          </cell>
          <cell r="C459">
            <v>1169</v>
          </cell>
        </row>
        <row r="460">
          <cell r="A460" t="str">
            <v>200110C0001170</v>
          </cell>
          <cell r="B460">
            <v>163</v>
          </cell>
          <cell r="C460">
            <v>1170</v>
          </cell>
        </row>
        <row r="461">
          <cell r="A461" t="str">
            <v>200110C0001171</v>
          </cell>
          <cell r="B461">
            <v>184</v>
          </cell>
          <cell r="C461">
            <v>1171</v>
          </cell>
        </row>
        <row r="462">
          <cell r="A462" t="str">
            <v>200110C0001172</v>
          </cell>
          <cell r="B462">
            <v>190</v>
          </cell>
          <cell r="C462">
            <v>1172</v>
          </cell>
        </row>
        <row r="463">
          <cell r="A463" t="str">
            <v>200110C0001173</v>
          </cell>
          <cell r="B463">
            <v>191</v>
          </cell>
          <cell r="C463">
            <v>1173</v>
          </cell>
        </row>
        <row r="464">
          <cell r="A464" t="str">
            <v>200110C0001174</v>
          </cell>
          <cell r="B464">
            <v>196</v>
          </cell>
          <cell r="C464">
            <v>1174</v>
          </cell>
        </row>
        <row r="465">
          <cell r="A465" t="str">
            <v>200110C0001175</v>
          </cell>
          <cell r="B465">
            <v>203</v>
          </cell>
          <cell r="C465">
            <v>1175</v>
          </cell>
        </row>
        <row r="466">
          <cell r="A466" t="str">
            <v>200110C0001176</v>
          </cell>
          <cell r="B466">
            <v>258</v>
          </cell>
          <cell r="C466">
            <v>1176</v>
          </cell>
        </row>
        <row r="467">
          <cell r="A467" t="str">
            <v>200110C0001178</v>
          </cell>
          <cell r="B467">
            <v>262</v>
          </cell>
          <cell r="C467">
            <v>1178</v>
          </cell>
        </row>
        <row r="468">
          <cell r="A468" t="str">
            <v>200110C0001179</v>
          </cell>
          <cell r="B468">
            <v>263</v>
          </cell>
          <cell r="C468">
            <v>1179</v>
          </cell>
        </row>
        <row r="469">
          <cell r="A469" t="str">
            <v>200110C0001180</v>
          </cell>
          <cell r="B469">
            <v>226</v>
          </cell>
          <cell r="C469">
            <v>1180</v>
          </cell>
        </row>
        <row r="470">
          <cell r="A470" t="str">
            <v>200110C0001181</v>
          </cell>
          <cell r="B470">
            <v>235</v>
          </cell>
          <cell r="C470">
            <v>1181</v>
          </cell>
        </row>
        <row r="471">
          <cell r="A471" t="str">
            <v>200110C0001182</v>
          </cell>
          <cell r="B471">
            <v>256</v>
          </cell>
          <cell r="C471">
            <v>1182</v>
          </cell>
        </row>
        <row r="472">
          <cell r="A472" t="str">
            <v>200110C0001183</v>
          </cell>
          <cell r="B472">
            <v>259</v>
          </cell>
          <cell r="C472">
            <v>1183</v>
          </cell>
        </row>
        <row r="473">
          <cell r="A473" t="str">
            <v>200110C0001184</v>
          </cell>
          <cell r="B473">
            <v>149</v>
          </cell>
          <cell r="C473">
            <v>1184</v>
          </cell>
        </row>
        <row r="474">
          <cell r="A474" t="str">
            <v>200110C0001185</v>
          </cell>
          <cell r="B474">
            <v>239</v>
          </cell>
          <cell r="C474">
            <v>1185</v>
          </cell>
        </row>
        <row r="475">
          <cell r="A475" t="str">
            <v>200110C0001186</v>
          </cell>
          <cell r="B475">
            <v>164</v>
          </cell>
          <cell r="C475">
            <v>1186</v>
          </cell>
        </row>
        <row r="476">
          <cell r="A476" t="str">
            <v>200110C0001187</v>
          </cell>
          <cell r="B476">
            <v>246</v>
          </cell>
          <cell r="C476">
            <v>1187</v>
          </cell>
        </row>
        <row r="477">
          <cell r="A477" t="str">
            <v>200110C0001188</v>
          </cell>
          <cell r="B477">
            <v>260</v>
          </cell>
          <cell r="C477">
            <v>1188</v>
          </cell>
        </row>
        <row r="478">
          <cell r="A478" t="str">
            <v>200110C0001189</v>
          </cell>
          <cell r="B478">
            <v>172</v>
          </cell>
          <cell r="C478">
            <v>1189</v>
          </cell>
        </row>
        <row r="479">
          <cell r="A479" t="str">
            <v>200110C0001190</v>
          </cell>
          <cell r="B479">
            <v>252</v>
          </cell>
          <cell r="C479">
            <v>1190</v>
          </cell>
        </row>
        <row r="480">
          <cell r="A480" t="str">
            <v>200110C0001191</v>
          </cell>
          <cell r="B480">
            <v>240</v>
          </cell>
          <cell r="C480">
            <v>1191</v>
          </cell>
        </row>
        <row r="481">
          <cell r="A481" t="str">
            <v>200110C0001192</v>
          </cell>
          <cell r="B481">
            <v>181</v>
          </cell>
          <cell r="C481">
            <v>1192</v>
          </cell>
        </row>
        <row r="482">
          <cell r="A482" t="str">
            <v>200110C0001193</v>
          </cell>
          <cell r="B482">
            <v>242</v>
          </cell>
          <cell r="C482">
            <v>1193</v>
          </cell>
        </row>
        <row r="483">
          <cell r="A483" t="str">
            <v>200110C0001194</v>
          </cell>
          <cell r="B483">
            <v>150</v>
          </cell>
          <cell r="C483">
            <v>1194</v>
          </cell>
        </row>
        <row r="484">
          <cell r="A484" t="str">
            <v>200110C0001195</v>
          </cell>
          <cell r="B484">
            <v>243</v>
          </cell>
          <cell r="C484">
            <v>1195</v>
          </cell>
        </row>
        <row r="485">
          <cell r="A485" t="str">
            <v>200110C0001196</v>
          </cell>
          <cell r="B485">
            <v>244</v>
          </cell>
          <cell r="C485">
            <v>1196</v>
          </cell>
        </row>
        <row r="486">
          <cell r="A486" t="str">
            <v>200110C0001197</v>
          </cell>
          <cell r="B486">
            <v>167</v>
          </cell>
          <cell r="C486">
            <v>1197</v>
          </cell>
        </row>
        <row r="487">
          <cell r="A487" t="str">
            <v>200110C0001198</v>
          </cell>
          <cell r="B487">
            <v>207</v>
          </cell>
          <cell r="C487">
            <v>1198</v>
          </cell>
        </row>
        <row r="488">
          <cell r="A488" t="str">
            <v>200110C0001199</v>
          </cell>
          <cell r="B488">
            <v>146</v>
          </cell>
          <cell r="C488">
            <v>1199</v>
          </cell>
        </row>
        <row r="489">
          <cell r="A489">
            <v>20013810001201</v>
          </cell>
          <cell r="B489">
            <v>452</v>
          </cell>
          <cell r="C489">
            <v>1201</v>
          </cell>
        </row>
        <row r="490">
          <cell r="A490" t="str">
            <v>200110C0001202</v>
          </cell>
          <cell r="B490">
            <v>208</v>
          </cell>
          <cell r="C490">
            <v>1202</v>
          </cell>
        </row>
        <row r="491">
          <cell r="A491" t="str">
            <v>200110C0001203</v>
          </cell>
          <cell r="B491">
            <v>209</v>
          </cell>
          <cell r="C491">
            <v>1203</v>
          </cell>
        </row>
        <row r="492">
          <cell r="A492" t="str">
            <v>200110C0001204</v>
          </cell>
          <cell r="B492">
            <v>177</v>
          </cell>
          <cell r="C492">
            <v>1204</v>
          </cell>
        </row>
        <row r="493">
          <cell r="A493" t="str">
            <v>200110C0001205</v>
          </cell>
          <cell r="B493">
            <v>214</v>
          </cell>
          <cell r="C493">
            <v>1205</v>
          </cell>
        </row>
        <row r="494">
          <cell r="A494" t="str">
            <v>200110C0001207</v>
          </cell>
          <cell r="B494">
            <v>267</v>
          </cell>
          <cell r="C494">
            <v>1207</v>
          </cell>
        </row>
        <row r="495">
          <cell r="A495" t="str">
            <v>200110C0001208</v>
          </cell>
          <cell r="B495">
            <v>266</v>
          </cell>
          <cell r="C495">
            <v>1208</v>
          </cell>
        </row>
        <row r="496">
          <cell r="A496" t="str">
            <v>200110C0001209</v>
          </cell>
          <cell r="B496">
            <v>225</v>
          </cell>
          <cell r="C496">
            <v>1209</v>
          </cell>
        </row>
        <row r="497">
          <cell r="A497" t="str">
            <v>200110C0001210</v>
          </cell>
          <cell r="B497">
            <v>261</v>
          </cell>
          <cell r="C497">
            <v>1210</v>
          </cell>
        </row>
        <row r="498">
          <cell r="A498" t="str">
            <v>200110C0001211</v>
          </cell>
          <cell r="B498">
            <v>257</v>
          </cell>
          <cell r="C498">
            <v>1211</v>
          </cell>
        </row>
        <row r="499">
          <cell r="A499" t="str">
            <v>200110C0001212</v>
          </cell>
          <cell r="B499">
            <v>253</v>
          </cell>
          <cell r="C499">
            <v>1212</v>
          </cell>
        </row>
        <row r="500">
          <cell r="A500" t="str">
            <v>200110C0001213</v>
          </cell>
          <cell r="B500">
            <v>233</v>
          </cell>
          <cell r="C500">
            <v>1213</v>
          </cell>
        </row>
        <row r="501">
          <cell r="A501" t="str">
            <v>200110C0001214</v>
          </cell>
          <cell r="B501">
            <v>234</v>
          </cell>
          <cell r="C501">
            <v>1214</v>
          </cell>
        </row>
        <row r="502">
          <cell r="A502" t="str">
            <v>200110C0001215</v>
          </cell>
          <cell r="B502">
            <v>211</v>
          </cell>
          <cell r="C502">
            <v>1215</v>
          </cell>
        </row>
        <row r="503">
          <cell r="A503" t="str">
            <v>200111L8K01217</v>
          </cell>
          <cell r="B503">
            <v>302</v>
          </cell>
          <cell r="C503">
            <v>1217</v>
          </cell>
        </row>
        <row r="504">
          <cell r="A504" t="str">
            <v>200110C0001218</v>
          </cell>
          <cell r="B504">
            <v>215</v>
          </cell>
          <cell r="C504">
            <v>1218</v>
          </cell>
        </row>
        <row r="505">
          <cell r="A505" t="str">
            <v>200111MDC01219</v>
          </cell>
          <cell r="B505">
            <v>294</v>
          </cell>
          <cell r="C505">
            <v>1219</v>
          </cell>
        </row>
        <row r="506">
          <cell r="A506" t="str">
            <v>200116B0001220</v>
          </cell>
          <cell r="B506">
            <v>368</v>
          </cell>
          <cell r="C506">
            <v>1220</v>
          </cell>
        </row>
        <row r="507">
          <cell r="A507">
            <v>20011130001221</v>
          </cell>
          <cell r="B507">
            <v>283</v>
          </cell>
          <cell r="C507">
            <v>1221</v>
          </cell>
        </row>
        <row r="508">
          <cell r="A508" t="str">
            <v>200110C0001223</v>
          </cell>
          <cell r="B508">
            <v>210</v>
          </cell>
          <cell r="C508">
            <v>1223</v>
          </cell>
        </row>
        <row r="509">
          <cell r="A509" t="str">
            <v>200106HHQ01225</v>
          </cell>
          <cell r="B509">
            <v>37</v>
          </cell>
          <cell r="C509">
            <v>1225</v>
          </cell>
        </row>
        <row r="510">
          <cell r="A510" t="str">
            <v>200110C0001227</v>
          </cell>
          <cell r="B510">
            <v>241</v>
          </cell>
          <cell r="C510">
            <v>1227</v>
          </cell>
        </row>
        <row r="511">
          <cell r="A511">
            <v>20010931101229</v>
          </cell>
          <cell r="B511">
            <v>111</v>
          </cell>
          <cell r="C511">
            <v>1229</v>
          </cell>
        </row>
        <row r="512">
          <cell r="A512" t="str">
            <v>200210C0001230</v>
          </cell>
          <cell r="B512">
            <v>205</v>
          </cell>
          <cell r="C512">
            <v>1230</v>
          </cell>
        </row>
        <row r="513">
          <cell r="A513">
            <v>20021151001232</v>
          </cell>
          <cell r="B513">
            <v>284</v>
          </cell>
          <cell r="C513">
            <v>1232</v>
          </cell>
        </row>
        <row r="514">
          <cell r="A514">
            <v>20020971001234</v>
          </cell>
          <cell r="B514">
            <v>110</v>
          </cell>
          <cell r="C514">
            <v>1234</v>
          </cell>
        </row>
        <row r="515">
          <cell r="A515">
            <v>20020641001235</v>
          </cell>
          <cell r="B515">
            <v>8</v>
          </cell>
          <cell r="C515">
            <v>1235</v>
          </cell>
        </row>
        <row r="516">
          <cell r="A516" t="str">
            <v>200218T0K01236</v>
          </cell>
          <cell r="B516">
            <v>376</v>
          </cell>
          <cell r="C516">
            <v>1236</v>
          </cell>
        </row>
        <row r="517">
          <cell r="A517" t="str">
            <v>20023891K01238</v>
          </cell>
          <cell r="B517">
            <v>486</v>
          </cell>
          <cell r="C517">
            <v>1238</v>
          </cell>
        </row>
        <row r="518">
          <cell r="A518">
            <v>20020671001239</v>
          </cell>
          <cell r="B518">
            <v>15</v>
          </cell>
          <cell r="C518">
            <v>1239</v>
          </cell>
        </row>
        <row r="519">
          <cell r="A519">
            <v>20023810001240</v>
          </cell>
          <cell r="B519">
            <v>498</v>
          </cell>
          <cell r="C519">
            <v>1240</v>
          </cell>
        </row>
        <row r="520">
          <cell r="A520">
            <v>20023810001241</v>
          </cell>
          <cell r="B520">
            <v>499</v>
          </cell>
          <cell r="C520">
            <v>1241</v>
          </cell>
        </row>
        <row r="521">
          <cell r="A521">
            <v>20023810001242</v>
          </cell>
          <cell r="B521">
            <v>503</v>
          </cell>
          <cell r="C521">
            <v>1242</v>
          </cell>
        </row>
        <row r="522">
          <cell r="A522">
            <v>20023810001243</v>
          </cell>
          <cell r="B522">
            <v>502</v>
          </cell>
          <cell r="C522">
            <v>1243</v>
          </cell>
        </row>
        <row r="523">
          <cell r="A523">
            <v>20023810001244</v>
          </cell>
          <cell r="B523">
            <v>504</v>
          </cell>
          <cell r="C523">
            <v>1244</v>
          </cell>
        </row>
        <row r="524">
          <cell r="A524">
            <v>20023810001245</v>
          </cell>
          <cell r="B524">
            <v>505</v>
          </cell>
          <cell r="C524">
            <v>1245</v>
          </cell>
        </row>
        <row r="525">
          <cell r="A525">
            <v>20023810001246</v>
          </cell>
          <cell r="B525">
            <v>506</v>
          </cell>
          <cell r="C525">
            <v>1246</v>
          </cell>
        </row>
        <row r="526">
          <cell r="A526">
            <v>20023810001247</v>
          </cell>
          <cell r="B526">
            <v>507</v>
          </cell>
          <cell r="C526">
            <v>1247</v>
          </cell>
        </row>
        <row r="527">
          <cell r="A527">
            <v>20023810001248</v>
          </cell>
          <cell r="B527">
            <v>512</v>
          </cell>
          <cell r="C527">
            <v>1248</v>
          </cell>
        </row>
        <row r="528">
          <cell r="A528">
            <v>20023810001249</v>
          </cell>
          <cell r="B528">
            <v>513</v>
          </cell>
          <cell r="C528">
            <v>1249</v>
          </cell>
        </row>
        <row r="529">
          <cell r="A529">
            <v>20023810001250</v>
          </cell>
          <cell r="B529">
            <v>515</v>
          </cell>
          <cell r="C529">
            <v>1250</v>
          </cell>
        </row>
        <row r="530">
          <cell r="A530">
            <v>20023810001251</v>
          </cell>
          <cell r="B530">
            <v>516</v>
          </cell>
          <cell r="C530">
            <v>1251</v>
          </cell>
        </row>
        <row r="531">
          <cell r="A531">
            <v>20023810001252</v>
          </cell>
          <cell r="B531">
            <v>518</v>
          </cell>
          <cell r="C531">
            <v>1252</v>
          </cell>
        </row>
        <row r="532">
          <cell r="A532">
            <v>20023810001253</v>
          </cell>
          <cell r="B532">
            <v>520</v>
          </cell>
          <cell r="C532">
            <v>1253</v>
          </cell>
        </row>
        <row r="533">
          <cell r="A533">
            <v>20023810001254</v>
          </cell>
          <cell r="B533">
            <v>521</v>
          </cell>
          <cell r="C533">
            <v>1254</v>
          </cell>
        </row>
        <row r="534">
          <cell r="A534">
            <v>20023810001255</v>
          </cell>
          <cell r="B534">
            <v>523</v>
          </cell>
          <cell r="C534">
            <v>1255</v>
          </cell>
        </row>
        <row r="535">
          <cell r="A535">
            <v>20023810001256</v>
          </cell>
          <cell r="B535">
            <v>453</v>
          </cell>
          <cell r="C535">
            <v>1256</v>
          </cell>
        </row>
        <row r="536">
          <cell r="A536">
            <v>20023810001257</v>
          </cell>
          <cell r="B536">
            <v>454</v>
          </cell>
          <cell r="C536">
            <v>1257</v>
          </cell>
        </row>
        <row r="537">
          <cell r="A537">
            <v>20023810001258</v>
          </cell>
          <cell r="B537">
            <v>455</v>
          </cell>
          <cell r="C537">
            <v>1258</v>
          </cell>
        </row>
        <row r="538">
          <cell r="A538">
            <v>20023810001259</v>
          </cell>
          <cell r="B538">
            <v>456</v>
          </cell>
          <cell r="C538">
            <v>1259</v>
          </cell>
        </row>
        <row r="539">
          <cell r="A539">
            <v>20023810001260</v>
          </cell>
          <cell r="B539">
            <v>457</v>
          </cell>
          <cell r="C539">
            <v>1260</v>
          </cell>
        </row>
        <row r="540">
          <cell r="A540">
            <v>20023810001261</v>
          </cell>
          <cell r="B540">
            <v>458</v>
          </cell>
          <cell r="C540">
            <v>1261</v>
          </cell>
        </row>
        <row r="541">
          <cell r="A541">
            <v>20021541001263</v>
          </cell>
          <cell r="B541">
            <v>363</v>
          </cell>
          <cell r="C541">
            <v>1263</v>
          </cell>
        </row>
        <row r="542">
          <cell r="A542">
            <v>20021530001264</v>
          </cell>
          <cell r="B542">
            <v>362</v>
          </cell>
          <cell r="C542">
            <v>1264</v>
          </cell>
        </row>
        <row r="543">
          <cell r="A543">
            <v>20021114401265</v>
          </cell>
          <cell r="B543">
            <v>328</v>
          </cell>
          <cell r="C543">
            <v>1265</v>
          </cell>
        </row>
        <row r="544">
          <cell r="A544">
            <v>20021113701266</v>
          </cell>
          <cell r="B544">
            <v>323</v>
          </cell>
          <cell r="C544">
            <v>1266</v>
          </cell>
        </row>
        <row r="545">
          <cell r="A545">
            <v>20021112601267</v>
          </cell>
          <cell r="B545">
            <v>315</v>
          </cell>
          <cell r="C545">
            <v>1267</v>
          </cell>
        </row>
        <row r="546">
          <cell r="A546">
            <v>20021114501268</v>
          </cell>
          <cell r="B546">
            <v>329</v>
          </cell>
          <cell r="C546">
            <v>1268</v>
          </cell>
        </row>
        <row r="547">
          <cell r="A547">
            <v>20021113801269</v>
          </cell>
          <cell r="B547">
            <v>324</v>
          </cell>
          <cell r="C547">
            <v>1269</v>
          </cell>
        </row>
        <row r="548">
          <cell r="A548">
            <v>20021115001270</v>
          </cell>
          <cell r="B548">
            <v>334</v>
          </cell>
          <cell r="C548">
            <v>1270</v>
          </cell>
        </row>
        <row r="549">
          <cell r="A549">
            <v>20021112701271</v>
          </cell>
          <cell r="B549">
            <v>312</v>
          </cell>
          <cell r="C549">
            <v>1271</v>
          </cell>
        </row>
        <row r="550">
          <cell r="A550">
            <v>20021114701272</v>
          </cell>
          <cell r="B550">
            <v>331</v>
          </cell>
          <cell r="C550">
            <v>1272</v>
          </cell>
        </row>
        <row r="551">
          <cell r="A551">
            <v>20021114601273</v>
          </cell>
          <cell r="B551">
            <v>330</v>
          </cell>
          <cell r="C551">
            <v>1273</v>
          </cell>
        </row>
        <row r="552">
          <cell r="A552">
            <v>20021113401274</v>
          </cell>
          <cell r="B552">
            <v>320</v>
          </cell>
          <cell r="C552">
            <v>1274</v>
          </cell>
        </row>
        <row r="553">
          <cell r="A553">
            <v>20021112801275</v>
          </cell>
          <cell r="B553">
            <v>313</v>
          </cell>
          <cell r="C553">
            <v>1275</v>
          </cell>
        </row>
        <row r="554">
          <cell r="A554">
            <v>20021112301276</v>
          </cell>
          <cell r="B554">
            <v>311</v>
          </cell>
          <cell r="C554">
            <v>1276</v>
          </cell>
        </row>
        <row r="555">
          <cell r="A555">
            <v>20021113501277</v>
          </cell>
          <cell r="B555">
            <v>321</v>
          </cell>
          <cell r="C555">
            <v>1277</v>
          </cell>
        </row>
        <row r="556">
          <cell r="A556">
            <v>20021114801278</v>
          </cell>
          <cell r="B556">
            <v>332</v>
          </cell>
          <cell r="C556">
            <v>1278</v>
          </cell>
        </row>
        <row r="557">
          <cell r="A557">
            <v>20021112501279</v>
          </cell>
          <cell r="B557">
            <v>314</v>
          </cell>
          <cell r="C557">
            <v>1279</v>
          </cell>
        </row>
        <row r="558">
          <cell r="A558">
            <v>20021115101280</v>
          </cell>
          <cell r="B558">
            <v>335</v>
          </cell>
          <cell r="C558">
            <v>1280</v>
          </cell>
        </row>
        <row r="559">
          <cell r="A559">
            <v>20021114301281</v>
          </cell>
          <cell r="B559">
            <v>327</v>
          </cell>
          <cell r="C559">
            <v>1281</v>
          </cell>
        </row>
        <row r="560">
          <cell r="A560">
            <v>20021113601282</v>
          </cell>
          <cell r="B560">
            <v>322</v>
          </cell>
          <cell r="C560">
            <v>1282</v>
          </cell>
        </row>
        <row r="561">
          <cell r="A561">
            <v>20021114101283</v>
          </cell>
          <cell r="B561">
            <v>326</v>
          </cell>
          <cell r="C561">
            <v>1283</v>
          </cell>
        </row>
        <row r="562">
          <cell r="A562">
            <v>20021113101284</v>
          </cell>
          <cell r="B562">
            <v>317</v>
          </cell>
          <cell r="C562">
            <v>1284</v>
          </cell>
        </row>
        <row r="563">
          <cell r="A563">
            <v>20021113901285</v>
          </cell>
          <cell r="B563">
            <v>325</v>
          </cell>
          <cell r="C563">
            <v>1285</v>
          </cell>
        </row>
        <row r="564">
          <cell r="A564">
            <v>20021112101286</v>
          </cell>
          <cell r="B564">
            <v>309</v>
          </cell>
          <cell r="C564">
            <v>1286</v>
          </cell>
        </row>
        <row r="565">
          <cell r="A565">
            <v>20021113001287</v>
          </cell>
          <cell r="B565">
            <v>316</v>
          </cell>
          <cell r="C565">
            <v>1287</v>
          </cell>
        </row>
        <row r="566">
          <cell r="A566">
            <v>20023810001288</v>
          </cell>
          <cell r="B566">
            <v>511</v>
          </cell>
          <cell r="C566">
            <v>1288</v>
          </cell>
        </row>
        <row r="567">
          <cell r="A567">
            <v>20021111201289</v>
          </cell>
          <cell r="B567">
            <v>349</v>
          </cell>
          <cell r="C567">
            <v>1289</v>
          </cell>
        </row>
        <row r="568">
          <cell r="A568">
            <v>20021113201290</v>
          </cell>
          <cell r="B568">
            <v>318</v>
          </cell>
          <cell r="C568">
            <v>1290</v>
          </cell>
        </row>
        <row r="569">
          <cell r="A569">
            <v>20021113301291</v>
          </cell>
          <cell r="B569">
            <v>319</v>
          </cell>
          <cell r="C569">
            <v>1291</v>
          </cell>
        </row>
        <row r="570">
          <cell r="A570" t="str">
            <v>200211A3Q01292</v>
          </cell>
          <cell r="B570">
            <v>296</v>
          </cell>
          <cell r="C570">
            <v>1292</v>
          </cell>
        </row>
        <row r="571">
          <cell r="A571" t="str">
            <v>200211A2M01293</v>
          </cell>
          <cell r="B571">
            <v>295</v>
          </cell>
          <cell r="C571">
            <v>1293</v>
          </cell>
        </row>
        <row r="572">
          <cell r="A572">
            <v>20023810001295</v>
          </cell>
          <cell r="B572">
            <v>500</v>
          </cell>
          <cell r="C572">
            <v>1295</v>
          </cell>
        </row>
        <row r="573">
          <cell r="A573">
            <v>20023810001296</v>
          </cell>
          <cell r="B573">
            <v>519</v>
          </cell>
          <cell r="C573">
            <v>1296</v>
          </cell>
        </row>
        <row r="574">
          <cell r="A574">
            <v>20020911301297</v>
          </cell>
          <cell r="B574">
            <v>107</v>
          </cell>
          <cell r="C574">
            <v>1297</v>
          </cell>
        </row>
        <row r="575">
          <cell r="A575" t="str">
            <v>200217SKC01298</v>
          </cell>
          <cell r="B575">
            <v>374</v>
          </cell>
          <cell r="C575">
            <v>1298</v>
          </cell>
        </row>
        <row r="576">
          <cell r="A576">
            <v>20020641101299</v>
          </cell>
          <cell r="B576">
            <v>61</v>
          </cell>
          <cell r="C576">
            <v>1299</v>
          </cell>
        </row>
        <row r="577">
          <cell r="A577" t="str">
            <v>200219GYN01300</v>
          </cell>
          <cell r="B577">
            <v>635</v>
          </cell>
          <cell r="C577">
            <v>1300</v>
          </cell>
        </row>
        <row r="578">
          <cell r="A578" t="str">
            <v>200206HIU01301</v>
          </cell>
          <cell r="B578">
            <v>48</v>
          </cell>
          <cell r="C578">
            <v>1301</v>
          </cell>
        </row>
        <row r="579">
          <cell r="A579" t="str">
            <v>20023891U01302</v>
          </cell>
          <cell r="B579">
            <v>526</v>
          </cell>
          <cell r="C579">
            <v>1302</v>
          </cell>
        </row>
        <row r="580">
          <cell r="A580" t="str">
            <v>200208IZC01303</v>
          </cell>
          <cell r="B580">
            <v>103</v>
          </cell>
          <cell r="C580">
            <v>1303</v>
          </cell>
        </row>
        <row r="581">
          <cell r="A581">
            <v>20020941101304</v>
          </cell>
          <cell r="B581">
            <v>113</v>
          </cell>
          <cell r="C581">
            <v>1304</v>
          </cell>
        </row>
        <row r="582">
          <cell r="A582">
            <v>20023810001305</v>
          </cell>
          <cell r="B582">
            <v>522</v>
          </cell>
          <cell r="C582">
            <v>1305</v>
          </cell>
        </row>
        <row r="583">
          <cell r="A583">
            <v>20023810001306</v>
          </cell>
          <cell r="B583">
            <v>459</v>
          </cell>
          <cell r="C583">
            <v>1306</v>
          </cell>
        </row>
        <row r="584">
          <cell r="A584">
            <v>20023810001307</v>
          </cell>
          <cell r="B584">
            <v>460</v>
          </cell>
          <cell r="C584">
            <v>1307</v>
          </cell>
        </row>
        <row r="585">
          <cell r="A585">
            <v>20023810001308</v>
          </cell>
          <cell r="B585">
            <v>510</v>
          </cell>
          <cell r="C585">
            <v>1308</v>
          </cell>
        </row>
        <row r="586">
          <cell r="A586">
            <v>20023810001309</v>
          </cell>
          <cell r="B586">
            <v>461</v>
          </cell>
          <cell r="C586">
            <v>1309</v>
          </cell>
        </row>
        <row r="587">
          <cell r="A587">
            <v>20023810001310</v>
          </cell>
          <cell r="B587">
            <v>509</v>
          </cell>
          <cell r="C587">
            <v>1310</v>
          </cell>
        </row>
        <row r="588">
          <cell r="A588">
            <v>20023810001311</v>
          </cell>
          <cell r="B588">
            <v>514</v>
          </cell>
          <cell r="C588">
            <v>1311</v>
          </cell>
        </row>
        <row r="589">
          <cell r="A589" t="str">
            <v>200206G0N01312</v>
          </cell>
          <cell r="B589">
            <v>25</v>
          </cell>
          <cell r="C589">
            <v>1312</v>
          </cell>
        </row>
        <row r="590">
          <cell r="A590">
            <v>20033640001313</v>
          </cell>
          <cell r="B590">
            <v>433</v>
          </cell>
          <cell r="C590">
            <v>1313</v>
          </cell>
        </row>
        <row r="591">
          <cell r="A591" t="str">
            <v>200312E0001314</v>
          </cell>
          <cell r="B591">
            <v>351</v>
          </cell>
          <cell r="C591">
            <v>1314</v>
          </cell>
        </row>
        <row r="592">
          <cell r="A592" t="str">
            <v>200306B0001315</v>
          </cell>
          <cell r="B592">
            <v>13</v>
          </cell>
          <cell r="C592">
            <v>1315</v>
          </cell>
        </row>
        <row r="593">
          <cell r="A593">
            <v>20033810001316</v>
          </cell>
          <cell r="B593">
            <v>462</v>
          </cell>
          <cell r="C593">
            <v>1316</v>
          </cell>
        </row>
        <row r="594">
          <cell r="A594">
            <v>20033810001317</v>
          </cell>
          <cell r="B594">
            <v>463</v>
          </cell>
          <cell r="C594">
            <v>1317</v>
          </cell>
        </row>
        <row r="595">
          <cell r="A595">
            <v>20033810001318</v>
          </cell>
          <cell r="B595">
            <v>464</v>
          </cell>
          <cell r="C595">
            <v>1318</v>
          </cell>
        </row>
        <row r="596">
          <cell r="A596" t="str">
            <v>200306HJO01320</v>
          </cell>
          <cell r="B596">
            <v>19</v>
          </cell>
          <cell r="C596">
            <v>1320</v>
          </cell>
        </row>
        <row r="597">
          <cell r="A597" t="str">
            <v>200306HJO01321</v>
          </cell>
          <cell r="B597">
            <v>20</v>
          </cell>
          <cell r="C597">
            <v>1321</v>
          </cell>
        </row>
        <row r="598">
          <cell r="A598" t="str">
            <v>200306HJO01322</v>
          </cell>
          <cell r="B598">
            <v>21</v>
          </cell>
          <cell r="C598">
            <v>1322</v>
          </cell>
        </row>
        <row r="599">
          <cell r="A599" t="str">
            <v>200309J0U01323</v>
          </cell>
          <cell r="B599">
            <v>128</v>
          </cell>
          <cell r="C599">
            <v>1323</v>
          </cell>
        </row>
        <row r="600">
          <cell r="A600" t="str">
            <v>200306G0N01324</v>
          </cell>
          <cell r="B600">
            <v>26</v>
          </cell>
          <cell r="C600">
            <v>1324</v>
          </cell>
        </row>
        <row r="601">
          <cell r="A601" t="str">
            <v>200308F0001326</v>
          </cell>
          <cell r="B601">
            <v>106</v>
          </cell>
          <cell r="C601">
            <v>1326</v>
          </cell>
        </row>
        <row r="602">
          <cell r="A602" t="str">
            <v>200306G0N01327</v>
          </cell>
          <cell r="B602">
            <v>27</v>
          </cell>
          <cell r="C602">
            <v>1327</v>
          </cell>
        </row>
        <row r="603">
          <cell r="A603" t="str">
            <v>200311D0001328</v>
          </cell>
          <cell r="B603">
            <v>341</v>
          </cell>
          <cell r="C603">
            <v>1328</v>
          </cell>
        </row>
        <row r="604">
          <cell r="A604">
            <v>20031115201329</v>
          </cell>
          <cell r="B604">
            <v>336</v>
          </cell>
          <cell r="C604">
            <v>1329</v>
          </cell>
        </row>
        <row r="605">
          <cell r="A605" t="str">
            <v>200306HAN01330</v>
          </cell>
          <cell r="B605">
            <v>98</v>
          </cell>
          <cell r="C605">
            <v>1330</v>
          </cell>
        </row>
        <row r="606">
          <cell r="A606">
            <v>20030641101331</v>
          </cell>
          <cell r="B606">
            <v>11</v>
          </cell>
          <cell r="C606">
            <v>1331</v>
          </cell>
        </row>
        <row r="607">
          <cell r="A607">
            <v>20033810001333</v>
          </cell>
          <cell r="B607">
            <v>508</v>
          </cell>
          <cell r="C607">
            <v>1333</v>
          </cell>
        </row>
        <row r="608">
          <cell r="A608">
            <v>20033810001334</v>
          </cell>
          <cell r="B608">
            <v>501</v>
          </cell>
          <cell r="C608">
            <v>1334</v>
          </cell>
        </row>
        <row r="609">
          <cell r="A609" t="str">
            <v>200306HIU01335</v>
          </cell>
          <cell r="B609">
            <v>49</v>
          </cell>
          <cell r="C609">
            <v>1335</v>
          </cell>
        </row>
        <row r="610">
          <cell r="A610" t="str">
            <v>200306HIU01336</v>
          </cell>
          <cell r="B610">
            <v>50</v>
          </cell>
          <cell r="C610">
            <v>1336</v>
          </cell>
        </row>
        <row r="611">
          <cell r="A611">
            <v>20030620001337</v>
          </cell>
          <cell r="B611">
            <v>73</v>
          </cell>
          <cell r="C611">
            <v>1337</v>
          </cell>
        </row>
        <row r="612">
          <cell r="A612">
            <v>20031112201338</v>
          </cell>
          <cell r="B612">
            <v>310</v>
          </cell>
          <cell r="C612">
            <v>1338</v>
          </cell>
        </row>
        <row r="613">
          <cell r="A613" t="str">
            <v>200306HKA01339</v>
          </cell>
          <cell r="B613">
            <v>56</v>
          </cell>
          <cell r="C613">
            <v>1339</v>
          </cell>
        </row>
        <row r="614">
          <cell r="A614" t="str">
            <v>200316RHQ01340</v>
          </cell>
          <cell r="B614">
            <v>373</v>
          </cell>
          <cell r="C614">
            <v>1340</v>
          </cell>
        </row>
        <row r="615">
          <cell r="A615">
            <v>20033810001341</v>
          </cell>
          <cell r="B615">
            <v>497</v>
          </cell>
          <cell r="C615">
            <v>1341</v>
          </cell>
        </row>
        <row r="616">
          <cell r="A616">
            <v>20033810001342</v>
          </cell>
          <cell r="B616">
            <v>524</v>
          </cell>
          <cell r="C616">
            <v>1342</v>
          </cell>
        </row>
        <row r="617">
          <cell r="A617" t="str">
            <v>200306HJB01344</v>
          </cell>
          <cell r="B617">
            <v>55</v>
          </cell>
          <cell r="C617">
            <v>1344</v>
          </cell>
        </row>
        <row r="618">
          <cell r="A618" t="str">
            <v>200318TOQ01345</v>
          </cell>
          <cell r="B618">
            <v>399</v>
          </cell>
          <cell r="C618">
            <v>1345</v>
          </cell>
        </row>
        <row r="619">
          <cell r="A619" t="str">
            <v>200306HIU01346</v>
          </cell>
          <cell r="B619">
            <v>51</v>
          </cell>
          <cell r="C619">
            <v>1346</v>
          </cell>
        </row>
        <row r="620">
          <cell r="A620" t="str">
            <v>200309J0U01347</v>
          </cell>
          <cell r="B620">
            <v>124</v>
          </cell>
          <cell r="C620">
            <v>1347</v>
          </cell>
        </row>
        <row r="621">
          <cell r="A621" t="str">
            <v>200306G1H01348</v>
          </cell>
          <cell r="B621">
            <v>36</v>
          </cell>
          <cell r="C621">
            <v>1348</v>
          </cell>
        </row>
        <row r="622">
          <cell r="A622">
            <v>20033810001349</v>
          </cell>
          <cell r="B622">
            <v>465</v>
          </cell>
          <cell r="C622">
            <v>1349</v>
          </cell>
        </row>
        <row r="623">
          <cell r="A623">
            <v>20031114901350</v>
          </cell>
          <cell r="B623">
            <v>333</v>
          </cell>
          <cell r="C623">
            <v>1350</v>
          </cell>
        </row>
        <row r="624">
          <cell r="A624" t="str">
            <v>200320G0001351</v>
          </cell>
          <cell r="B624">
            <v>408</v>
          </cell>
          <cell r="C624">
            <v>1351</v>
          </cell>
        </row>
        <row r="625">
          <cell r="A625">
            <v>20030641101352</v>
          </cell>
          <cell r="B625">
            <v>63</v>
          </cell>
          <cell r="C625">
            <v>1352</v>
          </cell>
        </row>
        <row r="626">
          <cell r="A626" t="str">
            <v>200311H0001353</v>
          </cell>
          <cell r="B626">
            <v>288</v>
          </cell>
          <cell r="C626">
            <v>1353</v>
          </cell>
        </row>
        <row r="627">
          <cell r="A627" t="str">
            <v>200418T5K01354</v>
          </cell>
          <cell r="B627">
            <v>380</v>
          </cell>
          <cell r="C627">
            <v>1354</v>
          </cell>
        </row>
        <row r="628">
          <cell r="A628">
            <v>20040411201355</v>
          </cell>
          <cell r="B628">
            <v>3</v>
          </cell>
          <cell r="C628">
            <v>1355</v>
          </cell>
        </row>
        <row r="629">
          <cell r="A629" t="str">
            <v>200406G1C01356</v>
          </cell>
          <cell r="B629">
            <v>31</v>
          </cell>
          <cell r="C629">
            <v>1356</v>
          </cell>
        </row>
        <row r="630">
          <cell r="A630" t="str">
            <v>200406HKA01357</v>
          </cell>
          <cell r="B630">
            <v>76</v>
          </cell>
          <cell r="C630">
            <v>1357</v>
          </cell>
        </row>
        <row r="631">
          <cell r="A631" t="str">
            <v>200406HKA01358</v>
          </cell>
          <cell r="B631">
            <v>79</v>
          </cell>
          <cell r="C631">
            <v>1358</v>
          </cell>
        </row>
        <row r="632">
          <cell r="A632">
            <v>20043810001359</v>
          </cell>
          <cell r="B632">
            <v>466</v>
          </cell>
          <cell r="C632">
            <v>1359</v>
          </cell>
        </row>
        <row r="633">
          <cell r="A633">
            <v>20043810001360</v>
          </cell>
          <cell r="B633">
            <v>467</v>
          </cell>
          <cell r="C633">
            <v>1360</v>
          </cell>
        </row>
        <row r="634">
          <cell r="A634">
            <v>20043810001361</v>
          </cell>
          <cell r="B634">
            <v>517</v>
          </cell>
          <cell r="C634">
            <v>1361</v>
          </cell>
        </row>
        <row r="635">
          <cell r="A635">
            <v>20040821101362</v>
          </cell>
          <cell r="B635">
            <v>105</v>
          </cell>
          <cell r="C635">
            <v>1362</v>
          </cell>
        </row>
        <row r="636">
          <cell r="A636">
            <v>20043810001363</v>
          </cell>
          <cell r="B636">
            <v>468</v>
          </cell>
          <cell r="C636">
            <v>1363</v>
          </cell>
        </row>
        <row r="637">
          <cell r="A637">
            <v>20043810001364</v>
          </cell>
          <cell r="B637">
            <v>490</v>
          </cell>
          <cell r="C637">
            <v>1364</v>
          </cell>
        </row>
        <row r="638">
          <cell r="A638" t="str">
            <v>200411MHL01365</v>
          </cell>
          <cell r="B638">
            <v>308</v>
          </cell>
          <cell r="C638">
            <v>1365</v>
          </cell>
        </row>
        <row r="639">
          <cell r="A639" t="str">
            <v>200406HKA01366</v>
          </cell>
          <cell r="B639">
            <v>87</v>
          </cell>
          <cell r="C639">
            <v>1366</v>
          </cell>
        </row>
        <row r="640">
          <cell r="A640" t="str">
            <v>200406HKI01367</v>
          </cell>
          <cell r="B640">
            <v>22</v>
          </cell>
          <cell r="C640">
            <v>1367</v>
          </cell>
        </row>
        <row r="641">
          <cell r="A641" t="str">
            <v>200406G1C01368</v>
          </cell>
          <cell r="B641">
            <v>32</v>
          </cell>
          <cell r="C641">
            <v>1368</v>
          </cell>
        </row>
        <row r="642">
          <cell r="A642">
            <v>20040630001369</v>
          </cell>
          <cell r="B642">
            <v>16</v>
          </cell>
          <cell r="C642">
            <v>1369</v>
          </cell>
        </row>
        <row r="643">
          <cell r="A643">
            <v>20040641101370</v>
          </cell>
          <cell r="B643">
            <v>12</v>
          </cell>
          <cell r="C643">
            <v>1370</v>
          </cell>
        </row>
        <row r="644">
          <cell r="A644" t="str">
            <v>20043890G01371</v>
          </cell>
          <cell r="B644">
            <v>472</v>
          </cell>
          <cell r="C644">
            <v>1371</v>
          </cell>
        </row>
        <row r="645">
          <cell r="A645" t="str">
            <v>200427A0001372</v>
          </cell>
          <cell r="B645">
            <v>432</v>
          </cell>
          <cell r="C645">
            <v>1372</v>
          </cell>
        </row>
        <row r="646">
          <cell r="A646">
            <v>20040561201373</v>
          </cell>
          <cell r="B646">
            <v>4</v>
          </cell>
          <cell r="C646">
            <v>1373</v>
          </cell>
        </row>
        <row r="647">
          <cell r="A647" t="str">
            <v>200420VYF01374</v>
          </cell>
          <cell r="B647">
            <v>409</v>
          </cell>
          <cell r="C647">
            <v>1374</v>
          </cell>
        </row>
        <row r="648">
          <cell r="A648" t="str">
            <v>200411H0001375</v>
          </cell>
          <cell r="B648">
            <v>342</v>
          </cell>
          <cell r="C648">
            <v>1375</v>
          </cell>
        </row>
        <row r="649">
          <cell r="A649">
            <v>20040971001376</v>
          </cell>
          <cell r="B649">
            <v>112</v>
          </cell>
          <cell r="C649">
            <v>1376</v>
          </cell>
        </row>
        <row r="650">
          <cell r="A650">
            <v>20041170001377</v>
          </cell>
          <cell r="B650">
            <v>340</v>
          </cell>
          <cell r="C650">
            <v>1377</v>
          </cell>
        </row>
        <row r="651">
          <cell r="A651">
            <v>20041020001378</v>
          </cell>
          <cell r="B651">
            <v>274</v>
          </cell>
          <cell r="C651">
            <v>1378</v>
          </cell>
        </row>
        <row r="652">
          <cell r="A652">
            <v>20042041001379</v>
          </cell>
          <cell r="B652">
            <v>413</v>
          </cell>
          <cell r="C652">
            <v>1379</v>
          </cell>
        </row>
        <row r="653">
          <cell r="A653">
            <v>20042041001380</v>
          </cell>
          <cell r="B653">
            <v>414</v>
          </cell>
          <cell r="C653">
            <v>1380</v>
          </cell>
        </row>
        <row r="654">
          <cell r="A654">
            <v>20042041001381</v>
          </cell>
          <cell r="B654">
            <v>416</v>
          </cell>
          <cell r="C654">
            <v>1381</v>
          </cell>
        </row>
        <row r="655">
          <cell r="A655">
            <v>20042041001382</v>
          </cell>
          <cell r="B655">
            <v>417</v>
          </cell>
          <cell r="C655">
            <v>1382</v>
          </cell>
        </row>
        <row r="656">
          <cell r="A656">
            <v>20042041001383</v>
          </cell>
          <cell r="B656">
            <v>415</v>
          </cell>
          <cell r="C656">
            <v>1383</v>
          </cell>
        </row>
        <row r="657">
          <cell r="A657" t="str">
            <v>20043890Q01384</v>
          </cell>
          <cell r="B657">
            <v>525</v>
          </cell>
          <cell r="C657">
            <v>1384</v>
          </cell>
        </row>
        <row r="658">
          <cell r="A658" t="str">
            <v>200406D0001385</v>
          </cell>
          <cell r="B658">
            <v>14</v>
          </cell>
          <cell r="C658">
            <v>1385</v>
          </cell>
        </row>
        <row r="659">
          <cell r="A659">
            <v>20041251001386</v>
          </cell>
          <cell r="B659">
            <v>353</v>
          </cell>
          <cell r="C659">
            <v>1386</v>
          </cell>
        </row>
        <row r="660">
          <cell r="A660" t="str">
            <v>20030641101387</v>
          </cell>
          <cell r="B660">
            <v>64</v>
          </cell>
          <cell r="C660">
            <v>1387</v>
          </cell>
        </row>
        <row r="661">
          <cell r="A661" t="str">
            <v>20043890S01388</v>
          </cell>
          <cell r="C661" t="str">
            <v>1388</v>
          </cell>
        </row>
        <row r="662">
          <cell r="A662" t="str">
            <v>200506HJO01389</v>
          </cell>
          <cell r="C662">
            <v>1389</v>
          </cell>
        </row>
        <row r="663">
          <cell r="A663">
            <v>20052151001390</v>
          </cell>
          <cell r="C663">
            <v>1390</v>
          </cell>
        </row>
        <row r="664">
          <cell r="A664" t="str">
            <v>200518T4I01391</v>
          </cell>
          <cell r="C664">
            <v>1391</v>
          </cell>
        </row>
        <row r="665">
          <cell r="A665">
            <v>20051781001392</v>
          </cell>
          <cell r="C665">
            <v>1392</v>
          </cell>
        </row>
        <row r="666">
          <cell r="A666">
            <v>20050671501393</v>
          </cell>
          <cell r="C666">
            <v>1393</v>
          </cell>
        </row>
        <row r="667">
          <cell r="A667" t="str">
            <v>200511L4J01394</v>
          </cell>
          <cell r="C667">
            <v>1394</v>
          </cell>
        </row>
        <row r="668">
          <cell r="A668" t="str">
            <v>20053890X01395</v>
          </cell>
          <cell r="C668">
            <v>1395</v>
          </cell>
        </row>
        <row r="669">
          <cell r="A669" t="str">
            <v>200508JAG01396</v>
          </cell>
          <cell r="C669">
            <v>1396</v>
          </cell>
        </row>
      </sheetData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0"/>
  <sheetViews>
    <sheetView workbookViewId="0">
      <pane xSplit="3" ySplit="1" topLeftCell="W23" activePane="bottomRight" state="frozen"/>
      <selection pane="topRight" activeCell="D1" sqref="D1"/>
      <selection pane="bottomLeft" activeCell="A2" sqref="A2"/>
      <selection pane="bottomRight" activeCell="B65" sqref="B65:B70"/>
    </sheetView>
  </sheetViews>
  <sheetFormatPr defaultColWidth="11" defaultRowHeight="15.75" x14ac:dyDescent="0.25"/>
  <cols>
    <col min="1" max="1" width="4.5" style="4" bestFit="1" customWidth="1"/>
    <col min="2" max="2" width="4" style="1" bestFit="1" customWidth="1"/>
    <col min="3" max="3" width="22.75" style="1" customWidth="1"/>
    <col min="4" max="5" width="5.375" style="2" bestFit="1" customWidth="1"/>
    <col min="6" max="10" width="6.375" style="2" bestFit="1" customWidth="1"/>
    <col min="11" max="16" width="7.125" style="2" bestFit="1" customWidth="1"/>
    <col min="17" max="23" width="7.875" style="2" bestFit="1" customWidth="1"/>
    <col min="24" max="24" width="12.375" style="1" bestFit="1" customWidth="1"/>
    <col min="25" max="39" width="12.75" style="37" customWidth="1"/>
    <col min="40" max="16384" width="11" style="37"/>
  </cols>
  <sheetData>
    <row r="1" spans="1:16384" x14ac:dyDescent="0.25">
      <c r="A1" s="5" t="s">
        <v>113</v>
      </c>
      <c r="B1" s="5" t="s">
        <v>0</v>
      </c>
      <c r="C1" s="5" t="s">
        <v>105</v>
      </c>
      <c r="D1" s="5">
        <v>1980</v>
      </c>
      <c r="E1" s="5">
        <f>+D1+1</f>
        <v>1981</v>
      </c>
      <c r="F1" s="5">
        <f t="shared" ref="F1:X1" si="0">+E1+1</f>
        <v>1982</v>
      </c>
      <c r="G1" s="5">
        <f t="shared" si="0"/>
        <v>1983</v>
      </c>
      <c r="H1" s="5">
        <f t="shared" si="0"/>
        <v>1984</v>
      </c>
      <c r="I1" s="5">
        <f t="shared" si="0"/>
        <v>1985</v>
      </c>
      <c r="J1" s="5">
        <f t="shared" si="0"/>
        <v>1986</v>
      </c>
      <c r="K1" s="5">
        <f t="shared" si="0"/>
        <v>1987</v>
      </c>
      <c r="L1" s="5">
        <f t="shared" si="0"/>
        <v>1988</v>
      </c>
      <c r="M1" s="5">
        <f t="shared" si="0"/>
        <v>1989</v>
      </c>
      <c r="N1" s="5">
        <f t="shared" si="0"/>
        <v>1990</v>
      </c>
      <c r="O1" s="5">
        <f t="shared" si="0"/>
        <v>1991</v>
      </c>
      <c r="P1" s="5">
        <f t="shared" si="0"/>
        <v>1992</v>
      </c>
      <c r="Q1" s="5">
        <f t="shared" si="0"/>
        <v>1993</v>
      </c>
      <c r="R1" s="5">
        <f t="shared" si="0"/>
        <v>1994</v>
      </c>
      <c r="S1" s="5">
        <f t="shared" si="0"/>
        <v>1995</v>
      </c>
      <c r="T1" s="5">
        <f t="shared" si="0"/>
        <v>1996</v>
      </c>
      <c r="U1" s="5">
        <f t="shared" si="0"/>
        <v>1997</v>
      </c>
      <c r="V1" s="5">
        <f t="shared" si="0"/>
        <v>1998</v>
      </c>
      <c r="W1" s="5">
        <f t="shared" si="0"/>
        <v>1999</v>
      </c>
      <c r="X1" s="30">
        <f t="shared" si="0"/>
        <v>2000</v>
      </c>
      <c r="Y1" s="30">
        <v>2001</v>
      </c>
      <c r="Z1" s="30">
        <v>2002</v>
      </c>
      <c r="AA1" s="30">
        <v>2003</v>
      </c>
      <c r="AB1" s="30">
        <v>2004</v>
      </c>
      <c r="AC1" s="30">
        <v>2005</v>
      </c>
      <c r="AD1" s="30">
        <v>2006</v>
      </c>
      <c r="AE1" s="30">
        <v>2007</v>
      </c>
      <c r="AF1" s="30">
        <v>2008</v>
      </c>
      <c r="AG1" s="30">
        <v>2009</v>
      </c>
      <c r="AH1" s="30">
        <v>2010</v>
      </c>
      <c r="AI1" s="30">
        <v>2011</v>
      </c>
      <c r="AJ1" s="30">
        <v>2012</v>
      </c>
      <c r="AK1" s="30">
        <v>2013</v>
      </c>
      <c r="AL1" s="30">
        <v>2014</v>
      </c>
      <c r="AM1" s="30">
        <v>2015</v>
      </c>
    </row>
    <row r="2" spans="1:16384" x14ac:dyDescent="0.25">
      <c r="A2" s="6" t="s">
        <v>106</v>
      </c>
      <c r="B2" s="7" t="s">
        <v>1</v>
      </c>
      <c r="C2" s="24" t="s">
        <v>87</v>
      </c>
      <c r="D2" s="8">
        <v>0.7</v>
      </c>
      <c r="E2" s="8">
        <v>1.1000000000000001</v>
      </c>
      <c r="F2" s="8">
        <v>1.4</v>
      </c>
      <c r="G2" s="8">
        <v>3.5</v>
      </c>
      <c r="H2" s="8">
        <v>6.7</v>
      </c>
      <c r="I2" s="8">
        <v>10.3</v>
      </c>
      <c r="J2" s="8">
        <v>17.7</v>
      </c>
      <c r="K2" s="8">
        <v>46.3</v>
      </c>
      <c r="L2" s="8">
        <v>92.1</v>
      </c>
      <c r="M2" s="8">
        <v>158.9</v>
      </c>
      <c r="N2" s="8">
        <v>209.2</v>
      </c>
      <c r="O2" s="8">
        <v>292</v>
      </c>
      <c r="P2" s="8">
        <v>498.4</v>
      </c>
      <c r="Q2" s="8">
        <v>649.5</v>
      </c>
      <c r="R2" s="8">
        <v>933.9</v>
      </c>
      <c r="S2" s="8">
        <v>1055.2</v>
      </c>
      <c r="T2" s="8">
        <v>1518.4</v>
      </c>
      <c r="U2" s="8">
        <v>2059.9</v>
      </c>
      <c r="V2" s="8">
        <v>2441.4</v>
      </c>
      <c r="W2" s="8">
        <v>3268.9</v>
      </c>
      <c r="X2" s="31">
        <v>3790.4</v>
      </c>
      <c r="Y2" s="31">
        <v>4398.7024240000001</v>
      </c>
      <c r="Z2" s="31">
        <f>+IFERROR(VLOOKUP(B2,'2002'!$A:$D,4,FALSE),"")</f>
        <v>4896.9265530000002</v>
      </c>
      <c r="AA2" s="31">
        <f>+IFERROR(VLOOKUP(B2,'2003'!$A$2:$D$1048576,4,FALSE),"")</f>
        <v>5575.9864170000001</v>
      </c>
      <c r="AB2" s="31">
        <f>+IFERROR(VLOOKUP(B2,'2004'!$A:$D,4,FALSE),"")</f>
        <v>5438.9866060000004</v>
      </c>
      <c r="AC2" s="31">
        <f>+IFERROR(VLOOKUP($B2,'2005-15 corrientes'!$A$2:$W$50,3,FALSE),"")</f>
        <v>6355.9185037163234</v>
      </c>
      <c r="AD2" s="31">
        <f>+IFERROR(VLOOKUP($B2,'2005-15 corrientes'!$A$2:$W$50,5,FALSE),"")</f>
        <v>6914.776652252116</v>
      </c>
      <c r="AE2" s="31">
        <f>+IFERROR(VLOOKUP($B2,'2005-15 corrientes'!$A$2:$W$50,7,FALSE),"")</f>
        <v>7523.7027914455302</v>
      </c>
      <c r="AF2" s="31">
        <f>+IFERROR(VLOOKUP($B2,'2005-15 corrientes'!$A$2:$W$50,9,FALSE),"")</f>
        <v>8978.5999202235671</v>
      </c>
      <c r="AG2" s="31">
        <f>+IFERROR(VLOOKUP($B2,'2005-15 corrientes'!$A$2:$W$50,11,FALSE),"")</f>
        <v>9404.95160915419</v>
      </c>
      <c r="AH2" s="31">
        <f>+IFERROR(VLOOKUP($B2,'2005-15 corrientes'!$A$2:$W$50,13,FALSE),"")</f>
        <v>9549.9639064637322</v>
      </c>
      <c r="AI2" s="31">
        <f>+IFERROR(VLOOKUP($B2,'2005-15 corrientes'!$A$2:$W$50,15,FALSE),"")</f>
        <v>10210.266795399633</v>
      </c>
      <c r="AJ2" s="31">
        <f>+IFERROR(VLOOKUP($B2,'2005-15 corrientes'!$A$2:$W$50,17,FALSE),"")</f>
        <v>10987.2</v>
      </c>
      <c r="AK2" s="31">
        <f>+IFERROR(VLOOKUP($B2,'2005-15 corrientes'!$A$2:$W$50,19,FALSE),"")</f>
        <v>11947.999999999995</v>
      </c>
      <c r="AL2" s="31">
        <f>+IFERROR(VLOOKUP($B2,'2005-15 corrientes'!$A$2:$W$50,21,FALSE),"")</f>
        <v>12381.688300999995</v>
      </c>
      <c r="AM2" s="31">
        <f>+IFERROR(VLOOKUP($B2,'2005-15 corrientes'!$A$2:$W$50,23,FALSE),"")</f>
        <v>13648.3</v>
      </c>
    </row>
    <row r="3" spans="1:16384" x14ac:dyDescent="0.25">
      <c r="A3" s="9" t="s">
        <v>110</v>
      </c>
      <c r="B3" s="10" t="s">
        <v>4</v>
      </c>
      <c r="C3" s="25" t="s">
        <v>5</v>
      </c>
      <c r="D3" s="11">
        <v>4.9000000000000004</v>
      </c>
      <c r="E3" s="11">
        <v>7</v>
      </c>
      <c r="F3" s="11">
        <v>12.6</v>
      </c>
      <c r="G3" s="11">
        <v>4.7</v>
      </c>
      <c r="H3" s="11">
        <v>8.6999999999999993</v>
      </c>
      <c r="I3" s="11">
        <v>10.5</v>
      </c>
      <c r="J3" s="11">
        <v>21.9</v>
      </c>
      <c r="K3" s="11">
        <v>57.5</v>
      </c>
      <c r="L3" s="11">
        <v>123.9</v>
      </c>
      <c r="M3" s="11">
        <v>132.4</v>
      </c>
      <c r="N3" s="11">
        <v>153.6</v>
      </c>
      <c r="O3" s="11">
        <v>206.8</v>
      </c>
      <c r="P3" s="11">
        <v>245.2</v>
      </c>
      <c r="Q3" s="11">
        <v>281.5</v>
      </c>
      <c r="R3" s="11">
        <v>338.6</v>
      </c>
      <c r="S3" s="11">
        <v>430.6</v>
      </c>
      <c r="T3" s="11">
        <v>714</v>
      </c>
      <c r="U3" s="11">
        <v>1027.4000000000001</v>
      </c>
      <c r="V3" s="11">
        <v>1141.8</v>
      </c>
      <c r="W3" s="11">
        <v>1227.7</v>
      </c>
      <c r="X3" s="32">
        <v>1547</v>
      </c>
      <c r="Y3" s="32">
        <v>1756.2</v>
      </c>
      <c r="Z3" s="32">
        <f>+IFERROR(VLOOKUP(B3,'2002'!$A:$D,4,FALSE),"")</f>
        <v>1674.3109999999999</v>
      </c>
      <c r="AA3" s="32">
        <f>+IFERROR(VLOOKUP(B3,'2003'!$A$2:$D$1048576,4,FALSE),"")</f>
        <v>1661.78</v>
      </c>
      <c r="AB3" s="32">
        <f>+IFERROR(VLOOKUP(B3,'2004'!$A:$D,4,FALSE),"")</f>
        <v>1645.33132</v>
      </c>
      <c r="AC3" s="32">
        <f>+IFERROR(VLOOKUP($B3,'2005-15 corrientes'!$A$2:$W$50,3,FALSE),"")</f>
        <v>1408.0596203802256</v>
      </c>
      <c r="AD3" s="32">
        <f>+IFERROR(VLOOKUP($B3,'2005-15 corrientes'!$A$2:$W$50,5,FALSE),"")</f>
        <v>1621.9132002936933</v>
      </c>
      <c r="AE3" s="32">
        <f>+IFERROR(VLOOKUP($B3,'2005-15 corrientes'!$A$2:$W$50,7,FALSE),"")</f>
        <v>1608.5187806676645</v>
      </c>
      <c r="AF3" s="32">
        <f>+IFERROR(VLOOKUP($B3,'2005-15 corrientes'!$A$2:$W$50,9,FALSE),"")</f>
        <v>1689.8850998538653</v>
      </c>
      <c r="AG3" s="32">
        <f>+IFERROR(VLOOKUP($B3,'2005-15 corrientes'!$A$2:$W$50,11,FALSE),"")</f>
        <v>1798.0613662206606</v>
      </c>
      <c r="AH3" s="32">
        <f>+IFERROR(VLOOKUP($B3,'2005-15 corrientes'!$A$2:$W$50,13,FALSE),"")</f>
        <v>1677.8406602571642</v>
      </c>
      <c r="AI3" s="32">
        <f>+IFERROR(VLOOKUP($B3,'2005-15 corrientes'!$A$2:$W$50,15,FALSE),"")</f>
        <v>1786.5615567199725</v>
      </c>
      <c r="AJ3" s="32">
        <f>+IFERROR(VLOOKUP($B3,'2005-15 corrientes'!$A$2:$W$50,17,FALSE),"")</f>
        <v>1986.6</v>
      </c>
      <c r="AK3" s="32">
        <f>+IFERROR(VLOOKUP($B3,'2005-15 corrientes'!$A$2:$W$50,19,FALSE),"")</f>
        <v>2104.4999999999991</v>
      </c>
      <c r="AL3" s="32">
        <f>+IFERROR(VLOOKUP($B3,'2005-15 corrientes'!$A$2:$W$50,21,FALSE),"")</f>
        <v>2200.5218439999985</v>
      </c>
      <c r="AM3" s="32">
        <f>+IFERROR(VLOOKUP($B3,'2005-15 corrientes'!$A$2:$W$50,23,FALSE),"")</f>
        <v>2296.1999999999998</v>
      </c>
    </row>
    <row r="4" spans="1:16384" x14ac:dyDescent="0.25">
      <c r="A4" s="6" t="s">
        <v>106</v>
      </c>
      <c r="B4" s="7" t="s">
        <v>8</v>
      </c>
      <c r="C4" s="24" t="s">
        <v>9</v>
      </c>
      <c r="D4" s="8">
        <v>1.2</v>
      </c>
      <c r="E4" s="8">
        <v>1.8</v>
      </c>
      <c r="F4" s="8">
        <v>2.6</v>
      </c>
      <c r="G4" s="8">
        <v>5.3</v>
      </c>
      <c r="H4" s="8">
        <v>11.1</v>
      </c>
      <c r="I4" s="8">
        <v>19.5</v>
      </c>
      <c r="J4" s="8">
        <v>34.5</v>
      </c>
      <c r="K4" s="8">
        <v>102.9</v>
      </c>
      <c r="L4" s="8">
        <v>239.9</v>
      </c>
      <c r="M4" s="8">
        <v>280.8</v>
      </c>
      <c r="N4" s="8">
        <v>443.5</v>
      </c>
      <c r="O4" s="8">
        <v>682.6</v>
      </c>
      <c r="P4" s="8">
        <v>911.7</v>
      </c>
      <c r="Q4" s="8">
        <v>1109.5</v>
      </c>
      <c r="R4" s="8">
        <v>1409.6</v>
      </c>
      <c r="S4" s="8">
        <v>1588.3</v>
      </c>
      <c r="T4" s="8">
        <v>2273.9</v>
      </c>
      <c r="U4" s="8">
        <v>3207.9</v>
      </c>
      <c r="V4" s="8">
        <v>4692.3</v>
      </c>
      <c r="W4" s="8">
        <v>6713.4</v>
      </c>
      <c r="X4" s="31">
        <v>8075.8</v>
      </c>
      <c r="Y4" s="31">
        <v>13803.465746</v>
      </c>
      <c r="Z4" s="31">
        <f>+IFERROR(VLOOKUP(B4,'2002'!$A:$D,4,FALSE),"")</f>
        <v>15363.610906</v>
      </c>
      <c r="AA4" s="31">
        <f>+IFERROR(VLOOKUP(B4,'2003'!$A$2:$D$1048576,4,FALSE),"")</f>
        <v>17732.064509</v>
      </c>
      <c r="AB4" s="31">
        <f>+IFERROR(VLOOKUP(B4,'2004'!$A:$D,4,FALSE),"")</f>
        <v>19400.049908000001</v>
      </c>
      <c r="AC4" s="31">
        <f>+IFERROR(VLOOKUP($B4,'2005-15 corrientes'!$A$2:$W$50,3,FALSE),"")</f>
        <v>21037.647403680905</v>
      </c>
      <c r="AD4" s="31">
        <f>+IFERROR(VLOOKUP($B4,'2005-15 corrientes'!$A$2:$W$50,5,FALSE),"")</f>
        <v>23389.312937235296</v>
      </c>
      <c r="AE4" s="31">
        <f>+IFERROR(VLOOKUP($B4,'2005-15 corrientes'!$A$2:$W$50,7,FALSE),"")</f>
        <v>25229.513900787337</v>
      </c>
      <c r="AF4" s="31">
        <f>+IFERROR(VLOOKUP($B4,'2005-15 corrientes'!$A$2:$W$50,9,FALSE),"")</f>
        <v>29963.249980408898</v>
      </c>
      <c r="AG4" s="31">
        <f>+IFERROR(VLOOKUP($B4,'2005-15 corrientes'!$A$2:$W$50,11,FALSE),"")</f>
        <v>32539.820493993335</v>
      </c>
      <c r="AH4" s="31">
        <f>+IFERROR(VLOOKUP($B4,'2005-15 corrientes'!$A$2:$W$50,13,FALSE),"")</f>
        <v>34023.540222214819</v>
      </c>
      <c r="AI4" s="31">
        <f>+IFERROR(VLOOKUP($B4,'2005-15 corrientes'!$A$2:$W$50,15,FALSE),"")</f>
        <v>38035.75800003823</v>
      </c>
      <c r="AJ4" s="31">
        <f>+IFERROR(VLOOKUP($B4,'2005-15 corrientes'!$A$2:$W$50,17,FALSE),"")</f>
        <v>42582.8</v>
      </c>
      <c r="AK4" s="31">
        <f>+IFERROR(VLOOKUP($B4,'2005-15 corrientes'!$A$2:$W$50,19,FALSE),"")</f>
        <v>46479.499999999978</v>
      </c>
      <c r="AL4" s="31">
        <f>+IFERROR(VLOOKUP($B4,'2005-15 corrientes'!$A$2:$W$50,21,FALSE),"")</f>
        <v>50241.566171999977</v>
      </c>
      <c r="AM4" s="31">
        <f>+IFERROR(VLOOKUP($B4,'2005-15 corrientes'!$A$2:$W$50,23,FALSE),"")</f>
        <v>56269.1</v>
      </c>
      <c r="AN4" s="3"/>
      <c r="AO4" s="3"/>
      <c r="AP4" s="3"/>
      <c r="AQ4" s="3"/>
      <c r="AR4" s="3"/>
      <c r="AS4" s="3"/>
      <c r="AT4" s="3"/>
      <c r="AU4" s="39"/>
      <c r="AV4" s="38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9"/>
      <c r="BS4" s="38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9"/>
      <c r="CP4" s="38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9"/>
      <c r="DM4" s="38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9"/>
      <c r="EJ4" s="38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9"/>
      <c r="FG4" s="38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9"/>
      <c r="GD4" s="38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9"/>
      <c r="HA4" s="38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9"/>
      <c r="HX4" s="38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9"/>
      <c r="IU4" s="38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9"/>
      <c r="JR4" s="38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9"/>
      <c r="KO4" s="38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9"/>
      <c r="LL4" s="38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9"/>
      <c r="MI4" s="38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9"/>
      <c r="NF4" s="38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9"/>
      <c r="OC4" s="38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9"/>
      <c r="OZ4" s="38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9"/>
      <c r="PW4" s="38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9"/>
      <c r="QT4" s="38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9"/>
      <c r="RQ4" s="38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9"/>
      <c r="SN4" s="38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9"/>
      <c r="TK4" s="38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9"/>
      <c r="UH4" s="38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9"/>
      <c r="VE4" s="38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9"/>
      <c r="WB4" s="38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9"/>
      <c r="WY4" s="38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9"/>
      <c r="XV4" s="38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9"/>
      <c r="YS4" s="38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9"/>
      <c r="ZP4" s="38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9"/>
      <c r="AAM4" s="38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9"/>
      <c r="ABJ4" s="38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9"/>
      <c r="ACG4" s="38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9"/>
      <c r="ADD4" s="38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9"/>
      <c r="AEA4" s="38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9"/>
      <c r="AEX4" s="38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9"/>
      <c r="AFU4" s="38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9"/>
      <c r="AGR4" s="38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9"/>
      <c r="AHO4" s="38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9"/>
      <c r="AIL4" s="38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9"/>
      <c r="AJI4" s="38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9"/>
      <c r="AKF4" s="38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9"/>
      <c r="ALC4" s="38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9"/>
      <c r="ALZ4" s="38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9"/>
      <c r="AMW4" s="38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9"/>
      <c r="ANT4" s="38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9"/>
      <c r="AOQ4" s="38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9"/>
      <c r="APN4" s="38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9"/>
      <c r="AQK4" s="38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9"/>
      <c r="ARH4" s="38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9"/>
      <c r="ASE4" s="38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9"/>
      <c r="ATB4" s="38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9"/>
      <c r="ATY4" s="38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9"/>
      <c r="AUV4" s="38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9"/>
      <c r="AVS4" s="38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9"/>
      <c r="AWP4" s="38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9"/>
      <c r="AXM4" s="38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9"/>
      <c r="AYJ4" s="38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9"/>
      <c r="AZG4" s="38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9"/>
      <c r="BAD4" s="38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9"/>
      <c r="BBA4" s="38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9"/>
      <c r="BBX4" s="38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9"/>
      <c r="BCU4" s="38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9"/>
      <c r="BDR4" s="38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9"/>
      <c r="BEO4" s="38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9"/>
      <c r="BFL4" s="38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9"/>
      <c r="BGI4" s="38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9"/>
      <c r="BHF4" s="38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9"/>
      <c r="BIC4" s="38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9"/>
      <c r="BIZ4" s="38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9"/>
      <c r="BJW4" s="38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9"/>
      <c r="BKT4" s="38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9"/>
      <c r="BLQ4" s="38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9"/>
      <c r="BMN4" s="38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9"/>
      <c r="BNK4" s="38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9"/>
      <c r="BOH4" s="38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9"/>
      <c r="BPE4" s="38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9"/>
      <c r="BQB4" s="38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9"/>
      <c r="BQY4" s="38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9"/>
      <c r="BRV4" s="38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9"/>
      <c r="BSS4" s="38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9"/>
      <c r="BTP4" s="38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9"/>
      <c r="BUM4" s="38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9"/>
      <c r="BVJ4" s="38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9"/>
      <c r="BWG4" s="38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9"/>
      <c r="BXD4" s="38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9"/>
      <c r="BYA4" s="38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9"/>
      <c r="BYX4" s="38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9"/>
      <c r="BZU4" s="38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9"/>
      <c r="CAR4" s="38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9"/>
      <c r="CBO4" s="38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9"/>
      <c r="CCL4" s="38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9"/>
      <c r="CDI4" s="38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9"/>
      <c r="CEF4" s="38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9"/>
      <c r="CFC4" s="38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9"/>
      <c r="CFZ4" s="38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9"/>
      <c r="CGW4" s="38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9"/>
      <c r="CHT4" s="38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9"/>
      <c r="CIQ4" s="38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9"/>
      <c r="CJN4" s="38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9"/>
      <c r="CKK4" s="38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9"/>
      <c r="CLH4" s="38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9"/>
      <c r="CME4" s="38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9"/>
      <c r="CNB4" s="38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9"/>
      <c r="CNY4" s="38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9"/>
      <c r="COV4" s="38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9"/>
      <c r="CPS4" s="38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9"/>
      <c r="CQP4" s="38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9"/>
      <c r="CRM4" s="38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9"/>
      <c r="CSJ4" s="38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9"/>
      <c r="CTG4" s="38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9"/>
      <c r="CUD4" s="38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9"/>
      <c r="CVA4" s="38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9"/>
      <c r="CVX4" s="38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9"/>
      <c r="CWU4" s="38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9"/>
      <c r="CXR4" s="38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9"/>
      <c r="CYO4" s="38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9"/>
      <c r="CZL4" s="38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9"/>
      <c r="DAI4" s="38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9"/>
      <c r="DBF4" s="38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9"/>
      <c r="DCC4" s="38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9"/>
      <c r="DCZ4" s="38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9"/>
      <c r="DDW4" s="38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9"/>
      <c r="DET4" s="38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9"/>
      <c r="DFQ4" s="38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9"/>
      <c r="DGN4" s="38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9"/>
      <c r="DHK4" s="38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9"/>
      <c r="DIH4" s="38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9"/>
      <c r="DJE4" s="38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9"/>
      <c r="DKB4" s="38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9"/>
      <c r="DKY4" s="38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9"/>
      <c r="DLV4" s="38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9"/>
      <c r="DMS4" s="38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9"/>
      <c r="DNP4" s="38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9"/>
      <c r="DOM4" s="38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9"/>
      <c r="DPJ4" s="38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9"/>
      <c r="DQG4" s="38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9"/>
      <c r="DRD4" s="38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9"/>
      <c r="DSA4" s="38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9"/>
      <c r="DSX4" s="38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9"/>
      <c r="DTU4" s="38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9"/>
      <c r="DUR4" s="38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9"/>
      <c r="DVO4" s="38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9"/>
      <c r="DWL4" s="38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9"/>
      <c r="DXI4" s="38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9"/>
      <c r="DYF4" s="38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9"/>
      <c r="DZC4" s="38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9"/>
      <c r="DZZ4" s="38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9"/>
      <c r="EAW4" s="38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9"/>
      <c r="EBT4" s="38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9"/>
      <c r="ECQ4" s="38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9"/>
      <c r="EDN4" s="38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9"/>
      <c r="EEK4" s="38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9"/>
      <c r="EFH4" s="38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9"/>
      <c r="EGE4" s="38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9"/>
      <c r="EHB4" s="38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9"/>
      <c r="EHY4" s="38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9"/>
      <c r="EIV4" s="38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9"/>
      <c r="EJS4" s="38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9"/>
      <c r="EKP4" s="38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9"/>
      <c r="ELM4" s="38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9"/>
      <c r="EMJ4" s="38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9"/>
      <c r="ENG4" s="38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9"/>
      <c r="EOD4" s="38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9"/>
      <c r="EPA4" s="38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9"/>
      <c r="EPX4" s="38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9"/>
      <c r="EQU4" s="38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9"/>
      <c r="ERR4" s="38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9"/>
      <c r="ESO4" s="38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9"/>
      <c r="ETL4" s="38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9"/>
      <c r="EUI4" s="38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9"/>
      <c r="EVF4" s="38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9"/>
      <c r="EWC4" s="38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9"/>
      <c r="EWZ4" s="38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9"/>
      <c r="EXW4" s="38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9"/>
      <c r="EYT4" s="38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9"/>
      <c r="EZQ4" s="38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9"/>
      <c r="FAN4" s="38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9"/>
      <c r="FBK4" s="38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9"/>
      <c r="FCH4" s="38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9"/>
      <c r="FDE4" s="38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9"/>
      <c r="FEB4" s="38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9"/>
      <c r="FEY4" s="38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9"/>
      <c r="FFV4" s="38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9"/>
      <c r="FGS4" s="38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9"/>
      <c r="FHP4" s="38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9"/>
      <c r="FIM4" s="38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9"/>
      <c r="FJJ4" s="38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9"/>
      <c r="FKG4" s="38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9"/>
      <c r="FLD4" s="38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9"/>
      <c r="FMA4" s="38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9"/>
      <c r="FMX4" s="38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9"/>
      <c r="FNU4" s="38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9"/>
      <c r="FOR4" s="38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9"/>
      <c r="FPO4" s="38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9"/>
      <c r="FQL4" s="38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9"/>
      <c r="FRI4" s="38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9"/>
      <c r="FSF4" s="38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9"/>
      <c r="FTC4" s="38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9"/>
      <c r="FTZ4" s="38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9"/>
      <c r="FUW4" s="38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9"/>
      <c r="FVT4" s="38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9"/>
      <c r="FWQ4" s="38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9"/>
      <c r="FXN4" s="38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9"/>
      <c r="FYK4" s="38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9"/>
      <c r="FZH4" s="38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9"/>
      <c r="GAE4" s="38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9"/>
      <c r="GBB4" s="38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9"/>
      <c r="GBY4" s="38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9"/>
      <c r="GCV4" s="38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9"/>
      <c r="GDS4" s="38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9"/>
      <c r="GEP4" s="38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9"/>
      <c r="GFM4" s="38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9"/>
      <c r="GGJ4" s="38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9"/>
      <c r="GHG4" s="38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9"/>
      <c r="GID4" s="38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9"/>
      <c r="GJA4" s="38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9"/>
      <c r="GJX4" s="38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9"/>
      <c r="GKU4" s="38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9"/>
      <c r="GLR4" s="38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9"/>
      <c r="GMO4" s="38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9"/>
      <c r="GNL4" s="38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9"/>
      <c r="GOI4" s="38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9"/>
      <c r="GPF4" s="38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9"/>
      <c r="GQC4" s="38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9"/>
      <c r="GQZ4" s="38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9"/>
      <c r="GRW4" s="38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9"/>
      <c r="GST4" s="38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9"/>
      <c r="GTQ4" s="38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9"/>
      <c r="GUN4" s="38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9"/>
      <c r="GVK4" s="38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9"/>
      <c r="GWH4" s="38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9"/>
      <c r="GXE4" s="38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9"/>
      <c r="GYB4" s="38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9"/>
      <c r="GYY4" s="38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9"/>
      <c r="GZV4" s="38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9"/>
      <c r="HAS4" s="38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9"/>
      <c r="HBP4" s="38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9"/>
      <c r="HCM4" s="38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9"/>
      <c r="HDJ4" s="38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9"/>
      <c r="HEG4" s="38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9"/>
      <c r="HFD4" s="38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9"/>
      <c r="HGA4" s="38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9"/>
      <c r="HGX4" s="38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9"/>
      <c r="HHU4" s="38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9"/>
      <c r="HIR4" s="38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9"/>
      <c r="HJO4" s="38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9"/>
      <c r="HKL4" s="38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9"/>
      <c r="HLI4" s="38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9"/>
      <c r="HMF4" s="38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9"/>
      <c r="HNC4" s="38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9"/>
      <c r="HNZ4" s="38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9"/>
      <c r="HOW4" s="38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9"/>
      <c r="HPT4" s="38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9"/>
      <c r="HQQ4" s="38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9"/>
      <c r="HRN4" s="38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9"/>
      <c r="HSK4" s="38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9"/>
      <c r="HTH4" s="38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9"/>
      <c r="HUE4" s="38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9"/>
      <c r="HVB4" s="38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9"/>
      <c r="HVY4" s="38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9"/>
      <c r="HWV4" s="38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9"/>
      <c r="HXS4" s="38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9"/>
      <c r="HYP4" s="38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9"/>
      <c r="HZM4" s="38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9"/>
      <c r="IAJ4" s="38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9"/>
      <c r="IBG4" s="38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9"/>
      <c r="ICD4" s="38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9"/>
      <c r="IDA4" s="38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9"/>
      <c r="IDX4" s="38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9"/>
      <c r="IEU4" s="38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9"/>
      <c r="IFR4" s="38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9"/>
      <c r="IGO4" s="38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9"/>
      <c r="IHL4" s="38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9"/>
      <c r="III4" s="38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9"/>
      <c r="IJF4" s="38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9"/>
      <c r="IKC4" s="38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9"/>
      <c r="IKZ4" s="38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9"/>
      <c r="ILW4" s="38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9"/>
      <c r="IMT4" s="38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9"/>
      <c r="INQ4" s="38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9"/>
      <c r="ION4" s="38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9"/>
      <c r="IPK4" s="38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9"/>
      <c r="IQH4" s="38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9"/>
      <c r="IRE4" s="38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9"/>
      <c r="ISB4" s="38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9"/>
      <c r="ISY4" s="38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9"/>
      <c r="ITV4" s="38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9"/>
      <c r="IUS4" s="38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9"/>
      <c r="IVP4" s="38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9"/>
      <c r="IWM4" s="38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9"/>
      <c r="IXJ4" s="38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9"/>
      <c r="IYG4" s="38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9"/>
      <c r="IZD4" s="38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9"/>
      <c r="JAA4" s="38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9"/>
      <c r="JAX4" s="38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9"/>
      <c r="JBU4" s="38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9"/>
      <c r="JCR4" s="38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9"/>
      <c r="JDO4" s="38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9"/>
      <c r="JEL4" s="38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9"/>
      <c r="JFI4" s="38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9"/>
      <c r="JGF4" s="38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9"/>
      <c r="JHC4" s="38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9"/>
      <c r="JHZ4" s="38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9"/>
      <c r="JIW4" s="38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9"/>
      <c r="JJT4" s="38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9"/>
      <c r="JKQ4" s="38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9"/>
      <c r="JLN4" s="38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9"/>
      <c r="JMK4" s="38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9"/>
      <c r="JNH4" s="38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9"/>
      <c r="JOE4" s="38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9"/>
      <c r="JPB4" s="38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9"/>
      <c r="JPY4" s="38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9"/>
      <c r="JQV4" s="38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9"/>
      <c r="JRS4" s="38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9"/>
      <c r="JSP4" s="38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9"/>
      <c r="JTM4" s="38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9"/>
      <c r="JUJ4" s="38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9"/>
      <c r="JVG4" s="38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9"/>
      <c r="JWD4" s="38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9"/>
      <c r="JXA4" s="38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9"/>
      <c r="JXX4" s="38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9"/>
      <c r="JYU4" s="38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9"/>
      <c r="JZR4" s="38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9"/>
      <c r="KAO4" s="38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9"/>
      <c r="KBL4" s="38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9"/>
      <c r="KCI4" s="38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9"/>
      <c r="KDF4" s="38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9"/>
      <c r="KEC4" s="38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9"/>
      <c r="KEZ4" s="38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9"/>
      <c r="KFW4" s="38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9"/>
      <c r="KGT4" s="38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9"/>
      <c r="KHQ4" s="38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9"/>
      <c r="KIN4" s="38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9"/>
      <c r="KJK4" s="38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9"/>
      <c r="KKH4" s="38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9"/>
      <c r="KLE4" s="38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9"/>
      <c r="KMB4" s="38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9"/>
      <c r="KMY4" s="38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9"/>
      <c r="KNV4" s="38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9"/>
      <c r="KOS4" s="38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9"/>
      <c r="KPP4" s="38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9"/>
      <c r="KQM4" s="38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9"/>
      <c r="KRJ4" s="38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9"/>
      <c r="KSG4" s="38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9"/>
      <c r="KTD4" s="38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9"/>
      <c r="KUA4" s="38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9"/>
      <c r="KUX4" s="38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9"/>
      <c r="KVU4" s="38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9"/>
      <c r="KWR4" s="38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9"/>
      <c r="KXO4" s="38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9"/>
      <c r="KYL4" s="38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9"/>
      <c r="KZI4" s="38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9"/>
      <c r="LAF4" s="38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9"/>
      <c r="LBC4" s="38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9"/>
      <c r="LBZ4" s="38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9"/>
      <c r="LCW4" s="38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9"/>
      <c r="LDT4" s="38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9"/>
      <c r="LEQ4" s="38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9"/>
      <c r="LFN4" s="38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9"/>
      <c r="LGK4" s="38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9"/>
      <c r="LHH4" s="38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9"/>
      <c r="LIE4" s="38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9"/>
      <c r="LJB4" s="38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9"/>
      <c r="LJY4" s="38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9"/>
      <c r="LKV4" s="38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9"/>
      <c r="LLS4" s="38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9"/>
      <c r="LMP4" s="38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9"/>
      <c r="LNM4" s="38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9"/>
      <c r="LOJ4" s="38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9"/>
      <c r="LPG4" s="38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9"/>
      <c r="LQD4" s="38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9"/>
      <c r="LRA4" s="38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9"/>
      <c r="LRX4" s="38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9"/>
      <c r="LSU4" s="38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9"/>
      <c r="LTR4" s="38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9"/>
      <c r="LUO4" s="38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9"/>
      <c r="LVL4" s="38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9"/>
      <c r="LWI4" s="38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9"/>
      <c r="LXF4" s="38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9"/>
      <c r="LYC4" s="38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9"/>
      <c r="LYZ4" s="38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9"/>
      <c r="LZW4" s="38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9"/>
      <c r="MAT4" s="38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9"/>
      <c r="MBQ4" s="38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9"/>
      <c r="MCN4" s="38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9"/>
      <c r="MDK4" s="38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9"/>
      <c r="MEH4" s="38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9"/>
      <c r="MFE4" s="38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9"/>
      <c r="MGB4" s="38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9"/>
      <c r="MGY4" s="38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9"/>
      <c r="MHV4" s="38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9"/>
      <c r="MIS4" s="38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9"/>
      <c r="MJP4" s="38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9"/>
      <c r="MKM4" s="38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9"/>
      <c r="MLJ4" s="38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9"/>
      <c r="MMG4" s="38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9"/>
      <c r="MND4" s="38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9"/>
      <c r="MOA4" s="38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9"/>
      <c r="MOX4" s="38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9"/>
      <c r="MPU4" s="38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9"/>
      <c r="MQR4" s="38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9"/>
      <c r="MRO4" s="38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9"/>
      <c r="MSL4" s="38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9"/>
      <c r="MTI4" s="38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9"/>
      <c r="MUF4" s="38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9"/>
      <c r="MVC4" s="38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9"/>
      <c r="MVZ4" s="38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9"/>
      <c r="MWW4" s="38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9"/>
      <c r="MXT4" s="38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9"/>
      <c r="MYQ4" s="38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9"/>
      <c r="MZN4" s="38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9"/>
      <c r="NAK4" s="38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9"/>
      <c r="NBH4" s="38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9"/>
      <c r="NCE4" s="38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9"/>
      <c r="NDB4" s="38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9"/>
      <c r="NDY4" s="38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9"/>
      <c r="NEV4" s="38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9"/>
      <c r="NFS4" s="38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9"/>
      <c r="NGP4" s="38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9"/>
      <c r="NHM4" s="38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9"/>
      <c r="NIJ4" s="38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9"/>
      <c r="NJG4" s="38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9"/>
      <c r="NKD4" s="38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9"/>
      <c r="NLA4" s="38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9"/>
      <c r="NLX4" s="38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9"/>
      <c r="NMU4" s="38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9"/>
      <c r="NNR4" s="38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9"/>
      <c r="NOO4" s="38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9"/>
      <c r="NPL4" s="38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9"/>
      <c r="NQI4" s="38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9"/>
      <c r="NRF4" s="38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9"/>
      <c r="NSC4" s="38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9"/>
      <c r="NSZ4" s="38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9"/>
      <c r="NTW4" s="38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9"/>
      <c r="NUT4" s="38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9"/>
      <c r="NVQ4" s="38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9"/>
      <c r="NWN4" s="38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9"/>
      <c r="NXK4" s="38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9"/>
      <c r="NYH4" s="38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9"/>
      <c r="NZE4" s="38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9"/>
      <c r="OAB4" s="38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9"/>
      <c r="OAY4" s="38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9"/>
      <c r="OBV4" s="38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9"/>
      <c r="OCS4" s="38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9"/>
      <c r="ODP4" s="38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9"/>
      <c r="OEM4" s="38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9"/>
      <c r="OFJ4" s="38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9"/>
      <c r="OGG4" s="38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9"/>
      <c r="OHD4" s="38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9"/>
      <c r="OIA4" s="38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9"/>
      <c r="OIX4" s="38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9"/>
      <c r="OJU4" s="38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9"/>
      <c r="OKR4" s="38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9"/>
      <c r="OLO4" s="38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9"/>
      <c r="OML4" s="38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9"/>
      <c r="ONI4" s="38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9"/>
      <c r="OOF4" s="38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9"/>
      <c r="OPC4" s="38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9"/>
      <c r="OPZ4" s="38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9"/>
      <c r="OQW4" s="38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9"/>
      <c r="ORT4" s="38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9"/>
      <c r="OSQ4" s="38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9"/>
      <c r="OTN4" s="38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9"/>
      <c r="OUK4" s="38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9"/>
      <c r="OVH4" s="38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9"/>
      <c r="OWE4" s="38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9"/>
      <c r="OXB4" s="38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9"/>
      <c r="OXY4" s="38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9"/>
      <c r="OYV4" s="38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9"/>
      <c r="OZS4" s="38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9"/>
      <c r="PAP4" s="38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9"/>
      <c r="PBM4" s="38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9"/>
      <c r="PCJ4" s="38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9"/>
      <c r="PDG4" s="38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9"/>
      <c r="PED4" s="38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9"/>
      <c r="PFA4" s="38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9"/>
      <c r="PFX4" s="38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9"/>
      <c r="PGU4" s="38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9"/>
      <c r="PHR4" s="38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9"/>
      <c r="PIO4" s="38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9"/>
      <c r="PJL4" s="38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9"/>
      <c r="PKI4" s="38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9"/>
      <c r="PLF4" s="38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9"/>
      <c r="PMC4" s="38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9"/>
      <c r="PMZ4" s="38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9"/>
      <c r="PNW4" s="38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9"/>
      <c r="POT4" s="38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9"/>
      <c r="PPQ4" s="38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9"/>
      <c r="PQN4" s="38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9"/>
      <c r="PRK4" s="38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9"/>
      <c r="PSH4" s="38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9"/>
      <c r="PTE4" s="38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9"/>
      <c r="PUB4" s="38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9"/>
      <c r="PUY4" s="38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9"/>
      <c r="PVV4" s="38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9"/>
      <c r="PWS4" s="38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9"/>
      <c r="PXP4" s="38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9"/>
      <c r="PYM4" s="38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9"/>
      <c r="PZJ4" s="38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9"/>
      <c r="QAG4" s="38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9"/>
      <c r="QBD4" s="38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9"/>
      <c r="QCA4" s="38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9"/>
      <c r="QCX4" s="38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9"/>
      <c r="QDU4" s="38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9"/>
      <c r="QER4" s="38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9"/>
      <c r="QFO4" s="38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9"/>
      <c r="QGL4" s="38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9"/>
      <c r="QHI4" s="38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9"/>
      <c r="QIF4" s="38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9"/>
      <c r="QJC4" s="38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9"/>
      <c r="QJZ4" s="38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9"/>
      <c r="QKW4" s="38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9"/>
      <c r="QLT4" s="38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9"/>
      <c r="QMQ4" s="38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9"/>
      <c r="QNN4" s="38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9"/>
      <c r="QOK4" s="38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9"/>
      <c r="QPH4" s="38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9"/>
      <c r="QQE4" s="38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9"/>
      <c r="QRB4" s="38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9"/>
      <c r="QRY4" s="38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9"/>
      <c r="QSV4" s="38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9"/>
      <c r="QTS4" s="38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9"/>
      <c r="QUP4" s="38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9"/>
      <c r="QVM4" s="38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9"/>
      <c r="QWJ4" s="38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9"/>
      <c r="QXG4" s="38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9"/>
      <c r="QYD4" s="38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9"/>
      <c r="QZA4" s="38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9"/>
      <c r="QZX4" s="38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9"/>
      <c r="RAU4" s="38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9"/>
      <c r="RBR4" s="38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9"/>
      <c r="RCO4" s="38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9"/>
      <c r="RDL4" s="38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9"/>
      <c r="REI4" s="38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9"/>
      <c r="RFF4" s="38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9"/>
      <c r="RGC4" s="38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9"/>
      <c r="RGZ4" s="38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9"/>
      <c r="RHW4" s="38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9"/>
      <c r="RIT4" s="38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9"/>
      <c r="RJQ4" s="38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9"/>
      <c r="RKN4" s="38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9"/>
      <c r="RLK4" s="38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9"/>
      <c r="RMH4" s="38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9"/>
      <c r="RNE4" s="38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9"/>
      <c r="ROB4" s="38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9"/>
      <c r="ROY4" s="38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9"/>
      <c r="RPV4" s="38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9"/>
      <c r="RQS4" s="38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9"/>
      <c r="RRP4" s="38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9"/>
      <c r="RSM4" s="38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9"/>
      <c r="RTJ4" s="38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9"/>
      <c r="RUG4" s="38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9"/>
      <c r="RVD4" s="38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9"/>
      <c r="RWA4" s="38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9"/>
      <c r="RWX4" s="38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9"/>
      <c r="RXU4" s="38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9"/>
      <c r="RYR4" s="38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9"/>
      <c r="RZO4" s="38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9"/>
      <c r="SAL4" s="38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9"/>
      <c r="SBI4" s="38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9"/>
      <c r="SCF4" s="38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9"/>
      <c r="SDC4" s="38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9"/>
      <c r="SDZ4" s="38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9"/>
      <c r="SEW4" s="38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9"/>
      <c r="SFT4" s="38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9"/>
      <c r="SGQ4" s="38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9"/>
      <c r="SHN4" s="38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9"/>
      <c r="SIK4" s="38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9"/>
      <c r="SJH4" s="38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9"/>
      <c r="SKE4" s="38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9"/>
      <c r="SLB4" s="38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9"/>
      <c r="SLY4" s="38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9"/>
      <c r="SMV4" s="38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9"/>
      <c r="SNS4" s="38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9"/>
      <c r="SOP4" s="38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9"/>
      <c r="SPM4" s="38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9"/>
      <c r="SQJ4" s="38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9"/>
      <c r="SRG4" s="38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9"/>
      <c r="SSD4" s="38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9"/>
      <c r="STA4" s="38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9"/>
      <c r="STX4" s="38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9"/>
      <c r="SUU4" s="38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9"/>
      <c r="SVR4" s="38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9"/>
      <c r="SWO4" s="38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9"/>
      <c r="SXL4" s="38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9"/>
      <c r="SYI4" s="38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9"/>
      <c r="SZF4" s="38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9"/>
      <c r="TAC4" s="38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9"/>
      <c r="TAZ4" s="38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9"/>
      <c r="TBW4" s="38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9"/>
      <c r="TCT4" s="38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9"/>
      <c r="TDQ4" s="38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9"/>
      <c r="TEN4" s="38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9"/>
      <c r="TFK4" s="38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9"/>
      <c r="TGH4" s="38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9"/>
      <c r="THE4" s="38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9"/>
      <c r="TIB4" s="38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9"/>
      <c r="TIY4" s="38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9"/>
      <c r="TJV4" s="38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9"/>
      <c r="TKS4" s="38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9"/>
      <c r="TLP4" s="38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9"/>
      <c r="TMM4" s="38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9"/>
      <c r="TNJ4" s="38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9"/>
      <c r="TOG4" s="38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9"/>
      <c r="TPD4" s="38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9"/>
      <c r="TQA4" s="38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9"/>
      <c r="TQX4" s="38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9"/>
      <c r="TRU4" s="38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9"/>
      <c r="TSR4" s="38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9"/>
      <c r="TTO4" s="38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9"/>
      <c r="TUL4" s="38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9"/>
      <c r="TVI4" s="38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9"/>
      <c r="TWF4" s="38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9"/>
      <c r="TXC4" s="38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9"/>
      <c r="TXZ4" s="38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9"/>
      <c r="TYW4" s="38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9"/>
      <c r="TZT4" s="38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9"/>
      <c r="UAQ4" s="38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9"/>
      <c r="UBN4" s="38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9"/>
      <c r="UCK4" s="38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9"/>
      <c r="UDH4" s="38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9"/>
      <c r="UEE4" s="38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9"/>
      <c r="UFB4" s="38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9"/>
      <c r="UFY4" s="38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9"/>
      <c r="UGV4" s="38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9"/>
      <c r="UHS4" s="38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9"/>
      <c r="UIP4" s="38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9"/>
      <c r="UJM4" s="38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9"/>
      <c r="UKJ4" s="38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9"/>
      <c r="ULG4" s="38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9"/>
      <c r="UMD4" s="38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9"/>
      <c r="UNA4" s="38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9"/>
      <c r="UNX4" s="38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9"/>
      <c r="UOU4" s="38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9"/>
      <c r="UPR4" s="38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9"/>
      <c r="UQO4" s="38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9"/>
      <c r="URL4" s="38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9"/>
      <c r="USI4" s="38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9"/>
      <c r="UTF4" s="38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9"/>
      <c r="UUC4" s="38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9"/>
      <c r="UUZ4" s="38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9"/>
      <c r="UVW4" s="38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9"/>
      <c r="UWT4" s="38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9"/>
      <c r="UXQ4" s="38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9"/>
      <c r="UYN4" s="38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9"/>
      <c r="UZK4" s="38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9"/>
      <c r="VAH4" s="38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9"/>
      <c r="VBE4" s="38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9"/>
      <c r="VCB4" s="38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9"/>
      <c r="VCY4" s="38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9"/>
      <c r="VDV4" s="38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9"/>
      <c r="VES4" s="38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9"/>
      <c r="VFP4" s="38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9"/>
      <c r="VGM4" s="38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9"/>
      <c r="VHJ4" s="38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9"/>
      <c r="VIG4" s="38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9"/>
      <c r="VJD4" s="38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9"/>
      <c r="VKA4" s="38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9"/>
      <c r="VKX4" s="38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9"/>
      <c r="VLU4" s="38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9"/>
      <c r="VMR4" s="38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9"/>
      <c r="VNO4" s="38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9"/>
      <c r="VOL4" s="38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9"/>
      <c r="VPI4" s="38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9"/>
      <c r="VQF4" s="38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9"/>
      <c r="VRC4" s="38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9"/>
      <c r="VRZ4" s="38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9"/>
      <c r="VSW4" s="38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9"/>
      <c r="VTT4" s="38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9"/>
      <c r="VUQ4" s="38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9"/>
      <c r="VVN4" s="38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9"/>
      <c r="VWK4" s="38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9"/>
      <c r="VXH4" s="38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9"/>
      <c r="VYE4" s="38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9"/>
      <c r="VZB4" s="38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9"/>
      <c r="VZY4" s="38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9"/>
      <c r="WAV4" s="38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9"/>
      <c r="WBS4" s="38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9"/>
      <c r="WCP4" s="38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9"/>
      <c r="WDM4" s="38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9"/>
      <c r="WEJ4" s="38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9"/>
      <c r="WFG4" s="38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9"/>
      <c r="WGD4" s="38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9"/>
      <c r="WHA4" s="38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9"/>
      <c r="WHX4" s="38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9"/>
      <c r="WIU4" s="38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9"/>
      <c r="WJR4" s="38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9"/>
      <c r="WKO4" s="38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9"/>
      <c r="WLL4" s="38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9"/>
      <c r="WMI4" s="38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9"/>
      <c r="WNF4" s="38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9"/>
      <c r="WOC4" s="38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9"/>
      <c r="WOZ4" s="38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9"/>
      <c r="WPW4" s="38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9"/>
      <c r="WQT4" s="38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9"/>
      <c r="WRQ4" s="38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9"/>
      <c r="WSN4" s="38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9"/>
      <c r="WTK4" s="38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9"/>
      <c r="WUH4" s="38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9"/>
      <c r="WVE4" s="38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9"/>
      <c r="WWB4" s="38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9"/>
      <c r="WWY4" s="38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9"/>
      <c r="WXV4" s="38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9"/>
      <c r="WYS4" s="38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9"/>
      <c r="WZP4" s="38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9"/>
      <c r="XAM4" s="38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9"/>
      <c r="XBJ4" s="38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9"/>
      <c r="XCG4" s="38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9"/>
      <c r="XDD4" s="38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9"/>
      <c r="XEA4" s="38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9"/>
      <c r="XEX4" s="38"/>
      <c r="XEY4" s="3"/>
      <c r="XEZ4" s="3"/>
      <c r="XFA4" s="3"/>
      <c r="XFB4" s="3"/>
      <c r="XFC4" s="3"/>
      <c r="XFD4" s="3"/>
    </row>
    <row r="5" spans="1:16384" x14ac:dyDescent="0.25">
      <c r="A5" s="9" t="s">
        <v>110</v>
      </c>
      <c r="B5" s="10" t="s">
        <v>12</v>
      </c>
      <c r="C5" s="25" t="s">
        <v>13</v>
      </c>
      <c r="D5" s="11">
        <v>5</v>
      </c>
      <c r="E5" s="11">
        <v>8.6</v>
      </c>
      <c r="F5" s="11">
        <v>10.1</v>
      </c>
      <c r="G5" s="11">
        <v>12.3</v>
      </c>
      <c r="H5" s="11">
        <v>31</v>
      </c>
      <c r="I5" s="11">
        <v>42.2</v>
      </c>
      <c r="J5" s="11">
        <v>49.9</v>
      </c>
      <c r="K5" s="11">
        <v>134.80000000000001</v>
      </c>
      <c r="L5" s="11">
        <v>314</v>
      </c>
      <c r="M5" s="11">
        <v>428.5</v>
      </c>
      <c r="N5" s="11">
        <v>708.7</v>
      </c>
      <c r="O5" s="11">
        <v>806.7</v>
      </c>
      <c r="P5" s="11">
        <v>1112.3</v>
      </c>
      <c r="Q5" s="11">
        <v>1562.9</v>
      </c>
      <c r="R5" s="11">
        <v>1906.4</v>
      </c>
      <c r="S5" s="11">
        <v>2531.1999999999998</v>
      </c>
      <c r="T5" s="11">
        <v>3776.3</v>
      </c>
      <c r="U5" s="11">
        <v>4979.1000000000004</v>
      </c>
      <c r="V5" s="11">
        <v>6249.1</v>
      </c>
      <c r="W5" s="11">
        <v>6603.2</v>
      </c>
      <c r="X5" s="32">
        <v>9330.2999999999993</v>
      </c>
      <c r="Y5" s="32">
        <v>4918.1341460000003</v>
      </c>
      <c r="Z5" s="32">
        <f>+IFERROR(VLOOKUP(B5,'2002'!$A:$D,4,FALSE),"")</f>
        <v>5070.8871980000004</v>
      </c>
      <c r="AA5" s="32">
        <f>+IFERROR(VLOOKUP(B5,'2003'!$A$2:$D$1048576,4,FALSE),"")</f>
        <v>3990.3768679999998</v>
      </c>
      <c r="AB5" s="32">
        <f>+IFERROR(VLOOKUP(B5,'2004'!$A:$D,4,FALSE),"")</f>
        <v>3818.0183099999999</v>
      </c>
      <c r="AC5" s="32">
        <f>+IFERROR(VLOOKUP($B5,'2005-15 corrientes'!$A$2:$W$50,3,FALSE),"")</f>
        <v>3422.3753609241617</v>
      </c>
      <c r="AD5" s="32">
        <f>+IFERROR(VLOOKUP($B5,'2005-15 corrientes'!$A$2:$W$50,5,FALSE),"")</f>
        <v>4737.9138008579339</v>
      </c>
      <c r="AE5" s="32">
        <f>+IFERROR(VLOOKUP($B5,'2005-15 corrientes'!$A$2:$W$50,7,FALSE),"")</f>
        <v>5083.2527679497507</v>
      </c>
      <c r="AF5" s="32">
        <f>+IFERROR(VLOOKUP($B5,'2005-15 corrientes'!$A$2:$W$50,9,FALSE),"")</f>
        <v>6736.8999994174192</v>
      </c>
      <c r="AG5" s="32">
        <f>+IFERROR(VLOOKUP($B5,'2005-15 corrientes'!$A$2:$W$50,11,FALSE),"")</f>
        <v>9594.0070421773926</v>
      </c>
      <c r="AH5" s="32">
        <f>+IFERROR(VLOOKUP($B5,'2005-15 corrientes'!$A$2:$W$50,13,FALSE),"")</f>
        <v>8370.6326832829745</v>
      </c>
      <c r="AI5" s="32">
        <f>+IFERROR(VLOOKUP($B5,'2005-15 corrientes'!$A$2:$W$50,15,FALSE),"")</f>
        <v>16386.141651431619</v>
      </c>
      <c r="AJ5" s="32">
        <f>+IFERROR(VLOOKUP($B5,'2005-15 corrientes'!$A$2:$W$50,17,FALSE),"")</f>
        <v>23637.5</v>
      </c>
      <c r="AK5" s="32">
        <f>+IFERROR(VLOOKUP($B5,'2005-15 corrientes'!$A$2:$W$50,19,FALSE),"")</f>
        <v>62258.387048194774</v>
      </c>
      <c r="AL5" s="32">
        <f>+IFERROR(VLOOKUP($B5,'2005-15 corrientes'!$A$2:$W$50,21,FALSE),"")</f>
        <v>75003.300370999961</v>
      </c>
      <c r="AM5" s="32">
        <f>+IFERROR(VLOOKUP($B5,'2005-15 corrientes'!$A$2:$W$50,23,FALSE),"")</f>
        <v>77721.7</v>
      </c>
      <c r="AN5" s="3"/>
      <c r="AO5" s="3"/>
      <c r="AP5" s="3"/>
      <c r="AQ5" s="3"/>
      <c r="AR5" s="3"/>
      <c r="AS5" s="3"/>
      <c r="AT5" s="3"/>
      <c r="AU5" s="3"/>
      <c r="AV5" s="3"/>
      <c r="AW5" s="40"/>
      <c r="AX5" s="39"/>
      <c r="AY5" s="39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40"/>
      <c r="BV5" s="39"/>
      <c r="BW5" s="39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40"/>
      <c r="CT5" s="39"/>
      <c r="CU5" s="39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40"/>
      <c r="DR5" s="39"/>
      <c r="DS5" s="39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40"/>
      <c r="EP5" s="39"/>
      <c r="EQ5" s="39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40"/>
      <c r="FN5" s="39"/>
      <c r="FO5" s="39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40"/>
      <c r="GL5" s="39"/>
      <c r="GM5" s="39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40"/>
      <c r="HJ5" s="39"/>
      <c r="HK5" s="39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40"/>
      <c r="IH5" s="39"/>
      <c r="II5" s="39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40"/>
      <c r="JF5" s="39"/>
      <c r="JG5" s="39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40"/>
      <c r="KD5" s="39"/>
      <c r="KE5" s="39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40"/>
      <c r="LB5" s="39"/>
      <c r="LC5" s="39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40"/>
      <c r="LZ5" s="39"/>
      <c r="MA5" s="39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40"/>
      <c r="MX5" s="39"/>
      <c r="MY5" s="39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40"/>
      <c r="NV5" s="39"/>
      <c r="NW5" s="39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40"/>
      <c r="OT5" s="39"/>
      <c r="OU5" s="39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40"/>
      <c r="PR5" s="39"/>
      <c r="PS5" s="39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40"/>
      <c r="QP5" s="39"/>
      <c r="QQ5" s="39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40"/>
      <c r="RN5" s="39"/>
      <c r="RO5" s="39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40"/>
      <c r="SL5" s="39"/>
      <c r="SM5" s="39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40"/>
      <c r="TJ5" s="39"/>
      <c r="TK5" s="39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40"/>
      <c r="UH5" s="39"/>
      <c r="UI5" s="39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40"/>
      <c r="VF5" s="39"/>
      <c r="VG5" s="39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40"/>
      <c r="WD5" s="39"/>
      <c r="WE5" s="39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40"/>
      <c r="XB5" s="39"/>
      <c r="XC5" s="39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40"/>
      <c r="XZ5" s="39"/>
      <c r="YA5" s="39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40"/>
      <c r="YX5" s="39"/>
      <c r="YY5" s="39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40"/>
      <c r="ZV5" s="39"/>
      <c r="ZW5" s="39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40"/>
      <c r="AAT5" s="39"/>
      <c r="AAU5" s="39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40"/>
      <c r="ABR5" s="39"/>
      <c r="ABS5" s="39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40"/>
      <c r="ACP5" s="39"/>
      <c r="ACQ5" s="39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40"/>
      <c r="ADN5" s="39"/>
      <c r="ADO5" s="39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40"/>
      <c r="AEL5" s="39"/>
      <c r="AEM5" s="39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40"/>
      <c r="AFJ5" s="39"/>
      <c r="AFK5" s="39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40"/>
      <c r="AGH5" s="39"/>
      <c r="AGI5" s="39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40"/>
      <c r="AHF5" s="39"/>
      <c r="AHG5" s="39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40"/>
      <c r="AID5" s="39"/>
      <c r="AIE5" s="39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40"/>
      <c r="AJB5" s="39"/>
      <c r="AJC5" s="39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40"/>
      <c r="AJZ5" s="39"/>
      <c r="AKA5" s="39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40"/>
      <c r="AKX5" s="39"/>
      <c r="AKY5" s="39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40"/>
      <c r="ALV5" s="39"/>
      <c r="ALW5" s="39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40"/>
      <c r="AMT5" s="39"/>
      <c r="AMU5" s="39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40"/>
      <c r="ANR5" s="39"/>
      <c r="ANS5" s="39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40"/>
      <c r="AOP5" s="39"/>
      <c r="AOQ5" s="39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40"/>
      <c r="APN5" s="39"/>
      <c r="APO5" s="39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40"/>
      <c r="AQL5" s="39"/>
      <c r="AQM5" s="39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40"/>
      <c r="ARJ5" s="39"/>
      <c r="ARK5" s="39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40"/>
      <c r="ASH5" s="39"/>
      <c r="ASI5" s="39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40"/>
      <c r="ATF5" s="39"/>
      <c r="ATG5" s="39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40"/>
      <c r="AUD5" s="39"/>
      <c r="AUE5" s="39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40"/>
      <c r="AVB5" s="39"/>
      <c r="AVC5" s="39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40"/>
      <c r="AVZ5" s="39"/>
      <c r="AWA5" s="39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40"/>
      <c r="AWX5" s="39"/>
      <c r="AWY5" s="39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40"/>
      <c r="AXV5" s="39"/>
      <c r="AXW5" s="39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40"/>
      <c r="AYT5" s="39"/>
      <c r="AYU5" s="39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40"/>
      <c r="AZR5" s="39"/>
      <c r="AZS5" s="39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40"/>
      <c r="BAP5" s="39"/>
      <c r="BAQ5" s="39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40"/>
      <c r="BBN5" s="39"/>
      <c r="BBO5" s="39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40"/>
      <c r="BCL5" s="39"/>
      <c r="BCM5" s="39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40"/>
      <c r="BDJ5" s="39"/>
      <c r="BDK5" s="39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40"/>
      <c r="BEH5" s="39"/>
      <c r="BEI5" s="39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40"/>
      <c r="BFF5" s="39"/>
      <c r="BFG5" s="39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40"/>
      <c r="BGD5" s="39"/>
      <c r="BGE5" s="39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40"/>
      <c r="BHB5" s="39"/>
      <c r="BHC5" s="39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40"/>
      <c r="BHZ5" s="39"/>
      <c r="BIA5" s="39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40"/>
      <c r="BIX5" s="39"/>
      <c r="BIY5" s="39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40"/>
      <c r="BJV5" s="39"/>
      <c r="BJW5" s="39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40"/>
      <c r="BKT5" s="39"/>
      <c r="BKU5" s="39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40"/>
      <c r="BLR5" s="39"/>
      <c r="BLS5" s="39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40"/>
      <c r="BMP5" s="39"/>
      <c r="BMQ5" s="39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40"/>
      <c r="BNN5" s="39"/>
      <c r="BNO5" s="39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40"/>
      <c r="BOL5" s="39"/>
      <c r="BOM5" s="39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40"/>
      <c r="BPJ5" s="39"/>
      <c r="BPK5" s="39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40"/>
      <c r="BQH5" s="39"/>
      <c r="BQI5" s="39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40"/>
      <c r="BRF5" s="39"/>
      <c r="BRG5" s="39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40"/>
      <c r="BSD5" s="39"/>
      <c r="BSE5" s="39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40"/>
      <c r="BTB5" s="39"/>
      <c r="BTC5" s="39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40"/>
      <c r="BTZ5" s="39"/>
      <c r="BUA5" s="39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40"/>
      <c r="BUX5" s="39"/>
      <c r="BUY5" s="39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40"/>
      <c r="BVV5" s="39"/>
      <c r="BVW5" s="39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40"/>
      <c r="BWT5" s="39"/>
      <c r="BWU5" s="39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40"/>
      <c r="BXR5" s="39"/>
      <c r="BXS5" s="39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40"/>
      <c r="BYP5" s="39"/>
      <c r="BYQ5" s="39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40"/>
      <c r="BZN5" s="39"/>
      <c r="BZO5" s="39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40"/>
      <c r="CAL5" s="39"/>
      <c r="CAM5" s="39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40"/>
      <c r="CBJ5" s="39"/>
      <c r="CBK5" s="39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40"/>
      <c r="CCH5" s="39"/>
      <c r="CCI5" s="39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40"/>
      <c r="CDF5" s="39"/>
      <c r="CDG5" s="39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40"/>
      <c r="CED5" s="39"/>
      <c r="CEE5" s="39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40"/>
      <c r="CFB5" s="39"/>
      <c r="CFC5" s="39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40"/>
      <c r="CFZ5" s="39"/>
      <c r="CGA5" s="39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40"/>
      <c r="CGX5" s="39"/>
      <c r="CGY5" s="39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40"/>
      <c r="CHV5" s="39"/>
      <c r="CHW5" s="39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40"/>
      <c r="CIT5" s="39"/>
      <c r="CIU5" s="39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40"/>
      <c r="CJR5" s="39"/>
      <c r="CJS5" s="39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40"/>
      <c r="CKP5" s="39"/>
      <c r="CKQ5" s="39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40"/>
      <c r="CLN5" s="39"/>
      <c r="CLO5" s="39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40"/>
      <c r="CML5" s="39"/>
      <c r="CMM5" s="39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40"/>
      <c r="CNJ5" s="39"/>
      <c r="CNK5" s="39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40"/>
      <c r="COH5" s="39"/>
      <c r="COI5" s="39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40"/>
      <c r="CPF5" s="39"/>
      <c r="CPG5" s="39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40"/>
      <c r="CQD5" s="39"/>
      <c r="CQE5" s="39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40"/>
      <c r="CRB5" s="39"/>
      <c r="CRC5" s="39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40"/>
      <c r="CRZ5" s="39"/>
      <c r="CSA5" s="39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40"/>
      <c r="CSX5" s="39"/>
      <c r="CSY5" s="39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40"/>
      <c r="CTV5" s="39"/>
      <c r="CTW5" s="39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40"/>
      <c r="CUT5" s="39"/>
      <c r="CUU5" s="39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40"/>
      <c r="CVR5" s="39"/>
      <c r="CVS5" s="39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40"/>
      <c r="CWP5" s="39"/>
      <c r="CWQ5" s="39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40"/>
      <c r="CXN5" s="39"/>
      <c r="CXO5" s="39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40"/>
      <c r="CYL5" s="39"/>
      <c r="CYM5" s="39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40"/>
      <c r="CZJ5" s="39"/>
      <c r="CZK5" s="39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40"/>
      <c r="DAH5" s="39"/>
      <c r="DAI5" s="39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40"/>
      <c r="DBF5" s="39"/>
      <c r="DBG5" s="39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40"/>
      <c r="DCD5" s="39"/>
      <c r="DCE5" s="39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40"/>
      <c r="DDB5" s="39"/>
      <c r="DDC5" s="39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40"/>
      <c r="DDZ5" s="39"/>
      <c r="DEA5" s="39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40"/>
      <c r="DEX5" s="39"/>
      <c r="DEY5" s="39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40"/>
      <c r="DFV5" s="39"/>
      <c r="DFW5" s="39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40"/>
      <c r="DGT5" s="39"/>
      <c r="DGU5" s="39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40"/>
      <c r="DHR5" s="39"/>
      <c r="DHS5" s="39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40"/>
      <c r="DIP5" s="39"/>
      <c r="DIQ5" s="39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40"/>
      <c r="DJN5" s="39"/>
      <c r="DJO5" s="39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40"/>
      <c r="DKL5" s="39"/>
      <c r="DKM5" s="39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40"/>
      <c r="DLJ5" s="39"/>
      <c r="DLK5" s="39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40"/>
      <c r="DMH5" s="39"/>
      <c r="DMI5" s="39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40"/>
      <c r="DNF5" s="39"/>
      <c r="DNG5" s="39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40"/>
      <c r="DOD5" s="39"/>
      <c r="DOE5" s="39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40"/>
      <c r="DPB5" s="39"/>
      <c r="DPC5" s="39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40"/>
      <c r="DPZ5" s="39"/>
      <c r="DQA5" s="39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40"/>
      <c r="DQX5" s="39"/>
      <c r="DQY5" s="39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40"/>
      <c r="DRV5" s="39"/>
      <c r="DRW5" s="39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40"/>
      <c r="DST5" s="39"/>
      <c r="DSU5" s="39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40"/>
      <c r="DTR5" s="39"/>
      <c r="DTS5" s="39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40"/>
      <c r="DUP5" s="39"/>
      <c r="DUQ5" s="39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40"/>
      <c r="DVN5" s="39"/>
      <c r="DVO5" s="39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40"/>
      <c r="DWL5" s="39"/>
      <c r="DWM5" s="39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40"/>
      <c r="DXJ5" s="39"/>
      <c r="DXK5" s="39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40"/>
      <c r="DYH5" s="39"/>
      <c r="DYI5" s="39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40"/>
      <c r="DZF5" s="39"/>
      <c r="DZG5" s="39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40"/>
      <c r="EAD5" s="39"/>
      <c r="EAE5" s="39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40"/>
      <c r="EBB5" s="39"/>
      <c r="EBC5" s="39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40"/>
      <c r="EBZ5" s="39"/>
      <c r="ECA5" s="39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40"/>
      <c r="ECX5" s="39"/>
      <c r="ECY5" s="39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40"/>
      <c r="EDV5" s="39"/>
      <c r="EDW5" s="39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40"/>
      <c r="EET5" s="39"/>
      <c r="EEU5" s="39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40"/>
      <c r="EFR5" s="39"/>
      <c r="EFS5" s="39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40"/>
      <c r="EGP5" s="39"/>
      <c r="EGQ5" s="39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40"/>
      <c r="EHN5" s="39"/>
      <c r="EHO5" s="39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40"/>
      <c r="EIL5" s="39"/>
      <c r="EIM5" s="39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40"/>
      <c r="EJJ5" s="39"/>
      <c r="EJK5" s="39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40"/>
      <c r="EKH5" s="39"/>
      <c r="EKI5" s="39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40"/>
      <c r="ELF5" s="39"/>
      <c r="ELG5" s="39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40"/>
      <c r="EMD5" s="39"/>
      <c r="EME5" s="39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40"/>
      <c r="ENB5" s="39"/>
      <c r="ENC5" s="39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40"/>
      <c r="ENZ5" s="39"/>
      <c r="EOA5" s="39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40"/>
      <c r="EOX5" s="39"/>
      <c r="EOY5" s="39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40"/>
      <c r="EPV5" s="39"/>
      <c r="EPW5" s="39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40"/>
      <c r="EQT5" s="39"/>
      <c r="EQU5" s="39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40"/>
      <c r="ERR5" s="39"/>
      <c r="ERS5" s="39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40"/>
      <c r="ESP5" s="39"/>
      <c r="ESQ5" s="39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40"/>
      <c r="ETN5" s="39"/>
      <c r="ETO5" s="39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40"/>
      <c r="EUL5" s="39"/>
      <c r="EUM5" s="39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40"/>
      <c r="EVJ5" s="39"/>
      <c r="EVK5" s="39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40"/>
      <c r="EWH5" s="39"/>
      <c r="EWI5" s="39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40"/>
      <c r="EXF5" s="39"/>
      <c r="EXG5" s="39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40"/>
      <c r="EYD5" s="39"/>
      <c r="EYE5" s="39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40"/>
      <c r="EZB5" s="39"/>
      <c r="EZC5" s="39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40"/>
      <c r="EZZ5" s="39"/>
      <c r="FAA5" s="39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40"/>
      <c r="FAX5" s="39"/>
      <c r="FAY5" s="39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40"/>
      <c r="FBV5" s="39"/>
      <c r="FBW5" s="39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40"/>
      <c r="FCT5" s="39"/>
      <c r="FCU5" s="39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40"/>
      <c r="FDR5" s="39"/>
      <c r="FDS5" s="39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40"/>
      <c r="FEP5" s="39"/>
      <c r="FEQ5" s="39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40"/>
      <c r="FFN5" s="39"/>
      <c r="FFO5" s="39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40"/>
      <c r="FGL5" s="39"/>
      <c r="FGM5" s="39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40"/>
      <c r="FHJ5" s="39"/>
      <c r="FHK5" s="39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40"/>
      <c r="FIH5" s="39"/>
      <c r="FII5" s="39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40"/>
      <c r="FJF5" s="39"/>
      <c r="FJG5" s="39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40"/>
      <c r="FKD5" s="39"/>
      <c r="FKE5" s="39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40"/>
      <c r="FLB5" s="39"/>
      <c r="FLC5" s="39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40"/>
      <c r="FLZ5" s="39"/>
      <c r="FMA5" s="39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40"/>
      <c r="FMX5" s="39"/>
      <c r="FMY5" s="39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40"/>
      <c r="FNV5" s="39"/>
      <c r="FNW5" s="39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40"/>
      <c r="FOT5" s="39"/>
      <c r="FOU5" s="39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40"/>
      <c r="FPR5" s="39"/>
      <c r="FPS5" s="39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40"/>
      <c r="FQP5" s="39"/>
      <c r="FQQ5" s="39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40"/>
      <c r="FRN5" s="39"/>
      <c r="FRO5" s="39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40"/>
      <c r="FSL5" s="39"/>
      <c r="FSM5" s="39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40"/>
      <c r="FTJ5" s="39"/>
      <c r="FTK5" s="39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40"/>
      <c r="FUH5" s="39"/>
      <c r="FUI5" s="39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40"/>
      <c r="FVF5" s="39"/>
      <c r="FVG5" s="39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40"/>
      <c r="FWD5" s="39"/>
      <c r="FWE5" s="39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40"/>
      <c r="FXB5" s="39"/>
      <c r="FXC5" s="39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40"/>
      <c r="FXZ5" s="39"/>
      <c r="FYA5" s="39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40"/>
      <c r="FYX5" s="39"/>
      <c r="FYY5" s="39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40"/>
      <c r="FZV5" s="39"/>
      <c r="FZW5" s="39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40"/>
      <c r="GAT5" s="39"/>
      <c r="GAU5" s="39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40"/>
      <c r="GBR5" s="39"/>
      <c r="GBS5" s="39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40"/>
      <c r="GCP5" s="39"/>
      <c r="GCQ5" s="39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40"/>
      <c r="GDN5" s="39"/>
      <c r="GDO5" s="39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40"/>
      <c r="GEL5" s="39"/>
      <c r="GEM5" s="39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40"/>
      <c r="GFJ5" s="39"/>
      <c r="GFK5" s="39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40"/>
      <c r="GGH5" s="39"/>
      <c r="GGI5" s="39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40"/>
      <c r="GHF5" s="39"/>
      <c r="GHG5" s="39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40"/>
      <c r="GID5" s="39"/>
      <c r="GIE5" s="39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40"/>
      <c r="GJB5" s="39"/>
      <c r="GJC5" s="39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40"/>
      <c r="GJZ5" s="39"/>
      <c r="GKA5" s="39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40"/>
      <c r="GKX5" s="39"/>
      <c r="GKY5" s="39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40"/>
      <c r="GLV5" s="39"/>
      <c r="GLW5" s="39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40"/>
      <c r="GMT5" s="39"/>
      <c r="GMU5" s="39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40"/>
      <c r="GNR5" s="39"/>
      <c r="GNS5" s="39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40"/>
      <c r="GOP5" s="39"/>
      <c r="GOQ5" s="39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40"/>
      <c r="GPN5" s="39"/>
      <c r="GPO5" s="39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40"/>
      <c r="GQL5" s="39"/>
      <c r="GQM5" s="39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40"/>
      <c r="GRJ5" s="39"/>
      <c r="GRK5" s="39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40"/>
      <c r="GSH5" s="39"/>
      <c r="GSI5" s="39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40"/>
      <c r="GTF5" s="39"/>
      <c r="GTG5" s="39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40"/>
      <c r="GUD5" s="39"/>
      <c r="GUE5" s="39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40"/>
      <c r="GVB5" s="39"/>
      <c r="GVC5" s="39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40"/>
      <c r="GVZ5" s="39"/>
      <c r="GWA5" s="39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40"/>
      <c r="GWX5" s="39"/>
      <c r="GWY5" s="39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40"/>
      <c r="GXV5" s="39"/>
      <c r="GXW5" s="39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40"/>
      <c r="GYT5" s="39"/>
      <c r="GYU5" s="39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40"/>
      <c r="GZR5" s="39"/>
      <c r="GZS5" s="39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40"/>
      <c r="HAP5" s="39"/>
      <c r="HAQ5" s="39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40"/>
      <c r="HBN5" s="39"/>
      <c r="HBO5" s="39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40"/>
      <c r="HCL5" s="39"/>
      <c r="HCM5" s="39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40"/>
      <c r="HDJ5" s="39"/>
      <c r="HDK5" s="39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40"/>
      <c r="HEH5" s="39"/>
      <c r="HEI5" s="39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40"/>
      <c r="HFF5" s="39"/>
      <c r="HFG5" s="39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40"/>
      <c r="HGD5" s="39"/>
      <c r="HGE5" s="39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40"/>
      <c r="HHB5" s="39"/>
      <c r="HHC5" s="39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40"/>
      <c r="HHZ5" s="39"/>
      <c r="HIA5" s="39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40"/>
      <c r="HIX5" s="39"/>
      <c r="HIY5" s="39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40"/>
      <c r="HJV5" s="39"/>
      <c r="HJW5" s="39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40"/>
      <c r="HKT5" s="39"/>
      <c r="HKU5" s="39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40"/>
      <c r="HLR5" s="39"/>
      <c r="HLS5" s="39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40"/>
      <c r="HMP5" s="39"/>
      <c r="HMQ5" s="39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40"/>
      <c r="HNN5" s="39"/>
      <c r="HNO5" s="39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40"/>
      <c r="HOL5" s="39"/>
      <c r="HOM5" s="39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40"/>
      <c r="HPJ5" s="39"/>
      <c r="HPK5" s="39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40"/>
      <c r="HQH5" s="39"/>
      <c r="HQI5" s="39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40"/>
      <c r="HRF5" s="39"/>
      <c r="HRG5" s="39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40"/>
      <c r="HSD5" s="39"/>
      <c r="HSE5" s="39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40"/>
      <c r="HTB5" s="39"/>
      <c r="HTC5" s="39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40"/>
      <c r="HTZ5" s="39"/>
      <c r="HUA5" s="39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40"/>
      <c r="HUX5" s="39"/>
      <c r="HUY5" s="39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40"/>
      <c r="HVV5" s="39"/>
      <c r="HVW5" s="39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40"/>
      <c r="HWT5" s="39"/>
      <c r="HWU5" s="39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40"/>
      <c r="HXR5" s="39"/>
      <c r="HXS5" s="39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40"/>
      <c r="HYP5" s="39"/>
      <c r="HYQ5" s="39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40"/>
      <c r="HZN5" s="39"/>
      <c r="HZO5" s="39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40"/>
      <c r="IAL5" s="39"/>
      <c r="IAM5" s="39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40"/>
      <c r="IBJ5" s="39"/>
      <c r="IBK5" s="39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40"/>
      <c r="ICH5" s="39"/>
      <c r="ICI5" s="39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40"/>
      <c r="IDF5" s="39"/>
      <c r="IDG5" s="39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40"/>
      <c r="IED5" s="39"/>
      <c r="IEE5" s="39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40"/>
      <c r="IFB5" s="39"/>
      <c r="IFC5" s="39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40"/>
      <c r="IFZ5" s="39"/>
      <c r="IGA5" s="39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40"/>
      <c r="IGX5" s="39"/>
      <c r="IGY5" s="39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40"/>
      <c r="IHV5" s="39"/>
      <c r="IHW5" s="39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40"/>
      <c r="IIT5" s="39"/>
      <c r="IIU5" s="39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40"/>
      <c r="IJR5" s="39"/>
      <c r="IJS5" s="39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40"/>
      <c r="IKP5" s="39"/>
      <c r="IKQ5" s="39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40"/>
      <c r="ILN5" s="39"/>
      <c r="ILO5" s="39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40"/>
      <c r="IML5" s="39"/>
      <c r="IMM5" s="39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40"/>
      <c r="INJ5" s="39"/>
      <c r="INK5" s="39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40"/>
      <c r="IOH5" s="39"/>
      <c r="IOI5" s="39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40"/>
      <c r="IPF5" s="39"/>
      <c r="IPG5" s="39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40"/>
      <c r="IQD5" s="39"/>
      <c r="IQE5" s="39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40"/>
      <c r="IRB5" s="39"/>
      <c r="IRC5" s="39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40"/>
      <c r="IRZ5" s="39"/>
      <c r="ISA5" s="39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40"/>
      <c r="ISX5" s="39"/>
      <c r="ISY5" s="39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40"/>
      <c r="ITV5" s="39"/>
      <c r="ITW5" s="39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40"/>
      <c r="IUT5" s="39"/>
      <c r="IUU5" s="39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40"/>
      <c r="IVR5" s="39"/>
      <c r="IVS5" s="39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40"/>
      <c r="IWP5" s="39"/>
      <c r="IWQ5" s="39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40"/>
      <c r="IXN5" s="39"/>
      <c r="IXO5" s="39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40"/>
      <c r="IYL5" s="39"/>
      <c r="IYM5" s="39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40"/>
      <c r="IZJ5" s="39"/>
      <c r="IZK5" s="39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40"/>
      <c r="JAH5" s="39"/>
      <c r="JAI5" s="39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40"/>
      <c r="JBF5" s="39"/>
      <c r="JBG5" s="39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40"/>
      <c r="JCD5" s="39"/>
      <c r="JCE5" s="39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40"/>
      <c r="JDB5" s="39"/>
      <c r="JDC5" s="39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40"/>
      <c r="JDZ5" s="39"/>
      <c r="JEA5" s="39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40"/>
      <c r="JEX5" s="39"/>
      <c r="JEY5" s="39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40"/>
      <c r="JFV5" s="39"/>
      <c r="JFW5" s="39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40"/>
      <c r="JGT5" s="39"/>
      <c r="JGU5" s="39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40"/>
      <c r="JHR5" s="39"/>
      <c r="JHS5" s="39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40"/>
      <c r="JIP5" s="39"/>
      <c r="JIQ5" s="39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40"/>
      <c r="JJN5" s="39"/>
      <c r="JJO5" s="39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40"/>
      <c r="JKL5" s="39"/>
      <c r="JKM5" s="39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40"/>
      <c r="JLJ5" s="39"/>
      <c r="JLK5" s="39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40"/>
      <c r="JMH5" s="39"/>
      <c r="JMI5" s="39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40"/>
      <c r="JNF5" s="39"/>
      <c r="JNG5" s="39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40"/>
      <c r="JOD5" s="39"/>
      <c r="JOE5" s="39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40"/>
      <c r="JPB5" s="39"/>
      <c r="JPC5" s="39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40"/>
      <c r="JPZ5" s="39"/>
      <c r="JQA5" s="39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40"/>
      <c r="JQX5" s="39"/>
      <c r="JQY5" s="39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40"/>
      <c r="JRV5" s="39"/>
      <c r="JRW5" s="39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40"/>
      <c r="JST5" s="39"/>
      <c r="JSU5" s="39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40"/>
      <c r="JTR5" s="39"/>
      <c r="JTS5" s="39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40"/>
      <c r="JUP5" s="39"/>
      <c r="JUQ5" s="39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40"/>
      <c r="JVN5" s="39"/>
      <c r="JVO5" s="39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40"/>
      <c r="JWL5" s="39"/>
      <c r="JWM5" s="39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40"/>
      <c r="JXJ5" s="39"/>
      <c r="JXK5" s="39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40"/>
      <c r="JYH5" s="39"/>
      <c r="JYI5" s="39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40"/>
      <c r="JZF5" s="39"/>
      <c r="JZG5" s="39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40"/>
      <c r="KAD5" s="39"/>
      <c r="KAE5" s="39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40"/>
      <c r="KBB5" s="39"/>
      <c r="KBC5" s="39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40"/>
      <c r="KBZ5" s="39"/>
      <c r="KCA5" s="39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40"/>
      <c r="KCX5" s="39"/>
      <c r="KCY5" s="39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40"/>
      <c r="KDV5" s="39"/>
      <c r="KDW5" s="39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40"/>
      <c r="KET5" s="39"/>
      <c r="KEU5" s="39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40"/>
      <c r="KFR5" s="39"/>
      <c r="KFS5" s="39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40"/>
      <c r="KGP5" s="39"/>
      <c r="KGQ5" s="39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40"/>
      <c r="KHN5" s="39"/>
      <c r="KHO5" s="39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40"/>
      <c r="KIL5" s="39"/>
      <c r="KIM5" s="39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40"/>
      <c r="KJJ5" s="39"/>
      <c r="KJK5" s="39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40"/>
      <c r="KKH5" s="39"/>
      <c r="KKI5" s="39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40"/>
      <c r="KLF5" s="39"/>
      <c r="KLG5" s="39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40"/>
      <c r="KMD5" s="39"/>
      <c r="KME5" s="39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40"/>
      <c r="KNB5" s="39"/>
      <c r="KNC5" s="39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40"/>
      <c r="KNZ5" s="39"/>
      <c r="KOA5" s="39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40"/>
      <c r="KOX5" s="39"/>
      <c r="KOY5" s="39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40"/>
      <c r="KPV5" s="39"/>
      <c r="KPW5" s="39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40"/>
      <c r="KQT5" s="39"/>
      <c r="KQU5" s="39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40"/>
      <c r="KRR5" s="39"/>
      <c r="KRS5" s="39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40"/>
      <c r="KSP5" s="39"/>
      <c r="KSQ5" s="39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40"/>
      <c r="KTN5" s="39"/>
      <c r="KTO5" s="39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40"/>
      <c r="KUL5" s="39"/>
      <c r="KUM5" s="39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40"/>
      <c r="KVJ5" s="39"/>
      <c r="KVK5" s="39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40"/>
      <c r="KWH5" s="39"/>
      <c r="KWI5" s="39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40"/>
      <c r="KXF5" s="39"/>
      <c r="KXG5" s="39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40"/>
      <c r="KYD5" s="39"/>
      <c r="KYE5" s="39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40"/>
      <c r="KZB5" s="39"/>
      <c r="KZC5" s="39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40"/>
      <c r="KZZ5" s="39"/>
      <c r="LAA5" s="39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40"/>
      <c r="LAX5" s="39"/>
      <c r="LAY5" s="39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40"/>
      <c r="LBV5" s="39"/>
      <c r="LBW5" s="39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40"/>
      <c r="LCT5" s="39"/>
      <c r="LCU5" s="39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40"/>
      <c r="LDR5" s="39"/>
      <c r="LDS5" s="39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40"/>
      <c r="LEP5" s="39"/>
      <c r="LEQ5" s="39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40"/>
      <c r="LFN5" s="39"/>
      <c r="LFO5" s="39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40"/>
      <c r="LGL5" s="39"/>
      <c r="LGM5" s="39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40"/>
      <c r="LHJ5" s="39"/>
      <c r="LHK5" s="39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40"/>
      <c r="LIH5" s="39"/>
      <c r="LII5" s="39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40"/>
      <c r="LJF5" s="39"/>
      <c r="LJG5" s="39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40"/>
      <c r="LKD5" s="39"/>
      <c r="LKE5" s="39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40"/>
      <c r="LLB5" s="39"/>
      <c r="LLC5" s="39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40"/>
      <c r="LLZ5" s="39"/>
      <c r="LMA5" s="39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40"/>
      <c r="LMX5" s="39"/>
      <c r="LMY5" s="39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40"/>
      <c r="LNV5" s="39"/>
      <c r="LNW5" s="39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40"/>
      <c r="LOT5" s="39"/>
      <c r="LOU5" s="39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40"/>
      <c r="LPR5" s="39"/>
      <c r="LPS5" s="39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40"/>
      <c r="LQP5" s="39"/>
      <c r="LQQ5" s="39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40"/>
      <c r="LRN5" s="39"/>
      <c r="LRO5" s="39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40"/>
      <c r="LSL5" s="39"/>
      <c r="LSM5" s="39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40"/>
      <c r="LTJ5" s="39"/>
      <c r="LTK5" s="39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40"/>
      <c r="LUH5" s="39"/>
      <c r="LUI5" s="39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40"/>
      <c r="LVF5" s="39"/>
      <c r="LVG5" s="39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40"/>
      <c r="LWD5" s="39"/>
      <c r="LWE5" s="39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40"/>
      <c r="LXB5" s="39"/>
      <c r="LXC5" s="39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40"/>
      <c r="LXZ5" s="39"/>
      <c r="LYA5" s="39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40"/>
      <c r="LYX5" s="39"/>
      <c r="LYY5" s="39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40"/>
      <c r="LZV5" s="39"/>
      <c r="LZW5" s="39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40"/>
      <c r="MAT5" s="39"/>
      <c r="MAU5" s="39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40"/>
      <c r="MBR5" s="39"/>
      <c r="MBS5" s="39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40"/>
      <c r="MCP5" s="39"/>
      <c r="MCQ5" s="39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40"/>
      <c r="MDN5" s="39"/>
      <c r="MDO5" s="39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40"/>
      <c r="MEL5" s="39"/>
      <c r="MEM5" s="39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40"/>
      <c r="MFJ5" s="39"/>
      <c r="MFK5" s="39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40"/>
      <c r="MGH5" s="39"/>
      <c r="MGI5" s="39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40"/>
      <c r="MHF5" s="39"/>
      <c r="MHG5" s="39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40"/>
      <c r="MID5" s="39"/>
      <c r="MIE5" s="39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40"/>
      <c r="MJB5" s="39"/>
      <c r="MJC5" s="39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40"/>
      <c r="MJZ5" s="39"/>
      <c r="MKA5" s="39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40"/>
      <c r="MKX5" s="39"/>
      <c r="MKY5" s="39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40"/>
      <c r="MLV5" s="39"/>
      <c r="MLW5" s="39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40"/>
      <c r="MMT5" s="39"/>
      <c r="MMU5" s="39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40"/>
      <c r="MNR5" s="39"/>
      <c r="MNS5" s="39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40"/>
      <c r="MOP5" s="39"/>
      <c r="MOQ5" s="39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40"/>
      <c r="MPN5" s="39"/>
      <c r="MPO5" s="39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40"/>
      <c r="MQL5" s="39"/>
      <c r="MQM5" s="39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40"/>
      <c r="MRJ5" s="39"/>
      <c r="MRK5" s="39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40"/>
      <c r="MSH5" s="39"/>
      <c r="MSI5" s="39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40"/>
      <c r="MTF5" s="39"/>
      <c r="MTG5" s="39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40"/>
      <c r="MUD5" s="39"/>
      <c r="MUE5" s="39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40"/>
      <c r="MVB5" s="39"/>
      <c r="MVC5" s="39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40"/>
      <c r="MVZ5" s="39"/>
      <c r="MWA5" s="39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40"/>
      <c r="MWX5" s="39"/>
      <c r="MWY5" s="39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40"/>
      <c r="MXV5" s="39"/>
      <c r="MXW5" s="39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40"/>
      <c r="MYT5" s="39"/>
      <c r="MYU5" s="39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40"/>
      <c r="MZR5" s="39"/>
      <c r="MZS5" s="39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40"/>
      <c r="NAP5" s="39"/>
      <c r="NAQ5" s="39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40"/>
      <c r="NBN5" s="39"/>
      <c r="NBO5" s="39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40"/>
      <c r="NCL5" s="39"/>
      <c r="NCM5" s="39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40"/>
      <c r="NDJ5" s="39"/>
      <c r="NDK5" s="39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40"/>
      <c r="NEH5" s="39"/>
      <c r="NEI5" s="39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40"/>
      <c r="NFF5" s="39"/>
      <c r="NFG5" s="39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40"/>
      <c r="NGD5" s="39"/>
      <c r="NGE5" s="39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40"/>
      <c r="NHB5" s="39"/>
      <c r="NHC5" s="39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40"/>
      <c r="NHZ5" s="39"/>
      <c r="NIA5" s="39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40"/>
      <c r="NIX5" s="39"/>
      <c r="NIY5" s="39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40"/>
      <c r="NJV5" s="39"/>
      <c r="NJW5" s="39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40"/>
      <c r="NKT5" s="39"/>
      <c r="NKU5" s="39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40"/>
      <c r="NLR5" s="39"/>
      <c r="NLS5" s="39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40"/>
      <c r="NMP5" s="39"/>
      <c r="NMQ5" s="39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40"/>
      <c r="NNN5" s="39"/>
      <c r="NNO5" s="39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40"/>
      <c r="NOL5" s="39"/>
      <c r="NOM5" s="39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40"/>
      <c r="NPJ5" s="39"/>
      <c r="NPK5" s="39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40"/>
      <c r="NQH5" s="39"/>
      <c r="NQI5" s="39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40"/>
      <c r="NRF5" s="39"/>
      <c r="NRG5" s="39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40"/>
      <c r="NSD5" s="39"/>
      <c r="NSE5" s="39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40"/>
      <c r="NTB5" s="39"/>
      <c r="NTC5" s="39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40"/>
      <c r="NTZ5" s="39"/>
      <c r="NUA5" s="39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40"/>
      <c r="NUX5" s="39"/>
      <c r="NUY5" s="39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40"/>
      <c r="NVV5" s="39"/>
      <c r="NVW5" s="39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40"/>
      <c r="NWT5" s="39"/>
      <c r="NWU5" s="39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40"/>
      <c r="NXR5" s="39"/>
      <c r="NXS5" s="39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40"/>
      <c r="NYP5" s="39"/>
      <c r="NYQ5" s="39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40"/>
      <c r="NZN5" s="39"/>
      <c r="NZO5" s="39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40"/>
      <c r="OAL5" s="39"/>
      <c r="OAM5" s="39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40"/>
      <c r="OBJ5" s="39"/>
      <c r="OBK5" s="39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40"/>
      <c r="OCH5" s="39"/>
      <c r="OCI5" s="39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40"/>
      <c r="ODF5" s="39"/>
      <c r="ODG5" s="39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40"/>
      <c r="OED5" s="39"/>
      <c r="OEE5" s="39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40"/>
      <c r="OFB5" s="39"/>
      <c r="OFC5" s="39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40"/>
      <c r="OFZ5" s="39"/>
      <c r="OGA5" s="39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40"/>
      <c r="OGX5" s="39"/>
      <c r="OGY5" s="39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40"/>
      <c r="OHV5" s="39"/>
      <c r="OHW5" s="39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40"/>
      <c r="OIT5" s="39"/>
      <c r="OIU5" s="39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40"/>
      <c r="OJR5" s="39"/>
      <c r="OJS5" s="39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40"/>
      <c r="OKP5" s="39"/>
      <c r="OKQ5" s="39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40"/>
      <c r="OLN5" s="39"/>
      <c r="OLO5" s="39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40"/>
      <c r="OML5" s="39"/>
      <c r="OMM5" s="39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40"/>
      <c r="ONJ5" s="39"/>
      <c r="ONK5" s="39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40"/>
      <c r="OOH5" s="39"/>
      <c r="OOI5" s="39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40"/>
      <c r="OPF5" s="39"/>
      <c r="OPG5" s="39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40"/>
      <c r="OQD5" s="39"/>
      <c r="OQE5" s="39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40"/>
      <c r="ORB5" s="39"/>
      <c r="ORC5" s="39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40"/>
      <c r="ORZ5" s="39"/>
      <c r="OSA5" s="39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40"/>
      <c r="OSX5" s="39"/>
      <c r="OSY5" s="39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40"/>
      <c r="OTV5" s="39"/>
      <c r="OTW5" s="39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40"/>
      <c r="OUT5" s="39"/>
      <c r="OUU5" s="39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40"/>
      <c r="OVR5" s="39"/>
      <c r="OVS5" s="39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40"/>
      <c r="OWP5" s="39"/>
      <c r="OWQ5" s="39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40"/>
      <c r="OXN5" s="39"/>
      <c r="OXO5" s="39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40"/>
      <c r="OYL5" s="39"/>
      <c r="OYM5" s="39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40"/>
      <c r="OZJ5" s="39"/>
      <c r="OZK5" s="39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40"/>
      <c r="PAH5" s="39"/>
      <c r="PAI5" s="39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40"/>
      <c r="PBF5" s="39"/>
      <c r="PBG5" s="39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40"/>
      <c r="PCD5" s="39"/>
      <c r="PCE5" s="39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40"/>
      <c r="PDB5" s="39"/>
      <c r="PDC5" s="39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40"/>
      <c r="PDZ5" s="39"/>
      <c r="PEA5" s="39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40"/>
      <c r="PEX5" s="39"/>
      <c r="PEY5" s="39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40"/>
      <c r="PFV5" s="39"/>
      <c r="PFW5" s="39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40"/>
      <c r="PGT5" s="39"/>
      <c r="PGU5" s="39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40"/>
      <c r="PHR5" s="39"/>
      <c r="PHS5" s="39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40"/>
      <c r="PIP5" s="39"/>
      <c r="PIQ5" s="39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40"/>
      <c r="PJN5" s="39"/>
      <c r="PJO5" s="39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40"/>
      <c r="PKL5" s="39"/>
      <c r="PKM5" s="39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40"/>
      <c r="PLJ5" s="39"/>
      <c r="PLK5" s="39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40"/>
      <c r="PMH5" s="39"/>
      <c r="PMI5" s="39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40"/>
      <c r="PNF5" s="39"/>
      <c r="PNG5" s="39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40"/>
      <c r="POD5" s="39"/>
      <c r="POE5" s="39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40"/>
      <c r="PPB5" s="39"/>
      <c r="PPC5" s="39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40"/>
      <c r="PPZ5" s="39"/>
      <c r="PQA5" s="39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40"/>
      <c r="PQX5" s="39"/>
      <c r="PQY5" s="39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40"/>
      <c r="PRV5" s="39"/>
      <c r="PRW5" s="39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40"/>
      <c r="PST5" s="39"/>
      <c r="PSU5" s="39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40"/>
      <c r="PTR5" s="39"/>
      <c r="PTS5" s="39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40"/>
      <c r="PUP5" s="39"/>
      <c r="PUQ5" s="39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40"/>
      <c r="PVN5" s="39"/>
      <c r="PVO5" s="39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40"/>
      <c r="PWL5" s="39"/>
      <c r="PWM5" s="39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40"/>
      <c r="PXJ5" s="39"/>
      <c r="PXK5" s="39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40"/>
      <c r="PYH5" s="39"/>
      <c r="PYI5" s="39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40"/>
      <c r="PZF5" s="39"/>
      <c r="PZG5" s="39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40"/>
      <c r="QAD5" s="39"/>
      <c r="QAE5" s="39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40"/>
      <c r="QBB5" s="39"/>
      <c r="QBC5" s="39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40"/>
      <c r="QBZ5" s="39"/>
      <c r="QCA5" s="39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40"/>
      <c r="QCX5" s="39"/>
      <c r="QCY5" s="39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40"/>
      <c r="QDV5" s="39"/>
      <c r="QDW5" s="39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40"/>
      <c r="QET5" s="39"/>
      <c r="QEU5" s="39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40"/>
      <c r="QFR5" s="39"/>
      <c r="QFS5" s="39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40"/>
      <c r="QGP5" s="39"/>
      <c r="QGQ5" s="39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40"/>
      <c r="QHN5" s="39"/>
      <c r="QHO5" s="39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40"/>
      <c r="QIL5" s="39"/>
      <c r="QIM5" s="39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40"/>
      <c r="QJJ5" s="39"/>
      <c r="QJK5" s="39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40"/>
      <c r="QKH5" s="39"/>
      <c r="QKI5" s="39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40"/>
      <c r="QLF5" s="39"/>
      <c r="QLG5" s="39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40"/>
      <c r="QMD5" s="39"/>
      <c r="QME5" s="39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40"/>
      <c r="QNB5" s="39"/>
      <c r="QNC5" s="39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40"/>
      <c r="QNZ5" s="39"/>
      <c r="QOA5" s="39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40"/>
      <c r="QOX5" s="39"/>
      <c r="QOY5" s="39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40"/>
      <c r="QPV5" s="39"/>
      <c r="QPW5" s="39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40"/>
      <c r="QQT5" s="39"/>
      <c r="QQU5" s="39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40"/>
      <c r="QRR5" s="39"/>
      <c r="QRS5" s="39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40"/>
      <c r="QSP5" s="39"/>
      <c r="QSQ5" s="39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40"/>
      <c r="QTN5" s="39"/>
      <c r="QTO5" s="39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40"/>
      <c r="QUL5" s="39"/>
      <c r="QUM5" s="39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40"/>
      <c r="QVJ5" s="39"/>
      <c r="QVK5" s="39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40"/>
      <c r="QWH5" s="39"/>
      <c r="QWI5" s="39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40"/>
      <c r="QXF5" s="39"/>
      <c r="QXG5" s="39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40"/>
      <c r="QYD5" s="39"/>
      <c r="QYE5" s="39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40"/>
      <c r="QZB5" s="39"/>
      <c r="QZC5" s="39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40"/>
      <c r="QZZ5" s="39"/>
      <c r="RAA5" s="39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40"/>
      <c r="RAX5" s="39"/>
      <c r="RAY5" s="39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40"/>
      <c r="RBV5" s="39"/>
      <c r="RBW5" s="39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40"/>
      <c r="RCT5" s="39"/>
      <c r="RCU5" s="39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40"/>
      <c r="RDR5" s="39"/>
      <c r="RDS5" s="39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40"/>
      <c r="REP5" s="39"/>
      <c r="REQ5" s="39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40"/>
      <c r="RFN5" s="39"/>
      <c r="RFO5" s="39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40"/>
      <c r="RGL5" s="39"/>
      <c r="RGM5" s="39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40"/>
      <c r="RHJ5" s="39"/>
      <c r="RHK5" s="39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40"/>
      <c r="RIH5" s="39"/>
      <c r="RII5" s="39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40"/>
      <c r="RJF5" s="39"/>
      <c r="RJG5" s="39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40"/>
      <c r="RKD5" s="39"/>
      <c r="RKE5" s="39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40"/>
      <c r="RLB5" s="39"/>
      <c r="RLC5" s="39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40"/>
      <c r="RLZ5" s="39"/>
      <c r="RMA5" s="39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40"/>
      <c r="RMX5" s="39"/>
      <c r="RMY5" s="39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40"/>
      <c r="RNV5" s="39"/>
      <c r="RNW5" s="39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40"/>
      <c r="ROT5" s="39"/>
      <c r="ROU5" s="39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40"/>
      <c r="RPR5" s="39"/>
      <c r="RPS5" s="39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40"/>
      <c r="RQP5" s="39"/>
      <c r="RQQ5" s="39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40"/>
      <c r="RRN5" s="39"/>
      <c r="RRO5" s="39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40"/>
      <c r="RSL5" s="39"/>
      <c r="RSM5" s="39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40"/>
      <c r="RTJ5" s="39"/>
      <c r="RTK5" s="39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40"/>
      <c r="RUH5" s="39"/>
      <c r="RUI5" s="39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40"/>
      <c r="RVF5" s="39"/>
      <c r="RVG5" s="39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40"/>
      <c r="RWD5" s="39"/>
      <c r="RWE5" s="39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40"/>
      <c r="RXB5" s="39"/>
      <c r="RXC5" s="39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40"/>
      <c r="RXZ5" s="39"/>
      <c r="RYA5" s="39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40"/>
      <c r="RYX5" s="39"/>
      <c r="RYY5" s="39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40"/>
      <c r="RZV5" s="39"/>
      <c r="RZW5" s="39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40"/>
      <c r="SAT5" s="39"/>
      <c r="SAU5" s="39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40"/>
      <c r="SBR5" s="39"/>
      <c r="SBS5" s="39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40"/>
      <c r="SCP5" s="39"/>
      <c r="SCQ5" s="39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40"/>
      <c r="SDN5" s="39"/>
      <c r="SDO5" s="39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40"/>
      <c r="SEL5" s="39"/>
      <c r="SEM5" s="39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40"/>
      <c r="SFJ5" s="39"/>
      <c r="SFK5" s="39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40"/>
      <c r="SGH5" s="39"/>
      <c r="SGI5" s="39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40"/>
      <c r="SHF5" s="39"/>
      <c r="SHG5" s="39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40"/>
      <c r="SID5" s="39"/>
      <c r="SIE5" s="39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40"/>
      <c r="SJB5" s="39"/>
      <c r="SJC5" s="39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40"/>
      <c r="SJZ5" s="39"/>
      <c r="SKA5" s="39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40"/>
      <c r="SKX5" s="39"/>
      <c r="SKY5" s="39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40"/>
      <c r="SLV5" s="39"/>
      <c r="SLW5" s="39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40"/>
      <c r="SMT5" s="39"/>
      <c r="SMU5" s="39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40"/>
      <c r="SNR5" s="39"/>
      <c r="SNS5" s="39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40"/>
      <c r="SOP5" s="39"/>
      <c r="SOQ5" s="39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40"/>
      <c r="SPN5" s="39"/>
      <c r="SPO5" s="39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40"/>
      <c r="SQL5" s="39"/>
      <c r="SQM5" s="39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40"/>
      <c r="SRJ5" s="39"/>
      <c r="SRK5" s="39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40"/>
      <c r="SSH5" s="39"/>
      <c r="SSI5" s="39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40"/>
      <c r="STF5" s="39"/>
      <c r="STG5" s="39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40"/>
      <c r="SUD5" s="39"/>
      <c r="SUE5" s="39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40"/>
      <c r="SVB5" s="39"/>
      <c r="SVC5" s="39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40"/>
      <c r="SVZ5" s="39"/>
      <c r="SWA5" s="39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40"/>
      <c r="SWX5" s="39"/>
      <c r="SWY5" s="39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40"/>
      <c r="SXV5" s="39"/>
      <c r="SXW5" s="39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40"/>
      <c r="SYT5" s="39"/>
      <c r="SYU5" s="39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40"/>
      <c r="SZR5" s="39"/>
      <c r="SZS5" s="39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40"/>
      <c r="TAP5" s="39"/>
      <c r="TAQ5" s="39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40"/>
      <c r="TBN5" s="39"/>
      <c r="TBO5" s="39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40"/>
      <c r="TCL5" s="39"/>
      <c r="TCM5" s="39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40"/>
      <c r="TDJ5" s="39"/>
      <c r="TDK5" s="39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40"/>
      <c r="TEH5" s="39"/>
      <c r="TEI5" s="39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40"/>
      <c r="TFF5" s="39"/>
      <c r="TFG5" s="39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40"/>
      <c r="TGD5" s="39"/>
      <c r="TGE5" s="39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40"/>
      <c r="THB5" s="39"/>
      <c r="THC5" s="39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40"/>
      <c r="THZ5" s="39"/>
      <c r="TIA5" s="39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40"/>
      <c r="TIX5" s="39"/>
      <c r="TIY5" s="39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40"/>
      <c r="TJV5" s="39"/>
      <c r="TJW5" s="39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40"/>
      <c r="TKT5" s="39"/>
      <c r="TKU5" s="39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40"/>
      <c r="TLR5" s="39"/>
      <c r="TLS5" s="39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40"/>
      <c r="TMP5" s="39"/>
      <c r="TMQ5" s="39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40"/>
      <c r="TNN5" s="39"/>
      <c r="TNO5" s="39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40"/>
      <c r="TOL5" s="39"/>
      <c r="TOM5" s="39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40"/>
      <c r="TPJ5" s="39"/>
      <c r="TPK5" s="39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40"/>
      <c r="TQH5" s="39"/>
      <c r="TQI5" s="39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40"/>
      <c r="TRF5" s="39"/>
      <c r="TRG5" s="39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40"/>
      <c r="TSD5" s="39"/>
      <c r="TSE5" s="39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40"/>
      <c r="TTB5" s="39"/>
      <c r="TTC5" s="39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40"/>
      <c r="TTZ5" s="39"/>
      <c r="TUA5" s="39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40"/>
      <c r="TUX5" s="39"/>
      <c r="TUY5" s="39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40"/>
      <c r="TVV5" s="39"/>
      <c r="TVW5" s="39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40"/>
      <c r="TWT5" s="39"/>
      <c r="TWU5" s="39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40"/>
      <c r="TXR5" s="39"/>
      <c r="TXS5" s="39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40"/>
      <c r="TYP5" s="39"/>
      <c r="TYQ5" s="39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40"/>
      <c r="TZN5" s="39"/>
      <c r="TZO5" s="39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40"/>
      <c r="UAL5" s="39"/>
      <c r="UAM5" s="39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40"/>
      <c r="UBJ5" s="39"/>
      <c r="UBK5" s="39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40"/>
      <c r="UCH5" s="39"/>
      <c r="UCI5" s="39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40"/>
      <c r="UDF5" s="39"/>
      <c r="UDG5" s="39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40"/>
      <c r="UED5" s="39"/>
      <c r="UEE5" s="39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40"/>
      <c r="UFB5" s="39"/>
      <c r="UFC5" s="39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40"/>
      <c r="UFZ5" s="39"/>
      <c r="UGA5" s="39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40"/>
      <c r="UGX5" s="39"/>
      <c r="UGY5" s="39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40"/>
      <c r="UHV5" s="39"/>
      <c r="UHW5" s="39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40"/>
      <c r="UIT5" s="39"/>
      <c r="UIU5" s="39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40"/>
      <c r="UJR5" s="39"/>
      <c r="UJS5" s="39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40"/>
      <c r="UKP5" s="39"/>
      <c r="UKQ5" s="39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40"/>
      <c r="ULN5" s="39"/>
      <c r="ULO5" s="39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40"/>
      <c r="UML5" s="39"/>
      <c r="UMM5" s="39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40"/>
      <c r="UNJ5" s="39"/>
      <c r="UNK5" s="39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40"/>
      <c r="UOH5" s="39"/>
      <c r="UOI5" s="39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40"/>
      <c r="UPF5" s="39"/>
      <c r="UPG5" s="39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40"/>
      <c r="UQD5" s="39"/>
      <c r="UQE5" s="39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40"/>
      <c r="URB5" s="39"/>
      <c r="URC5" s="39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40"/>
      <c r="URZ5" s="39"/>
      <c r="USA5" s="39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40"/>
      <c r="USX5" s="39"/>
      <c r="USY5" s="39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40"/>
      <c r="UTV5" s="39"/>
      <c r="UTW5" s="39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40"/>
      <c r="UUT5" s="39"/>
      <c r="UUU5" s="39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40"/>
      <c r="UVR5" s="39"/>
      <c r="UVS5" s="39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40"/>
      <c r="UWP5" s="39"/>
      <c r="UWQ5" s="39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40"/>
      <c r="UXN5" s="39"/>
      <c r="UXO5" s="39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40"/>
      <c r="UYL5" s="39"/>
      <c r="UYM5" s="39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40"/>
      <c r="UZJ5" s="39"/>
      <c r="UZK5" s="39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40"/>
      <c r="VAH5" s="39"/>
      <c r="VAI5" s="39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40"/>
      <c r="VBF5" s="39"/>
      <c r="VBG5" s="39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40"/>
      <c r="VCD5" s="39"/>
      <c r="VCE5" s="39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40"/>
      <c r="VDB5" s="39"/>
      <c r="VDC5" s="39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40"/>
      <c r="VDZ5" s="39"/>
      <c r="VEA5" s="39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40"/>
      <c r="VEX5" s="39"/>
      <c r="VEY5" s="39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40"/>
      <c r="VFV5" s="39"/>
      <c r="VFW5" s="39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40"/>
      <c r="VGT5" s="39"/>
      <c r="VGU5" s="39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40"/>
      <c r="VHR5" s="39"/>
      <c r="VHS5" s="39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40"/>
      <c r="VIP5" s="39"/>
      <c r="VIQ5" s="39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40"/>
      <c r="VJN5" s="39"/>
      <c r="VJO5" s="39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40"/>
      <c r="VKL5" s="39"/>
      <c r="VKM5" s="39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40"/>
      <c r="VLJ5" s="39"/>
      <c r="VLK5" s="39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40"/>
      <c r="VMH5" s="39"/>
      <c r="VMI5" s="39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40"/>
      <c r="VNF5" s="39"/>
      <c r="VNG5" s="39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40"/>
      <c r="VOD5" s="39"/>
      <c r="VOE5" s="39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40"/>
      <c r="VPB5" s="39"/>
      <c r="VPC5" s="39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40"/>
      <c r="VPZ5" s="39"/>
      <c r="VQA5" s="39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40"/>
      <c r="VQX5" s="39"/>
      <c r="VQY5" s="39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40"/>
      <c r="VRV5" s="39"/>
      <c r="VRW5" s="39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40"/>
      <c r="VST5" s="39"/>
      <c r="VSU5" s="39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40"/>
      <c r="VTR5" s="39"/>
      <c r="VTS5" s="39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40"/>
      <c r="VUP5" s="39"/>
      <c r="VUQ5" s="39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40"/>
      <c r="VVN5" s="39"/>
      <c r="VVO5" s="39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40"/>
      <c r="VWL5" s="39"/>
      <c r="VWM5" s="39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40"/>
      <c r="VXJ5" s="39"/>
      <c r="VXK5" s="39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40"/>
      <c r="VYH5" s="39"/>
      <c r="VYI5" s="39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40"/>
      <c r="VZF5" s="39"/>
      <c r="VZG5" s="39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40"/>
      <c r="WAD5" s="39"/>
      <c r="WAE5" s="39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40"/>
      <c r="WBB5" s="39"/>
      <c r="WBC5" s="39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40"/>
      <c r="WBZ5" s="39"/>
      <c r="WCA5" s="39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40"/>
      <c r="WCX5" s="39"/>
      <c r="WCY5" s="39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40"/>
      <c r="WDV5" s="39"/>
      <c r="WDW5" s="39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40"/>
      <c r="WET5" s="39"/>
      <c r="WEU5" s="39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40"/>
      <c r="WFR5" s="39"/>
      <c r="WFS5" s="39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40"/>
      <c r="WGP5" s="39"/>
      <c r="WGQ5" s="39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40"/>
      <c r="WHN5" s="39"/>
      <c r="WHO5" s="39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40"/>
      <c r="WIL5" s="39"/>
      <c r="WIM5" s="39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40"/>
      <c r="WJJ5" s="39"/>
      <c r="WJK5" s="39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40"/>
      <c r="WKH5" s="39"/>
      <c r="WKI5" s="39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40"/>
      <c r="WLF5" s="39"/>
      <c r="WLG5" s="39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40"/>
      <c r="WMD5" s="39"/>
      <c r="WME5" s="39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40"/>
      <c r="WNB5" s="39"/>
      <c r="WNC5" s="39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40"/>
      <c r="WNZ5" s="39"/>
      <c r="WOA5" s="39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40"/>
      <c r="WOX5" s="39"/>
      <c r="WOY5" s="39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40"/>
      <c r="WPV5" s="39"/>
      <c r="WPW5" s="39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40"/>
      <c r="WQT5" s="39"/>
      <c r="WQU5" s="39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40"/>
      <c r="WRR5" s="39"/>
      <c r="WRS5" s="39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40"/>
      <c r="WSP5" s="39"/>
      <c r="WSQ5" s="39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40"/>
      <c r="WTN5" s="39"/>
      <c r="WTO5" s="39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40"/>
      <c r="WUL5" s="39"/>
      <c r="WUM5" s="39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40"/>
      <c r="WVJ5" s="39"/>
      <c r="WVK5" s="39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40"/>
      <c r="WWH5" s="39"/>
      <c r="WWI5" s="39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40"/>
      <c r="WXF5" s="39"/>
      <c r="WXG5" s="39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40"/>
      <c r="WYD5" s="39"/>
      <c r="WYE5" s="39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40"/>
      <c r="WZB5" s="39"/>
      <c r="WZC5" s="39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40"/>
      <c r="WZZ5" s="39"/>
      <c r="XAA5" s="39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40"/>
      <c r="XAX5" s="39"/>
      <c r="XAY5" s="39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40"/>
      <c r="XBV5" s="39"/>
      <c r="XBW5" s="39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40"/>
      <c r="XCT5" s="39"/>
      <c r="XCU5" s="39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40"/>
      <c r="XDR5" s="39"/>
      <c r="XDS5" s="39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40"/>
      <c r="XEP5" s="39"/>
      <c r="XEQ5" s="39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pans="1:16384" x14ac:dyDescent="0.25">
      <c r="A6" s="9" t="s">
        <v>110</v>
      </c>
      <c r="B6" s="10" t="s">
        <v>16</v>
      </c>
      <c r="C6" s="25" t="s">
        <v>17</v>
      </c>
      <c r="D6" s="11">
        <v>2.6</v>
      </c>
      <c r="E6" s="11">
        <v>3.5</v>
      </c>
      <c r="F6" s="11">
        <v>6.7</v>
      </c>
      <c r="G6" s="11">
        <v>14</v>
      </c>
      <c r="H6" s="11">
        <v>20.2</v>
      </c>
      <c r="I6" s="11">
        <v>30.6</v>
      </c>
      <c r="J6" s="11">
        <v>62.9</v>
      </c>
      <c r="K6" s="11">
        <v>161.4</v>
      </c>
      <c r="L6" s="11">
        <v>260.8</v>
      </c>
      <c r="M6" s="11">
        <v>368.3</v>
      </c>
      <c r="N6" s="11">
        <v>414.8</v>
      </c>
      <c r="O6" s="11">
        <v>564.70000000000005</v>
      </c>
      <c r="P6" s="11">
        <v>631.9</v>
      </c>
      <c r="Q6" s="11">
        <v>723.7</v>
      </c>
      <c r="R6" s="11">
        <v>921.6</v>
      </c>
      <c r="S6" s="11">
        <v>1407.4</v>
      </c>
      <c r="T6" s="11">
        <v>2071.4</v>
      </c>
      <c r="U6" s="11">
        <v>2276.1</v>
      </c>
      <c r="V6" s="11">
        <v>2593.3000000000002</v>
      </c>
      <c r="W6" s="11">
        <v>3096</v>
      </c>
      <c r="X6" s="32">
        <v>3137.7</v>
      </c>
      <c r="Y6" s="32">
        <v>3665.7363</v>
      </c>
      <c r="Z6" s="32">
        <f>+IFERROR(VLOOKUP(B6,'2002'!$A:$D,4,FALSE),"")</f>
        <v>3843.02</v>
      </c>
      <c r="AA6" s="32">
        <f>+IFERROR(VLOOKUP(B6,'2003'!$A$2:$D$1048576,4,FALSE),"")</f>
        <v>3444.2193189999998</v>
      </c>
      <c r="AB6" s="32">
        <f>+IFERROR(VLOOKUP(B6,'2004'!$A:$D,4,FALSE),"")</f>
        <v>3424.0503600000002</v>
      </c>
      <c r="AC6" s="32">
        <f>+IFERROR(VLOOKUP($B6,'2005-15 corrientes'!$A$2:$W$50,3,FALSE),"")</f>
        <v>4034.5546910894714</v>
      </c>
      <c r="AD6" s="32">
        <f>+IFERROR(VLOOKUP($B6,'2005-15 corrientes'!$A$2:$W$50,5,FALSE),"")</f>
        <v>4510.9388478168339</v>
      </c>
      <c r="AE6" s="32">
        <f>+IFERROR(VLOOKUP($B6,'2005-15 corrientes'!$A$2:$W$50,7,FALSE),"")</f>
        <v>4836.0300840008294</v>
      </c>
      <c r="AF6" s="32">
        <f>+IFERROR(VLOOKUP($B6,'2005-15 corrientes'!$A$2:$W$50,9,FALSE),"")</f>
        <v>5348.1999995375081</v>
      </c>
      <c r="AG6" s="32">
        <f>+IFERROR(VLOOKUP($B6,'2005-15 corrientes'!$A$2:$W$50,11,FALSE),"")</f>
        <v>5347.7088106562787</v>
      </c>
      <c r="AH6" s="32">
        <f>+IFERROR(VLOOKUP($B6,'2005-15 corrientes'!$A$2:$W$50,13,FALSE),"")</f>
        <v>5945.3571029112509</v>
      </c>
      <c r="AI6" s="32">
        <f>+IFERROR(VLOOKUP($B6,'2005-15 corrientes'!$A$2:$W$50,15,FALSE),"")</f>
        <v>5823.4575030872256</v>
      </c>
      <c r="AJ6" s="32">
        <f>+IFERROR(VLOOKUP($B6,'2005-15 corrientes'!$A$2:$W$50,17,FALSE),"")</f>
        <v>6116.4</v>
      </c>
      <c r="AK6" s="32">
        <f>+IFERROR(VLOOKUP($B6,'2005-15 corrientes'!$A$2:$W$50,19,FALSE),"")</f>
        <v>6947.399999999996</v>
      </c>
      <c r="AL6" s="32">
        <f>+IFERROR(VLOOKUP($B6,'2005-15 corrientes'!$A$2:$W$50,21,FALSE),"")</f>
        <v>7532.4816029999974</v>
      </c>
      <c r="AM6" s="32">
        <f>+IFERROR(VLOOKUP($B6,'2005-15 corrientes'!$A$2:$W$50,23,FALSE),"")</f>
        <v>8096.5</v>
      </c>
      <c r="AN6" s="3"/>
      <c r="AO6" s="3"/>
      <c r="AP6" s="3"/>
      <c r="AQ6" s="3"/>
      <c r="AR6" s="3"/>
      <c r="AS6" s="3"/>
      <c r="AT6" s="3"/>
      <c r="AU6" s="3"/>
      <c r="AV6" s="3"/>
      <c r="AW6" s="40"/>
      <c r="AX6" s="39"/>
      <c r="AY6" s="39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40"/>
      <c r="BV6" s="39"/>
      <c r="BW6" s="39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40"/>
      <c r="CT6" s="39"/>
      <c r="CU6" s="39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40"/>
      <c r="DR6" s="39"/>
      <c r="DS6" s="39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40"/>
      <c r="EP6" s="39"/>
      <c r="EQ6" s="39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40"/>
      <c r="FN6" s="39"/>
      <c r="FO6" s="39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40"/>
      <c r="GL6" s="39"/>
      <c r="GM6" s="39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40"/>
      <c r="HJ6" s="39"/>
      <c r="HK6" s="39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40"/>
      <c r="IH6" s="39"/>
      <c r="II6" s="39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40"/>
      <c r="JF6" s="39"/>
      <c r="JG6" s="39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40"/>
      <c r="KD6" s="39"/>
      <c r="KE6" s="39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40"/>
      <c r="LB6" s="39"/>
      <c r="LC6" s="39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40"/>
      <c r="LZ6" s="39"/>
      <c r="MA6" s="39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40"/>
      <c r="MX6" s="39"/>
      <c r="MY6" s="39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40"/>
      <c r="NV6" s="39"/>
      <c r="NW6" s="39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40"/>
      <c r="OT6" s="39"/>
      <c r="OU6" s="39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40"/>
      <c r="PR6" s="39"/>
      <c r="PS6" s="39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40"/>
      <c r="QP6" s="39"/>
      <c r="QQ6" s="39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40"/>
      <c r="RN6" s="39"/>
      <c r="RO6" s="39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40"/>
      <c r="SL6" s="39"/>
      <c r="SM6" s="39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40"/>
      <c r="TJ6" s="39"/>
      <c r="TK6" s="39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40"/>
      <c r="UH6" s="39"/>
      <c r="UI6" s="39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40"/>
      <c r="VF6" s="39"/>
      <c r="VG6" s="39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40"/>
      <c r="WD6" s="39"/>
      <c r="WE6" s="39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40"/>
      <c r="XB6" s="39"/>
      <c r="XC6" s="39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40"/>
      <c r="XZ6" s="39"/>
      <c r="YA6" s="39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40"/>
      <c r="YX6" s="39"/>
      <c r="YY6" s="39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40"/>
      <c r="ZV6" s="39"/>
      <c r="ZW6" s="39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40"/>
      <c r="AAT6" s="39"/>
      <c r="AAU6" s="39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40"/>
      <c r="ABR6" s="39"/>
      <c r="ABS6" s="39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40"/>
      <c r="ACP6" s="39"/>
      <c r="ACQ6" s="39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40"/>
      <c r="ADN6" s="39"/>
      <c r="ADO6" s="39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40"/>
      <c r="AEL6" s="39"/>
      <c r="AEM6" s="39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40"/>
      <c r="AFJ6" s="39"/>
      <c r="AFK6" s="39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40"/>
      <c r="AGH6" s="39"/>
      <c r="AGI6" s="39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40"/>
      <c r="AHF6" s="39"/>
      <c r="AHG6" s="39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40"/>
      <c r="AID6" s="39"/>
      <c r="AIE6" s="39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40"/>
      <c r="AJB6" s="39"/>
      <c r="AJC6" s="39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40"/>
      <c r="AJZ6" s="39"/>
      <c r="AKA6" s="39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40"/>
      <c r="AKX6" s="39"/>
      <c r="AKY6" s="39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40"/>
      <c r="ALV6" s="39"/>
      <c r="ALW6" s="39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40"/>
      <c r="AMT6" s="39"/>
      <c r="AMU6" s="39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40"/>
      <c r="ANR6" s="39"/>
      <c r="ANS6" s="39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40"/>
      <c r="AOP6" s="39"/>
      <c r="AOQ6" s="39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40"/>
      <c r="APN6" s="39"/>
      <c r="APO6" s="39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40"/>
      <c r="AQL6" s="39"/>
      <c r="AQM6" s="39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40"/>
      <c r="ARJ6" s="39"/>
      <c r="ARK6" s="39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40"/>
      <c r="ASH6" s="39"/>
      <c r="ASI6" s="39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40"/>
      <c r="ATF6" s="39"/>
      <c r="ATG6" s="39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40"/>
      <c r="AUD6" s="39"/>
      <c r="AUE6" s="39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40"/>
      <c r="AVB6" s="39"/>
      <c r="AVC6" s="39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40"/>
      <c r="AVZ6" s="39"/>
      <c r="AWA6" s="39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40"/>
      <c r="AWX6" s="39"/>
      <c r="AWY6" s="39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40"/>
      <c r="AXV6" s="39"/>
      <c r="AXW6" s="39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40"/>
      <c r="AYT6" s="39"/>
      <c r="AYU6" s="39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40"/>
      <c r="AZR6" s="39"/>
      <c r="AZS6" s="39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40"/>
      <c r="BAP6" s="39"/>
      <c r="BAQ6" s="39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40"/>
      <c r="BBN6" s="39"/>
      <c r="BBO6" s="39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40"/>
      <c r="BCL6" s="39"/>
      <c r="BCM6" s="39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40"/>
      <c r="BDJ6" s="39"/>
      <c r="BDK6" s="39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40"/>
      <c r="BEH6" s="39"/>
      <c r="BEI6" s="39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40"/>
      <c r="BFF6" s="39"/>
      <c r="BFG6" s="39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40"/>
      <c r="BGD6" s="39"/>
      <c r="BGE6" s="39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40"/>
      <c r="BHB6" s="39"/>
      <c r="BHC6" s="39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40"/>
      <c r="BHZ6" s="39"/>
      <c r="BIA6" s="39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40"/>
      <c r="BIX6" s="39"/>
      <c r="BIY6" s="39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40"/>
      <c r="BJV6" s="39"/>
      <c r="BJW6" s="39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40"/>
      <c r="BKT6" s="39"/>
      <c r="BKU6" s="39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40"/>
      <c r="BLR6" s="39"/>
      <c r="BLS6" s="39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40"/>
      <c r="BMP6" s="39"/>
      <c r="BMQ6" s="39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40"/>
      <c r="BNN6" s="39"/>
      <c r="BNO6" s="39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40"/>
      <c r="BOL6" s="39"/>
      <c r="BOM6" s="39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40"/>
      <c r="BPJ6" s="39"/>
      <c r="BPK6" s="39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40"/>
      <c r="BQH6" s="39"/>
      <c r="BQI6" s="39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40"/>
      <c r="BRF6" s="39"/>
      <c r="BRG6" s="39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40"/>
      <c r="BSD6" s="39"/>
      <c r="BSE6" s="39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40"/>
      <c r="BTB6" s="39"/>
      <c r="BTC6" s="39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40"/>
      <c r="BTZ6" s="39"/>
      <c r="BUA6" s="39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40"/>
      <c r="BUX6" s="39"/>
      <c r="BUY6" s="39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40"/>
      <c r="BVV6" s="39"/>
      <c r="BVW6" s="39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40"/>
      <c r="BWT6" s="39"/>
      <c r="BWU6" s="39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40"/>
      <c r="BXR6" s="39"/>
      <c r="BXS6" s="39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40"/>
      <c r="BYP6" s="39"/>
      <c r="BYQ6" s="39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40"/>
      <c r="BZN6" s="39"/>
      <c r="BZO6" s="39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40"/>
      <c r="CAL6" s="39"/>
      <c r="CAM6" s="39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40"/>
      <c r="CBJ6" s="39"/>
      <c r="CBK6" s="39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40"/>
      <c r="CCH6" s="39"/>
      <c r="CCI6" s="39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40"/>
      <c r="CDF6" s="39"/>
      <c r="CDG6" s="39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40"/>
      <c r="CED6" s="39"/>
      <c r="CEE6" s="39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40"/>
      <c r="CFB6" s="39"/>
      <c r="CFC6" s="39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40"/>
      <c r="CFZ6" s="39"/>
      <c r="CGA6" s="39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40"/>
      <c r="CGX6" s="39"/>
      <c r="CGY6" s="39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40"/>
      <c r="CHV6" s="39"/>
      <c r="CHW6" s="39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40"/>
      <c r="CIT6" s="39"/>
      <c r="CIU6" s="39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40"/>
      <c r="CJR6" s="39"/>
      <c r="CJS6" s="39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40"/>
      <c r="CKP6" s="39"/>
      <c r="CKQ6" s="39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40"/>
      <c r="CLN6" s="39"/>
      <c r="CLO6" s="39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40"/>
      <c r="CML6" s="39"/>
      <c r="CMM6" s="39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40"/>
      <c r="CNJ6" s="39"/>
      <c r="CNK6" s="39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40"/>
      <c r="COH6" s="39"/>
      <c r="COI6" s="39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40"/>
      <c r="CPF6" s="39"/>
      <c r="CPG6" s="39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40"/>
      <c r="CQD6" s="39"/>
      <c r="CQE6" s="39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40"/>
      <c r="CRB6" s="39"/>
      <c r="CRC6" s="39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40"/>
      <c r="CRZ6" s="39"/>
      <c r="CSA6" s="39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40"/>
      <c r="CSX6" s="39"/>
      <c r="CSY6" s="39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40"/>
      <c r="CTV6" s="39"/>
      <c r="CTW6" s="39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40"/>
      <c r="CUT6" s="39"/>
      <c r="CUU6" s="39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40"/>
      <c r="CVR6" s="39"/>
      <c r="CVS6" s="39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40"/>
      <c r="CWP6" s="39"/>
      <c r="CWQ6" s="39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40"/>
      <c r="CXN6" s="39"/>
      <c r="CXO6" s="39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40"/>
      <c r="CYL6" s="39"/>
      <c r="CYM6" s="39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40"/>
      <c r="CZJ6" s="39"/>
      <c r="CZK6" s="39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40"/>
      <c r="DAH6" s="39"/>
      <c r="DAI6" s="39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40"/>
      <c r="DBF6" s="39"/>
      <c r="DBG6" s="39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40"/>
      <c r="DCD6" s="39"/>
      <c r="DCE6" s="39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40"/>
      <c r="DDB6" s="39"/>
      <c r="DDC6" s="39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40"/>
      <c r="DDZ6" s="39"/>
      <c r="DEA6" s="39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40"/>
      <c r="DEX6" s="39"/>
      <c r="DEY6" s="39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40"/>
      <c r="DFV6" s="39"/>
      <c r="DFW6" s="39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40"/>
      <c r="DGT6" s="39"/>
      <c r="DGU6" s="39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40"/>
      <c r="DHR6" s="39"/>
      <c r="DHS6" s="39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40"/>
      <c r="DIP6" s="39"/>
      <c r="DIQ6" s="39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40"/>
      <c r="DJN6" s="39"/>
      <c r="DJO6" s="39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40"/>
      <c r="DKL6" s="39"/>
      <c r="DKM6" s="39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40"/>
      <c r="DLJ6" s="39"/>
      <c r="DLK6" s="39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40"/>
      <c r="DMH6" s="39"/>
      <c r="DMI6" s="39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40"/>
      <c r="DNF6" s="39"/>
      <c r="DNG6" s="39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40"/>
      <c r="DOD6" s="39"/>
      <c r="DOE6" s="39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40"/>
      <c r="DPB6" s="39"/>
      <c r="DPC6" s="39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40"/>
      <c r="DPZ6" s="39"/>
      <c r="DQA6" s="39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40"/>
      <c r="DQX6" s="39"/>
      <c r="DQY6" s="39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40"/>
      <c r="DRV6" s="39"/>
      <c r="DRW6" s="39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40"/>
      <c r="DST6" s="39"/>
      <c r="DSU6" s="39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40"/>
      <c r="DTR6" s="39"/>
      <c r="DTS6" s="39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40"/>
      <c r="DUP6" s="39"/>
      <c r="DUQ6" s="39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40"/>
      <c r="DVN6" s="39"/>
      <c r="DVO6" s="39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40"/>
      <c r="DWL6" s="39"/>
      <c r="DWM6" s="39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40"/>
      <c r="DXJ6" s="39"/>
      <c r="DXK6" s="39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40"/>
      <c r="DYH6" s="39"/>
      <c r="DYI6" s="39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40"/>
      <c r="DZF6" s="39"/>
      <c r="DZG6" s="39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40"/>
      <c r="EAD6" s="39"/>
      <c r="EAE6" s="39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40"/>
      <c r="EBB6" s="39"/>
      <c r="EBC6" s="39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40"/>
      <c r="EBZ6" s="39"/>
      <c r="ECA6" s="39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40"/>
      <c r="ECX6" s="39"/>
      <c r="ECY6" s="39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40"/>
      <c r="EDV6" s="39"/>
      <c r="EDW6" s="39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40"/>
      <c r="EET6" s="39"/>
      <c r="EEU6" s="39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40"/>
      <c r="EFR6" s="39"/>
      <c r="EFS6" s="39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40"/>
      <c r="EGP6" s="39"/>
      <c r="EGQ6" s="39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40"/>
      <c r="EHN6" s="39"/>
      <c r="EHO6" s="39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40"/>
      <c r="EIL6" s="39"/>
      <c r="EIM6" s="39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40"/>
      <c r="EJJ6" s="39"/>
      <c r="EJK6" s="39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40"/>
      <c r="EKH6" s="39"/>
      <c r="EKI6" s="39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40"/>
      <c r="ELF6" s="39"/>
      <c r="ELG6" s="39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40"/>
      <c r="EMD6" s="39"/>
      <c r="EME6" s="39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40"/>
      <c r="ENB6" s="39"/>
      <c r="ENC6" s="39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40"/>
      <c r="ENZ6" s="39"/>
      <c r="EOA6" s="39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40"/>
      <c r="EOX6" s="39"/>
      <c r="EOY6" s="39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40"/>
      <c r="EPV6" s="39"/>
      <c r="EPW6" s="39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40"/>
      <c r="EQT6" s="39"/>
      <c r="EQU6" s="39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40"/>
      <c r="ERR6" s="39"/>
      <c r="ERS6" s="39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40"/>
      <c r="ESP6" s="39"/>
      <c r="ESQ6" s="39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40"/>
      <c r="ETN6" s="39"/>
      <c r="ETO6" s="39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40"/>
      <c r="EUL6" s="39"/>
      <c r="EUM6" s="39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40"/>
      <c r="EVJ6" s="39"/>
      <c r="EVK6" s="39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40"/>
      <c r="EWH6" s="39"/>
      <c r="EWI6" s="39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40"/>
      <c r="EXF6" s="39"/>
      <c r="EXG6" s="39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40"/>
      <c r="EYD6" s="39"/>
      <c r="EYE6" s="39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40"/>
      <c r="EZB6" s="39"/>
      <c r="EZC6" s="39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40"/>
      <c r="EZZ6" s="39"/>
      <c r="FAA6" s="39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40"/>
      <c r="FAX6" s="39"/>
      <c r="FAY6" s="39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40"/>
      <c r="FBV6" s="39"/>
      <c r="FBW6" s="39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40"/>
      <c r="FCT6" s="39"/>
      <c r="FCU6" s="39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40"/>
      <c r="FDR6" s="39"/>
      <c r="FDS6" s="39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40"/>
      <c r="FEP6" s="39"/>
      <c r="FEQ6" s="39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40"/>
      <c r="FFN6" s="39"/>
      <c r="FFO6" s="39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40"/>
      <c r="FGL6" s="39"/>
      <c r="FGM6" s="39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40"/>
      <c r="FHJ6" s="39"/>
      <c r="FHK6" s="39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40"/>
      <c r="FIH6" s="39"/>
      <c r="FII6" s="39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40"/>
      <c r="FJF6" s="39"/>
      <c r="FJG6" s="39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40"/>
      <c r="FKD6" s="39"/>
      <c r="FKE6" s="39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40"/>
      <c r="FLB6" s="39"/>
      <c r="FLC6" s="39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40"/>
      <c r="FLZ6" s="39"/>
      <c r="FMA6" s="39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40"/>
      <c r="FMX6" s="39"/>
      <c r="FMY6" s="39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40"/>
      <c r="FNV6" s="39"/>
      <c r="FNW6" s="39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40"/>
      <c r="FOT6" s="39"/>
      <c r="FOU6" s="39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40"/>
      <c r="FPR6" s="39"/>
      <c r="FPS6" s="39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40"/>
      <c r="FQP6" s="39"/>
      <c r="FQQ6" s="39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40"/>
      <c r="FRN6" s="39"/>
      <c r="FRO6" s="39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40"/>
      <c r="FSL6" s="39"/>
      <c r="FSM6" s="39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40"/>
      <c r="FTJ6" s="39"/>
      <c r="FTK6" s="39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40"/>
      <c r="FUH6" s="39"/>
      <c r="FUI6" s="39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40"/>
      <c r="FVF6" s="39"/>
      <c r="FVG6" s="39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40"/>
      <c r="FWD6" s="39"/>
      <c r="FWE6" s="39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40"/>
      <c r="FXB6" s="39"/>
      <c r="FXC6" s="39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40"/>
      <c r="FXZ6" s="39"/>
      <c r="FYA6" s="39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40"/>
      <c r="FYX6" s="39"/>
      <c r="FYY6" s="39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40"/>
      <c r="FZV6" s="39"/>
      <c r="FZW6" s="39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40"/>
      <c r="GAT6" s="39"/>
      <c r="GAU6" s="39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40"/>
      <c r="GBR6" s="39"/>
      <c r="GBS6" s="39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40"/>
      <c r="GCP6" s="39"/>
      <c r="GCQ6" s="39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40"/>
      <c r="GDN6" s="39"/>
      <c r="GDO6" s="39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40"/>
      <c r="GEL6" s="39"/>
      <c r="GEM6" s="39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40"/>
      <c r="GFJ6" s="39"/>
      <c r="GFK6" s="39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40"/>
      <c r="GGH6" s="39"/>
      <c r="GGI6" s="39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40"/>
      <c r="GHF6" s="39"/>
      <c r="GHG6" s="39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40"/>
      <c r="GID6" s="39"/>
      <c r="GIE6" s="39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40"/>
      <c r="GJB6" s="39"/>
      <c r="GJC6" s="39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40"/>
      <c r="GJZ6" s="39"/>
      <c r="GKA6" s="39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40"/>
      <c r="GKX6" s="39"/>
      <c r="GKY6" s="39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40"/>
      <c r="GLV6" s="39"/>
      <c r="GLW6" s="39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40"/>
      <c r="GMT6" s="39"/>
      <c r="GMU6" s="39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40"/>
      <c r="GNR6" s="39"/>
      <c r="GNS6" s="39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40"/>
      <c r="GOP6" s="39"/>
      <c r="GOQ6" s="39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40"/>
      <c r="GPN6" s="39"/>
      <c r="GPO6" s="39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40"/>
      <c r="GQL6" s="39"/>
      <c r="GQM6" s="39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40"/>
      <c r="GRJ6" s="39"/>
      <c r="GRK6" s="39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40"/>
      <c r="GSH6" s="39"/>
      <c r="GSI6" s="39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40"/>
      <c r="GTF6" s="39"/>
      <c r="GTG6" s="39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40"/>
      <c r="GUD6" s="39"/>
      <c r="GUE6" s="39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40"/>
      <c r="GVB6" s="39"/>
      <c r="GVC6" s="39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40"/>
      <c r="GVZ6" s="39"/>
      <c r="GWA6" s="39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40"/>
      <c r="GWX6" s="39"/>
      <c r="GWY6" s="39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40"/>
      <c r="GXV6" s="39"/>
      <c r="GXW6" s="39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40"/>
      <c r="GYT6" s="39"/>
      <c r="GYU6" s="39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40"/>
      <c r="GZR6" s="39"/>
      <c r="GZS6" s="39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40"/>
      <c r="HAP6" s="39"/>
      <c r="HAQ6" s="39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40"/>
      <c r="HBN6" s="39"/>
      <c r="HBO6" s="39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40"/>
      <c r="HCL6" s="39"/>
      <c r="HCM6" s="39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40"/>
      <c r="HDJ6" s="39"/>
      <c r="HDK6" s="39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40"/>
      <c r="HEH6" s="39"/>
      <c r="HEI6" s="39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40"/>
      <c r="HFF6" s="39"/>
      <c r="HFG6" s="39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40"/>
      <c r="HGD6" s="39"/>
      <c r="HGE6" s="39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40"/>
      <c r="HHB6" s="39"/>
      <c r="HHC6" s="39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40"/>
      <c r="HHZ6" s="39"/>
      <c r="HIA6" s="39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40"/>
      <c r="HIX6" s="39"/>
      <c r="HIY6" s="39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40"/>
      <c r="HJV6" s="39"/>
      <c r="HJW6" s="39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40"/>
      <c r="HKT6" s="39"/>
      <c r="HKU6" s="39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40"/>
      <c r="HLR6" s="39"/>
      <c r="HLS6" s="39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40"/>
      <c r="HMP6" s="39"/>
      <c r="HMQ6" s="39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40"/>
      <c r="HNN6" s="39"/>
      <c r="HNO6" s="39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40"/>
      <c r="HOL6" s="39"/>
      <c r="HOM6" s="39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40"/>
      <c r="HPJ6" s="39"/>
      <c r="HPK6" s="39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40"/>
      <c r="HQH6" s="39"/>
      <c r="HQI6" s="39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40"/>
      <c r="HRF6" s="39"/>
      <c r="HRG6" s="39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40"/>
      <c r="HSD6" s="39"/>
      <c r="HSE6" s="39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40"/>
      <c r="HTB6" s="39"/>
      <c r="HTC6" s="39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40"/>
      <c r="HTZ6" s="39"/>
      <c r="HUA6" s="39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40"/>
      <c r="HUX6" s="39"/>
      <c r="HUY6" s="39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40"/>
      <c r="HVV6" s="39"/>
      <c r="HVW6" s="39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40"/>
      <c r="HWT6" s="39"/>
      <c r="HWU6" s="39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40"/>
      <c r="HXR6" s="39"/>
      <c r="HXS6" s="39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40"/>
      <c r="HYP6" s="39"/>
      <c r="HYQ6" s="39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40"/>
      <c r="HZN6" s="39"/>
      <c r="HZO6" s="39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40"/>
      <c r="IAL6" s="39"/>
      <c r="IAM6" s="39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40"/>
      <c r="IBJ6" s="39"/>
      <c r="IBK6" s="39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40"/>
      <c r="ICH6" s="39"/>
      <c r="ICI6" s="39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40"/>
      <c r="IDF6" s="39"/>
      <c r="IDG6" s="39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40"/>
      <c r="IED6" s="39"/>
      <c r="IEE6" s="39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40"/>
      <c r="IFB6" s="39"/>
      <c r="IFC6" s="39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40"/>
      <c r="IFZ6" s="39"/>
      <c r="IGA6" s="39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40"/>
      <c r="IGX6" s="39"/>
      <c r="IGY6" s="39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40"/>
      <c r="IHV6" s="39"/>
      <c r="IHW6" s="39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40"/>
      <c r="IIT6" s="39"/>
      <c r="IIU6" s="39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40"/>
      <c r="IJR6" s="39"/>
      <c r="IJS6" s="39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40"/>
      <c r="IKP6" s="39"/>
      <c r="IKQ6" s="39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40"/>
      <c r="ILN6" s="39"/>
      <c r="ILO6" s="39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40"/>
      <c r="IML6" s="39"/>
      <c r="IMM6" s="39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40"/>
      <c r="INJ6" s="39"/>
      <c r="INK6" s="39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40"/>
      <c r="IOH6" s="39"/>
      <c r="IOI6" s="39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40"/>
      <c r="IPF6" s="39"/>
      <c r="IPG6" s="39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40"/>
      <c r="IQD6" s="39"/>
      <c r="IQE6" s="39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40"/>
      <c r="IRB6" s="39"/>
      <c r="IRC6" s="39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40"/>
      <c r="IRZ6" s="39"/>
      <c r="ISA6" s="39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40"/>
      <c r="ISX6" s="39"/>
      <c r="ISY6" s="39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40"/>
      <c r="ITV6" s="39"/>
      <c r="ITW6" s="39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40"/>
      <c r="IUT6" s="39"/>
      <c r="IUU6" s="39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40"/>
      <c r="IVR6" s="39"/>
      <c r="IVS6" s="39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40"/>
      <c r="IWP6" s="39"/>
      <c r="IWQ6" s="39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40"/>
      <c r="IXN6" s="39"/>
      <c r="IXO6" s="39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40"/>
      <c r="IYL6" s="39"/>
      <c r="IYM6" s="39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40"/>
      <c r="IZJ6" s="39"/>
      <c r="IZK6" s="39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40"/>
      <c r="JAH6" s="39"/>
      <c r="JAI6" s="39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40"/>
      <c r="JBF6" s="39"/>
      <c r="JBG6" s="39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40"/>
      <c r="JCD6" s="39"/>
      <c r="JCE6" s="39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40"/>
      <c r="JDB6" s="39"/>
      <c r="JDC6" s="39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40"/>
      <c r="JDZ6" s="39"/>
      <c r="JEA6" s="39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40"/>
      <c r="JEX6" s="39"/>
      <c r="JEY6" s="39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40"/>
      <c r="JFV6" s="39"/>
      <c r="JFW6" s="39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40"/>
      <c r="JGT6" s="39"/>
      <c r="JGU6" s="39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40"/>
      <c r="JHR6" s="39"/>
      <c r="JHS6" s="39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40"/>
      <c r="JIP6" s="39"/>
      <c r="JIQ6" s="39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40"/>
      <c r="JJN6" s="39"/>
      <c r="JJO6" s="39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40"/>
      <c r="JKL6" s="39"/>
      <c r="JKM6" s="39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40"/>
      <c r="JLJ6" s="39"/>
      <c r="JLK6" s="39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40"/>
      <c r="JMH6" s="39"/>
      <c r="JMI6" s="39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40"/>
      <c r="JNF6" s="39"/>
      <c r="JNG6" s="39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40"/>
      <c r="JOD6" s="39"/>
      <c r="JOE6" s="39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40"/>
      <c r="JPB6" s="39"/>
      <c r="JPC6" s="39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40"/>
      <c r="JPZ6" s="39"/>
      <c r="JQA6" s="39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40"/>
      <c r="JQX6" s="39"/>
      <c r="JQY6" s="39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40"/>
      <c r="JRV6" s="39"/>
      <c r="JRW6" s="39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40"/>
      <c r="JST6" s="39"/>
      <c r="JSU6" s="39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40"/>
      <c r="JTR6" s="39"/>
      <c r="JTS6" s="39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40"/>
      <c r="JUP6" s="39"/>
      <c r="JUQ6" s="39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40"/>
      <c r="JVN6" s="39"/>
      <c r="JVO6" s="39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40"/>
      <c r="JWL6" s="39"/>
      <c r="JWM6" s="39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40"/>
      <c r="JXJ6" s="39"/>
      <c r="JXK6" s="39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40"/>
      <c r="JYH6" s="39"/>
      <c r="JYI6" s="39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40"/>
      <c r="JZF6" s="39"/>
      <c r="JZG6" s="39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40"/>
      <c r="KAD6" s="39"/>
      <c r="KAE6" s="39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40"/>
      <c r="KBB6" s="39"/>
      <c r="KBC6" s="39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40"/>
      <c r="KBZ6" s="39"/>
      <c r="KCA6" s="39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40"/>
      <c r="KCX6" s="39"/>
      <c r="KCY6" s="39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40"/>
      <c r="KDV6" s="39"/>
      <c r="KDW6" s="39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40"/>
      <c r="KET6" s="39"/>
      <c r="KEU6" s="39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40"/>
      <c r="KFR6" s="39"/>
      <c r="KFS6" s="39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40"/>
      <c r="KGP6" s="39"/>
      <c r="KGQ6" s="39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40"/>
      <c r="KHN6" s="39"/>
      <c r="KHO6" s="39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40"/>
      <c r="KIL6" s="39"/>
      <c r="KIM6" s="39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40"/>
      <c r="KJJ6" s="39"/>
      <c r="KJK6" s="39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40"/>
      <c r="KKH6" s="39"/>
      <c r="KKI6" s="39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40"/>
      <c r="KLF6" s="39"/>
      <c r="KLG6" s="39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40"/>
      <c r="KMD6" s="39"/>
      <c r="KME6" s="39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40"/>
      <c r="KNB6" s="39"/>
      <c r="KNC6" s="39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40"/>
      <c r="KNZ6" s="39"/>
      <c r="KOA6" s="39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40"/>
      <c r="KOX6" s="39"/>
      <c r="KOY6" s="39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40"/>
      <c r="KPV6" s="39"/>
      <c r="KPW6" s="39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40"/>
      <c r="KQT6" s="39"/>
      <c r="KQU6" s="39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40"/>
      <c r="KRR6" s="39"/>
      <c r="KRS6" s="39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40"/>
      <c r="KSP6" s="39"/>
      <c r="KSQ6" s="39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40"/>
      <c r="KTN6" s="39"/>
      <c r="KTO6" s="39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40"/>
      <c r="KUL6" s="39"/>
      <c r="KUM6" s="39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40"/>
      <c r="KVJ6" s="39"/>
      <c r="KVK6" s="39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40"/>
      <c r="KWH6" s="39"/>
      <c r="KWI6" s="39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40"/>
      <c r="KXF6" s="39"/>
      <c r="KXG6" s="39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40"/>
      <c r="KYD6" s="39"/>
      <c r="KYE6" s="39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40"/>
      <c r="KZB6" s="39"/>
      <c r="KZC6" s="39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40"/>
      <c r="KZZ6" s="39"/>
      <c r="LAA6" s="39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40"/>
      <c r="LAX6" s="39"/>
      <c r="LAY6" s="39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40"/>
      <c r="LBV6" s="39"/>
      <c r="LBW6" s="39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40"/>
      <c r="LCT6" s="39"/>
      <c r="LCU6" s="39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40"/>
      <c r="LDR6" s="39"/>
      <c r="LDS6" s="39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40"/>
      <c r="LEP6" s="39"/>
      <c r="LEQ6" s="39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40"/>
      <c r="LFN6" s="39"/>
      <c r="LFO6" s="39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40"/>
      <c r="LGL6" s="39"/>
      <c r="LGM6" s="39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40"/>
      <c r="LHJ6" s="39"/>
      <c r="LHK6" s="39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40"/>
      <c r="LIH6" s="39"/>
      <c r="LII6" s="39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40"/>
      <c r="LJF6" s="39"/>
      <c r="LJG6" s="39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40"/>
      <c r="LKD6" s="39"/>
      <c r="LKE6" s="39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40"/>
      <c r="LLB6" s="39"/>
      <c r="LLC6" s="39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40"/>
      <c r="LLZ6" s="39"/>
      <c r="LMA6" s="39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40"/>
      <c r="LMX6" s="39"/>
      <c r="LMY6" s="39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40"/>
      <c r="LNV6" s="39"/>
      <c r="LNW6" s="39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40"/>
      <c r="LOT6" s="39"/>
      <c r="LOU6" s="39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40"/>
      <c r="LPR6" s="39"/>
      <c r="LPS6" s="39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40"/>
      <c r="LQP6" s="39"/>
      <c r="LQQ6" s="39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40"/>
      <c r="LRN6" s="39"/>
      <c r="LRO6" s="39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40"/>
      <c r="LSL6" s="39"/>
      <c r="LSM6" s="39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40"/>
      <c r="LTJ6" s="39"/>
      <c r="LTK6" s="39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40"/>
      <c r="LUH6" s="39"/>
      <c r="LUI6" s="39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40"/>
      <c r="LVF6" s="39"/>
      <c r="LVG6" s="39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40"/>
      <c r="LWD6" s="39"/>
      <c r="LWE6" s="39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40"/>
      <c r="LXB6" s="39"/>
      <c r="LXC6" s="39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40"/>
      <c r="LXZ6" s="39"/>
      <c r="LYA6" s="39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40"/>
      <c r="LYX6" s="39"/>
      <c r="LYY6" s="39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40"/>
      <c r="LZV6" s="39"/>
      <c r="LZW6" s="39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40"/>
      <c r="MAT6" s="39"/>
      <c r="MAU6" s="39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40"/>
      <c r="MBR6" s="39"/>
      <c r="MBS6" s="39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40"/>
      <c r="MCP6" s="39"/>
      <c r="MCQ6" s="39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40"/>
      <c r="MDN6" s="39"/>
      <c r="MDO6" s="39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40"/>
      <c r="MEL6" s="39"/>
      <c r="MEM6" s="39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40"/>
      <c r="MFJ6" s="39"/>
      <c r="MFK6" s="39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40"/>
      <c r="MGH6" s="39"/>
      <c r="MGI6" s="39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40"/>
      <c r="MHF6" s="39"/>
      <c r="MHG6" s="39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40"/>
      <c r="MID6" s="39"/>
      <c r="MIE6" s="39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40"/>
      <c r="MJB6" s="39"/>
      <c r="MJC6" s="39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40"/>
      <c r="MJZ6" s="39"/>
      <c r="MKA6" s="39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40"/>
      <c r="MKX6" s="39"/>
      <c r="MKY6" s="39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40"/>
      <c r="MLV6" s="39"/>
      <c r="MLW6" s="39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40"/>
      <c r="MMT6" s="39"/>
      <c r="MMU6" s="39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40"/>
      <c r="MNR6" s="39"/>
      <c r="MNS6" s="39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40"/>
      <c r="MOP6" s="39"/>
      <c r="MOQ6" s="39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40"/>
      <c r="MPN6" s="39"/>
      <c r="MPO6" s="39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40"/>
      <c r="MQL6" s="39"/>
      <c r="MQM6" s="39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40"/>
      <c r="MRJ6" s="39"/>
      <c r="MRK6" s="39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40"/>
      <c r="MSH6" s="39"/>
      <c r="MSI6" s="39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40"/>
      <c r="MTF6" s="39"/>
      <c r="MTG6" s="39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40"/>
      <c r="MUD6" s="39"/>
      <c r="MUE6" s="39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40"/>
      <c r="MVB6" s="39"/>
      <c r="MVC6" s="39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40"/>
      <c r="MVZ6" s="39"/>
      <c r="MWA6" s="39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40"/>
      <c r="MWX6" s="39"/>
      <c r="MWY6" s="39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40"/>
      <c r="MXV6" s="39"/>
      <c r="MXW6" s="39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40"/>
      <c r="MYT6" s="39"/>
      <c r="MYU6" s="39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40"/>
      <c r="MZR6" s="39"/>
      <c r="MZS6" s="39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40"/>
      <c r="NAP6" s="39"/>
      <c r="NAQ6" s="39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40"/>
      <c r="NBN6" s="39"/>
      <c r="NBO6" s="39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40"/>
      <c r="NCL6" s="39"/>
      <c r="NCM6" s="39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40"/>
      <c r="NDJ6" s="39"/>
      <c r="NDK6" s="39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40"/>
      <c r="NEH6" s="39"/>
      <c r="NEI6" s="39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40"/>
      <c r="NFF6" s="39"/>
      <c r="NFG6" s="39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40"/>
      <c r="NGD6" s="39"/>
      <c r="NGE6" s="39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40"/>
      <c r="NHB6" s="39"/>
      <c r="NHC6" s="39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40"/>
      <c r="NHZ6" s="39"/>
      <c r="NIA6" s="39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40"/>
      <c r="NIX6" s="39"/>
      <c r="NIY6" s="39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40"/>
      <c r="NJV6" s="39"/>
      <c r="NJW6" s="39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40"/>
      <c r="NKT6" s="39"/>
      <c r="NKU6" s="39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40"/>
      <c r="NLR6" s="39"/>
      <c r="NLS6" s="39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40"/>
      <c r="NMP6" s="39"/>
      <c r="NMQ6" s="39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40"/>
      <c r="NNN6" s="39"/>
      <c r="NNO6" s="39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40"/>
      <c r="NOL6" s="39"/>
      <c r="NOM6" s="39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40"/>
      <c r="NPJ6" s="39"/>
      <c r="NPK6" s="39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40"/>
      <c r="NQH6" s="39"/>
      <c r="NQI6" s="39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40"/>
      <c r="NRF6" s="39"/>
      <c r="NRG6" s="39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40"/>
      <c r="NSD6" s="39"/>
      <c r="NSE6" s="39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40"/>
      <c r="NTB6" s="39"/>
      <c r="NTC6" s="39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40"/>
      <c r="NTZ6" s="39"/>
      <c r="NUA6" s="39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40"/>
      <c r="NUX6" s="39"/>
      <c r="NUY6" s="39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40"/>
      <c r="NVV6" s="39"/>
      <c r="NVW6" s="39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40"/>
      <c r="NWT6" s="39"/>
      <c r="NWU6" s="39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40"/>
      <c r="NXR6" s="39"/>
      <c r="NXS6" s="39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40"/>
      <c r="NYP6" s="39"/>
      <c r="NYQ6" s="39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40"/>
      <c r="NZN6" s="39"/>
      <c r="NZO6" s="39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40"/>
      <c r="OAL6" s="39"/>
      <c r="OAM6" s="39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40"/>
      <c r="OBJ6" s="39"/>
      <c r="OBK6" s="39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40"/>
      <c r="OCH6" s="39"/>
      <c r="OCI6" s="39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40"/>
      <c r="ODF6" s="39"/>
      <c r="ODG6" s="39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40"/>
      <c r="OED6" s="39"/>
      <c r="OEE6" s="39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40"/>
      <c r="OFB6" s="39"/>
      <c r="OFC6" s="39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40"/>
      <c r="OFZ6" s="39"/>
      <c r="OGA6" s="39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40"/>
      <c r="OGX6" s="39"/>
      <c r="OGY6" s="39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40"/>
      <c r="OHV6" s="39"/>
      <c r="OHW6" s="39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40"/>
      <c r="OIT6" s="39"/>
      <c r="OIU6" s="39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40"/>
      <c r="OJR6" s="39"/>
      <c r="OJS6" s="39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40"/>
      <c r="OKP6" s="39"/>
      <c r="OKQ6" s="39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40"/>
      <c r="OLN6" s="39"/>
      <c r="OLO6" s="39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40"/>
      <c r="OML6" s="39"/>
      <c r="OMM6" s="39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40"/>
      <c r="ONJ6" s="39"/>
      <c r="ONK6" s="39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40"/>
      <c r="OOH6" s="39"/>
      <c r="OOI6" s="39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40"/>
      <c r="OPF6" s="39"/>
      <c r="OPG6" s="39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40"/>
      <c r="OQD6" s="39"/>
      <c r="OQE6" s="39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40"/>
      <c r="ORB6" s="39"/>
      <c r="ORC6" s="39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40"/>
      <c r="ORZ6" s="39"/>
      <c r="OSA6" s="39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40"/>
      <c r="OSX6" s="39"/>
      <c r="OSY6" s="39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40"/>
      <c r="OTV6" s="39"/>
      <c r="OTW6" s="39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40"/>
      <c r="OUT6" s="39"/>
      <c r="OUU6" s="39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40"/>
      <c r="OVR6" s="39"/>
      <c r="OVS6" s="39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40"/>
      <c r="OWP6" s="39"/>
      <c r="OWQ6" s="39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40"/>
      <c r="OXN6" s="39"/>
      <c r="OXO6" s="39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40"/>
      <c r="OYL6" s="39"/>
      <c r="OYM6" s="39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40"/>
      <c r="OZJ6" s="39"/>
      <c r="OZK6" s="39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40"/>
      <c r="PAH6" s="39"/>
      <c r="PAI6" s="39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40"/>
      <c r="PBF6" s="39"/>
      <c r="PBG6" s="39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40"/>
      <c r="PCD6" s="39"/>
      <c r="PCE6" s="39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40"/>
      <c r="PDB6" s="39"/>
      <c r="PDC6" s="39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40"/>
      <c r="PDZ6" s="39"/>
      <c r="PEA6" s="39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40"/>
      <c r="PEX6" s="39"/>
      <c r="PEY6" s="39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40"/>
      <c r="PFV6" s="39"/>
      <c r="PFW6" s="39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40"/>
      <c r="PGT6" s="39"/>
      <c r="PGU6" s="39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40"/>
      <c r="PHR6" s="39"/>
      <c r="PHS6" s="39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40"/>
      <c r="PIP6" s="39"/>
      <c r="PIQ6" s="39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40"/>
      <c r="PJN6" s="39"/>
      <c r="PJO6" s="39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40"/>
      <c r="PKL6" s="39"/>
      <c r="PKM6" s="39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40"/>
      <c r="PLJ6" s="39"/>
      <c r="PLK6" s="39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40"/>
      <c r="PMH6" s="39"/>
      <c r="PMI6" s="39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40"/>
      <c r="PNF6" s="39"/>
      <c r="PNG6" s="39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40"/>
      <c r="POD6" s="39"/>
      <c r="POE6" s="39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40"/>
      <c r="PPB6" s="39"/>
      <c r="PPC6" s="39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40"/>
      <c r="PPZ6" s="39"/>
      <c r="PQA6" s="39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40"/>
      <c r="PQX6" s="39"/>
      <c r="PQY6" s="39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40"/>
      <c r="PRV6" s="39"/>
      <c r="PRW6" s="39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40"/>
      <c r="PST6" s="39"/>
      <c r="PSU6" s="39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40"/>
      <c r="PTR6" s="39"/>
      <c r="PTS6" s="39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40"/>
      <c r="PUP6" s="39"/>
      <c r="PUQ6" s="39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40"/>
      <c r="PVN6" s="39"/>
      <c r="PVO6" s="39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40"/>
      <c r="PWL6" s="39"/>
      <c r="PWM6" s="39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40"/>
      <c r="PXJ6" s="39"/>
      <c r="PXK6" s="39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40"/>
      <c r="PYH6" s="39"/>
      <c r="PYI6" s="39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40"/>
      <c r="PZF6" s="39"/>
      <c r="PZG6" s="39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40"/>
      <c r="QAD6" s="39"/>
      <c r="QAE6" s="39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40"/>
      <c r="QBB6" s="39"/>
      <c r="QBC6" s="39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40"/>
      <c r="QBZ6" s="39"/>
      <c r="QCA6" s="39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40"/>
      <c r="QCX6" s="39"/>
      <c r="QCY6" s="39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40"/>
      <c r="QDV6" s="39"/>
      <c r="QDW6" s="39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40"/>
      <c r="QET6" s="39"/>
      <c r="QEU6" s="39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40"/>
      <c r="QFR6" s="39"/>
      <c r="QFS6" s="39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40"/>
      <c r="QGP6" s="39"/>
      <c r="QGQ6" s="39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40"/>
      <c r="QHN6" s="39"/>
      <c r="QHO6" s="39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40"/>
      <c r="QIL6" s="39"/>
      <c r="QIM6" s="39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40"/>
      <c r="QJJ6" s="39"/>
      <c r="QJK6" s="39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40"/>
      <c r="QKH6" s="39"/>
      <c r="QKI6" s="39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40"/>
      <c r="QLF6" s="39"/>
      <c r="QLG6" s="39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40"/>
      <c r="QMD6" s="39"/>
      <c r="QME6" s="39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40"/>
      <c r="QNB6" s="39"/>
      <c r="QNC6" s="39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40"/>
      <c r="QNZ6" s="39"/>
      <c r="QOA6" s="39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40"/>
      <c r="QOX6" s="39"/>
      <c r="QOY6" s="39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40"/>
      <c r="QPV6" s="39"/>
      <c r="QPW6" s="39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40"/>
      <c r="QQT6" s="39"/>
      <c r="QQU6" s="39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40"/>
      <c r="QRR6" s="39"/>
      <c r="QRS6" s="39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40"/>
      <c r="QSP6" s="39"/>
      <c r="QSQ6" s="39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40"/>
      <c r="QTN6" s="39"/>
      <c r="QTO6" s="39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40"/>
      <c r="QUL6" s="39"/>
      <c r="QUM6" s="39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40"/>
      <c r="QVJ6" s="39"/>
      <c r="QVK6" s="39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40"/>
      <c r="QWH6" s="39"/>
      <c r="QWI6" s="39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40"/>
      <c r="QXF6" s="39"/>
      <c r="QXG6" s="39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40"/>
      <c r="QYD6" s="39"/>
      <c r="QYE6" s="39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40"/>
      <c r="QZB6" s="39"/>
      <c r="QZC6" s="39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40"/>
      <c r="QZZ6" s="39"/>
      <c r="RAA6" s="39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40"/>
      <c r="RAX6" s="39"/>
      <c r="RAY6" s="39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40"/>
      <c r="RBV6" s="39"/>
      <c r="RBW6" s="39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40"/>
      <c r="RCT6" s="39"/>
      <c r="RCU6" s="39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40"/>
      <c r="RDR6" s="39"/>
      <c r="RDS6" s="39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40"/>
      <c r="REP6" s="39"/>
      <c r="REQ6" s="39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40"/>
      <c r="RFN6" s="39"/>
      <c r="RFO6" s="39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40"/>
      <c r="RGL6" s="39"/>
      <c r="RGM6" s="39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40"/>
      <c r="RHJ6" s="39"/>
      <c r="RHK6" s="39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40"/>
      <c r="RIH6" s="39"/>
      <c r="RII6" s="39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40"/>
      <c r="RJF6" s="39"/>
      <c r="RJG6" s="39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40"/>
      <c r="RKD6" s="39"/>
      <c r="RKE6" s="39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40"/>
      <c r="RLB6" s="39"/>
      <c r="RLC6" s="39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40"/>
      <c r="RLZ6" s="39"/>
      <c r="RMA6" s="39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40"/>
      <c r="RMX6" s="39"/>
      <c r="RMY6" s="39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40"/>
      <c r="RNV6" s="39"/>
      <c r="RNW6" s="39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40"/>
      <c r="ROT6" s="39"/>
      <c r="ROU6" s="39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40"/>
      <c r="RPR6" s="39"/>
      <c r="RPS6" s="39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40"/>
      <c r="RQP6" s="39"/>
      <c r="RQQ6" s="39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40"/>
      <c r="RRN6" s="39"/>
      <c r="RRO6" s="39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40"/>
      <c r="RSL6" s="39"/>
      <c r="RSM6" s="39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40"/>
      <c r="RTJ6" s="39"/>
      <c r="RTK6" s="39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40"/>
      <c r="RUH6" s="39"/>
      <c r="RUI6" s="39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40"/>
      <c r="RVF6" s="39"/>
      <c r="RVG6" s="39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40"/>
      <c r="RWD6" s="39"/>
      <c r="RWE6" s="39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40"/>
      <c r="RXB6" s="39"/>
      <c r="RXC6" s="39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40"/>
      <c r="RXZ6" s="39"/>
      <c r="RYA6" s="39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40"/>
      <c r="RYX6" s="39"/>
      <c r="RYY6" s="39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40"/>
      <c r="RZV6" s="39"/>
      <c r="RZW6" s="39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40"/>
      <c r="SAT6" s="39"/>
      <c r="SAU6" s="39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40"/>
      <c r="SBR6" s="39"/>
      <c r="SBS6" s="39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40"/>
      <c r="SCP6" s="39"/>
      <c r="SCQ6" s="39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40"/>
      <c r="SDN6" s="39"/>
      <c r="SDO6" s="39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40"/>
      <c r="SEL6" s="39"/>
      <c r="SEM6" s="39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40"/>
      <c r="SFJ6" s="39"/>
      <c r="SFK6" s="39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40"/>
      <c r="SGH6" s="39"/>
      <c r="SGI6" s="39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40"/>
      <c r="SHF6" s="39"/>
      <c r="SHG6" s="39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40"/>
      <c r="SID6" s="39"/>
      <c r="SIE6" s="39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40"/>
      <c r="SJB6" s="39"/>
      <c r="SJC6" s="39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40"/>
      <c r="SJZ6" s="39"/>
      <c r="SKA6" s="39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40"/>
      <c r="SKX6" s="39"/>
      <c r="SKY6" s="39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40"/>
      <c r="SLV6" s="39"/>
      <c r="SLW6" s="39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40"/>
      <c r="SMT6" s="39"/>
      <c r="SMU6" s="39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40"/>
      <c r="SNR6" s="39"/>
      <c r="SNS6" s="39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40"/>
      <c r="SOP6" s="39"/>
      <c r="SOQ6" s="39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40"/>
      <c r="SPN6" s="39"/>
      <c r="SPO6" s="39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40"/>
      <c r="SQL6" s="39"/>
      <c r="SQM6" s="39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40"/>
      <c r="SRJ6" s="39"/>
      <c r="SRK6" s="39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40"/>
      <c r="SSH6" s="39"/>
      <c r="SSI6" s="39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40"/>
      <c r="STF6" s="39"/>
      <c r="STG6" s="39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40"/>
      <c r="SUD6" s="39"/>
      <c r="SUE6" s="39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40"/>
      <c r="SVB6" s="39"/>
      <c r="SVC6" s="39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40"/>
      <c r="SVZ6" s="39"/>
      <c r="SWA6" s="39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40"/>
      <c r="SWX6" s="39"/>
      <c r="SWY6" s="39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40"/>
      <c r="SXV6" s="39"/>
      <c r="SXW6" s="39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40"/>
      <c r="SYT6" s="39"/>
      <c r="SYU6" s="39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40"/>
      <c r="SZR6" s="39"/>
      <c r="SZS6" s="39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40"/>
      <c r="TAP6" s="39"/>
      <c r="TAQ6" s="39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40"/>
      <c r="TBN6" s="39"/>
      <c r="TBO6" s="39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40"/>
      <c r="TCL6" s="39"/>
      <c r="TCM6" s="39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40"/>
      <c r="TDJ6" s="39"/>
      <c r="TDK6" s="39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40"/>
      <c r="TEH6" s="39"/>
      <c r="TEI6" s="39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40"/>
      <c r="TFF6" s="39"/>
      <c r="TFG6" s="39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40"/>
      <c r="TGD6" s="39"/>
      <c r="TGE6" s="39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40"/>
      <c r="THB6" s="39"/>
      <c r="THC6" s="39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40"/>
      <c r="THZ6" s="39"/>
      <c r="TIA6" s="39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40"/>
      <c r="TIX6" s="39"/>
      <c r="TIY6" s="39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40"/>
      <c r="TJV6" s="39"/>
      <c r="TJW6" s="39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40"/>
      <c r="TKT6" s="39"/>
      <c r="TKU6" s="39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40"/>
      <c r="TLR6" s="39"/>
      <c r="TLS6" s="39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40"/>
      <c r="TMP6" s="39"/>
      <c r="TMQ6" s="39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40"/>
      <c r="TNN6" s="39"/>
      <c r="TNO6" s="39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40"/>
      <c r="TOL6" s="39"/>
      <c r="TOM6" s="39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40"/>
      <c r="TPJ6" s="39"/>
      <c r="TPK6" s="39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40"/>
      <c r="TQH6" s="39"/>
      <c r="TQI6" s="39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40"/>
      <c r="TRF6" s="39"/>
      <c r="TRG6" s="39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40"/>
      <c r="TSD6" s="39"/>
      <c r="TSE6" s="39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40"/>
      <c r="TTB6" s="39"/>
      <c r="TTC6" s="39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40"/>
      <c r="TTZ6" s="39"/>
      <c r="TUA6" s="39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40"/>
      <c r="TUX6" s="39"/>
      <c r="TUY6" s="39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40"/>
      <c r="TVV6" s="39"/>
      <c r="TVW6" s="39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40"/>
      <c r="TWT6" s="39"/>
      <c r="TWU6" s="39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40"/>
      <c r="TXR6" s="39"/>
      <c r="TXS6" s="39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40"/>
      <c r="TYP6" s="39"/>
      <c r="TYQ6" s="39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40"/>
      <c r="TZN6" s="39"/>
      <c r="TZO6" s="39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40"/>
      <c r="UAL6" s="39"/>
      <c r="UAM6" s="39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40"/>
      <c r="UBJ6" s="39"/>
      <c r="UBK6" s="39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40"/>
      <c r="UCH6" s="39"/>
      <c r="UCI6" s="39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40"/>
      <c r="UDF6" s="39"/>
      <c r="UDG6" s="39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40"/>
      <c r="UED6" s="39"/>
      <c r="UEE6" s="39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40"/>
      <c r="UFB6" s="39"/>
      <c r="UFC6" s="39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40"/>
      <c r="UFZ6" s="39"/>
      <c r="UGA6" s="39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40"/>
      <c r="UGX6" s="39"/>
      <c r="UGY6" s="39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40"/>
      <c r="UHV6" s="39"/>
      <c r="UHW6" s="39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40"/>
      <c r="UIT6" s="39"/>
      <c r="UIU6" s="39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40"/>
      <c r="UJR6" s="39"/>
      <c r="UJS6" s="39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40"/>
      <c r="UKP6" s="39"/>
      <c r="UKQ6" s="39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40"/>
      <c r="ULN6" s="39"/>
      <c r="ULO6" s="39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40"/>
      <c r="UML6" s="39"/>
      <c r="UMM6" s="39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40"/>
      <c r="UNJ6" s="39"/>
      <c r="UNK6" s="39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40"/>
      <c r="UOH6" s="39"/>
      <c r="UOI6" s="39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40"/>
      <c r="UPF6" s="39"/>
      <c r="UPG6" s="39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40"/>
      <c r="UQD6" s="39"/>
      <c r="UQE6" s="39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40"/>
      <c r="URB6" s="39"/>
      <c r="URC6" s="39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40"/>
      <c r="URZ6" s="39"/>
      <c r="USA6" s="39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40"/>
      <c r="USX6" s="39"/>
      <c r="USY6" s="39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40"/>
      <c r="UTV6" s="39"/>
      <c r="UTW6" s="39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40"/>
      <c r="UUT6" s="39"/>
      <c r="UUU6" s="39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40"/>
      <c r="UVR6" s="39"/>
      <c r="UVS6" s="39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40"/>
      <c r="UWP6" s="39"/>
      <c r="UWQ6" s="39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40"/>
      <c r="UXN6" s="39"/>
      <c r="UXO6" s="39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40"/>
      <c r="UYL6" s="39"/>
      <c r="UYM6" s="39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40"/>
      <c r="UZJ6" s="39"/>
      <c r="UZK6" s="39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40"/>
      <c r="VAH6" s="39"/>
      <c r="VAI6" s="39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40"/>
      <c r="VBF6" s="39"/>
      <c r="VBG6" s="39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40"/>
      <c r="VCD6" s="39"/>
      <c r="VCE6" s="39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40"/>
      <c r="VDB6" s="39"/>
      <c r="VDC6" s="39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40"/>
      <c r="VDZ6" s="39"/>
      <c r="VEA6" s="39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40"/>
      <c r="VEX6" s="39"/>
      <c r="VEY6" s="39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40"/>
      <c r="VFV6" s="39"/>
      <c r="VFW6" s="39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40"/>
      <c r="VGT6" s="39"/>
      <c r="VGU6" s="39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40"/>
      <c r="VHR6" s="39"/>
      <c r="VHS6" s="39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40"/>
      <c r="VIP6" s="39"/>
      <c r="VIQ6" s="39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40"/>
      <c r="VJN6" s="39"/>
      <c r="VJO6" s="39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40"/>
      <c r="VKL6" s="39"/>
      <c r="VKM6" s="39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40"/>
      <c r="VLJ6" s="39"/>
      <c r="VLK6" s="39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40"/>
      <c r="VMH6" s="39"/>
      <c r="VMI6" s="39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40"/>
      <c r="VNF6" s="39"/>
      <c r="VNG6" s="39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40"/>
      <c r="VOD6" s="39"/>
      <c r="VOE6" s="39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40"/>
      <c r="VPB6" s="39"/>
      <c r="VPC6" s="39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40"/>
      <c r="VPZ6" s="39"/>
      <c r="VQA6" s="39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40"/>
      <c r="VQX6" s="39"/>
      <c r="VQY6" s="39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40"/>
      <c r="VRV6" s="39"/>
      <c r="VRW6" s="39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40"/>
      <c r="VST6" s="39"/>
      <c r="VSU6" s="39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40"/>
      <c r="VTR6" s="39"/>
      <c r="VTS6" s="39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40"/>
      <c r="VUP6" s="39"/>
      <c r="VUQ6" s="39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40"/>
      <c r="VVN6" s="39"/>
      <c r="VVO6" s="39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40"/>
      <c r="VWL6" s="39"/>
      <c r="VWM6" s="39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40"/>
      <c r="VXJ6" s="39"/>
      <c r="VXK6" s="39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40"/>
      <c r="VYH6" s="39"/>
      <c r="VYI6" s="39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40"/>
      <c r="VZF6" s="39"/>
      <c r="VZG6" s="39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40"/>
      <c r="WAD6" s="39"/>
      <c r="WAE6" s="39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40"/>
      <c r="WBB6" s="39"/>
      <c r="WBC6" s="39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40"/>
      <c r="WBZ6" s="39"/>
      <c r="WCA6" s="39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40"/>
      <c r="WCX6" s="39"/>
      <c r="WCY6" s="39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40"/>
      <c r="WDV6" s="39"/>
      <c r="WDW6" s="39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40"/>
      <c r="WET6" s="39"/>
      <c r="WEU6" s="39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40"/>
      <c r="WFR6" s="39"/>
      <c r="WFS6" s="39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40"/>
      <c r="WGP6" s="39"/>
      <c r="WGQ6" s="39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40"/>
      <c r="WHN6" s="39"/>
      <c r="WHO6" s="39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40"/>
      <c r="WIL6" s="39"/>
      <c r="WIM6" s="39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40"/>
      <c r="WJJ6" s="39"/>
      <c r="WJK6" s="39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40"/>
      <c r="WKH6" s="39"/>
      <c r="WKI6" s="39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40"/>
      <c r="WLF6" s="39"/>
      <c r="WLG6" s="39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40"/>
      <c r="WMD6" s="39"/>
      <c r="WME6" s="39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40"/>
      <c r="WNB6" s="39"/>
      <c r="WNC6" s="39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40"/>
      <c r="WNZ6" s="39"/>
      <c r="WOA6" s="39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40"/>
      <c r="WOX6" s="39"/>
      <c r="WOY6" s="39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40"/>
      <c r="WPV6" s="39"/>
      <c r="WPW6" s="39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40"/>
      <c r="WQT6" s="39"/>
      <c r="WQU6" s="39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40"/>
      <c r="WRR6" s="39"/>
      <c r="WRS6" s="39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40"/>
      <c r="WSP6" s="39"/>
      <c r="WSQ6" s="39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40"/>
      <c r="WTN6" s="39"/>
      <c r="WTO6" s="39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40"/>
      <c r="WUL6" s="39"/>
      <c r="WUM6" s="39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40"/>
      <c r="WVJ6" s="39"/>
      <c r="WVK6" s="39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40"/>
      <c r="WWH6" s="39"/>
      <c r="WWI6" s="39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40"/>
      <c r="WXF6" s="39"/>
      <c r="WXG6" s="39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40"/>
      <c r="WYD6" s="39"/>
      <c r="WYE6" s="39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40"/>
      <c r="WZB6" s="39"/>
      <c r="WZC6" s="39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40"/>
      <c r="WZZ6" s="39"/>
      <c r="XAA6" s="39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40"/>
      <c r="XAX6" s="39"/>
      <c r="XAY6" s="39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40"/>
      <c r="XBV6" s="39"/>
      <c r="XBW6" s="39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40"/>
      <c r="XCT6" s="39"/>
      <c r="XCU6" s="39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40"/>
      <c r="XDR6" s="39"/>
      <c r="XDS6" s="39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40"/>
      <c r="XEP6" s="39"/>
      <c r="XEQ6" s="39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pans="1:16384" x14ac:dyDescent="0.25">
      <c r="A7" s="9" t="s">
        <v>110</v>
      </c>
      <c r="B7" s="10" t="s">
        <v>20</v>
      </c>
      <c r="C7" s="25" t="s">
        <v>21</v>
      </c>
      <c r="D7" s="11">
        <v>61.1</v>
      </c>
      <c r="E7" s="11">
        <v>102.7</v>
      </c>
      <c r="F7" s="11">
        <v>126.7</v>
      </c>
      <c r="G7" s="11">
        <v>257.3</v>
      </c>
      <c r="H7" s="11">
        <v>288.39999999999998</v>
      </c>
      <c r="I7" s="11">
        <v>408.3</v>
      </c>
      <c r="J7" s="11">
        <v>663.4</v>
      </c>
      <c r="K7" s="11">
        <v>1095.3</v>
      </c>
      <c r="L7" s="11">
        <v>1988</v>
      </c>
      <c r="M7" s="11">
        <v>2406.3000000000002</v>
      </c>
      <c r="N7" s="11">
        <v>3803.3</v>
      </c>
      <c r="O7" s="11">
        <v>2837.8</v>
      </c>
      <c r="P7" s="11">
        <v>4394.3999999999996</v>
      </c>
      <c r="Q7" s="11">
        <v>5759.2</v>
      </c>
      <c r="R7" s="11">
        <v>7206.3</v>
      </c>
      <c r="S7" s="11">
        <v>10197</v>
      </c>
      <c r="T7" s="11">
        <v>10639.5</v>
      </c>
      <c r="U7" s="11">
        <v>14981.4</v>
      </c>
      <c r="V7" s="11">
        <v>14250.9</v>
      </c>
      <c r="W7" s="11">
        <v>18142.599999999999</v>
      </c>
      <c r="X7" s="32">
        <v>19585.8</v>
      </c>
      <c r="Y7" s="32">
        <v>20385.7</v>
      </c>
      <c r="Z7" s="32">
        <f>+IFERROR(VLOOKUP(B7,'2002'!$A:$D,4,FALSE),"")</f>
        <v>21930.28</v>
      </c>
      <c r="AA7" s="32">
        <f>+IFERROR(VLOOKUP(B7,'2003'!$A$2:$D$1048576,4,FALSE),"")</f>
        <v>21785.196894000001</v>
      </c>
      <c r="AB7" s="32">
        <f>+IFERROR(VLOOKUP(B7,'2004'!$A:$D,4,FALSE),"")</f>
        <v>23620.151310000001</v>
      </c>
      <c r="AC7" s="32">
        <f>+IFERROR(VLOOKUP($B7,'2005-15 corrientes'!$A$2:$W$50,3,FALSE),"")</f>
        <v>26915.736497268193</v>
      </c>
      <c r="AD7" s="32">
        <f>+IFERROR(VLOOKUP($B7,'2005-15 corrientes'!$A$2:$W$50,5,FALSE),"")</f>
        <v>27211.945704927493</v>
      </c>
      <c r="AE7" s="32">
        <f>+IFERROR(VLOOKUP($B7,'2005-15 corrientes'!$A$2:$W$50,7,FALSE),"")</f>
        <v>34358.499992901197</v>
      </c>
      <c r="AF7" s="32">
        <f>+IFERROR(VLOOKUP($B7,'2005-15 corrientes'!$A$2:$W$50,9,FALSE),"")</f>
        <v>36138.999996874845</v>
      </c>
      <c r="AG7" s="32">
        <f>+IFERROR(VLOOKUP($B7,'2005-15 corrientes'!$A$2:$W$50,11,FALSE),"")</f>
        <v>36683.345057501829</v>
      </c>
      <c r="AH7" s="32">
        <f>+IFERROR(VLOOKUP($B7,'2005-15 corrientes'!$A$2:$W$50,13,FALSE),"")</f>
        <v>36456.348786587703</v>
      </c>
      <c r="AI7" s="32">
        <f>+IFERROR(VLOOKUP($B7,'2005-15 corrientes'!$A$2:$W$50,15,FALSE),"")</f>
        <v>38992.520152888275</v>
      </c>
      <c r="AJ7" s="32">
        <f>+IFERROR(VLOOKUP($B7,'2005-15 corrientes'!$A$2:$W$50,17,FALSE),"")</f>
        <v>46233.599999999999</v>
      </c>
      <c r="AK7" s="32">
        <f>+IFERROR(VLOOKUP($B7,'2005-15 corrientes'!$A$2:$W$50,19,FALSE),"")</f>
        <v>45556.999999999978</v>
      </c>
      <c r="AL7" s="32">
        <f>+IFERROR(VLOOKUP($B7,'2005-15 corrientes'!$A$2:$W$50,21,FALSE),"")</f>
        <v>41882.330181999976</v>
      </c>
      <c r="AM7" s="32">
        <f>+IFERROR(VLOOKUP($B7,'2005-15 corrientes'!$A$2:$W$50,23,FALSE),"")</f>
        <v>43935.1</v>
      </c>
      <c r="AN7" s="3"/>
      <c r="AO7" s="3"/>
      <c r="AP7" s="3"/>
      <c r="AQ7" s="3"/>
      <c r="AR7" s="3"/>
      <c r="AS7" s="3"/>
      <c r="AT7" s="3"/>
      <c r="AU7" s="3"/>
      <c r="AV7" s="3"/>
      <c r="AW7" s="40"/>
      <c r="AX7" s="39"/>
      <c r="AY7" s="39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40"/>
      <c r="BV7" s="39"/>
      <c r="BW7" s="39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40"/>
      <c r="CT7" s="39"/>
      <c r="CU7" s="39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40"/>
      <c r="DR7" s="39"/>
      <c r="DS7" s="39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40"/>
      <c r="EP7" s="39"/>
      <c r="EQ7" s="39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40"/>
      <c r="FN7" s="39"/>
      <c r="FO7" s="39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40"/>
      <c r="GL7" s="39"/>
      <c r="GM7" s="39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40"/>
      <c r="HJ7" s="39"/>
      <c r="HK7" s="39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40"/>
      <c r="IH7" s="39"/>
      <c r="II7" s="39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40"/>
      <c r="JF7" s="39"/>
      <c r="JG7" s="39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40"/>
      <c r="KD7" s="39"/>
      <c r="KE7" s="39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40"/>
      <c r="LB7" s="39"/>
      <c r="LC7" s="39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40"/>
      <c r="LZ7" s="39"/>
      <c r="MA7" s="39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40"/>
      <c r="MX7" s="39"/>
      <c r="MY7" s="39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40"/>
      <c r="NV7" s="39"/>
      <c r="NW7" s="39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40"/>
      <c r="OT7" s="39"/>
      <c r="OU7" s="39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40"/>
      <c r="PR7" s="39"/>
      <c r="PS7" s="39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40"/>
      <c r="QP7" s="39"/>
      <c r="QQ7" s="39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40"/>
      <c r="RN7" s="39"/>
      <c r="RO7" s="39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40"/>
      <c r="SL7" s="39"/>
      <c r="SM7" s="39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40"/>
      <c r="TJ7" s="39"/>
      <c r="TK7" s="39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40"/>
      <c r="UH7" s="39"/>
      <c r="UI7" s="39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40"/>
      <c r="VF7" s="39"/>
      <c r="VG7" s="39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40"/>
      <c r="WD7" s="39"/>
      <c r="WE7" s="39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40"/>
      <c r="XB7" s="39"/>
      <c r="XC7" s="39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40"/>
      <c r="XZ7" s="39"/>
      <c r="YA7" s="39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40"/>
      <c r="YX7" s="39"/>
      <c r="YY7" s="39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40"/>
      <c r="ZV7" s="39"/>
      <c r="ZW7" s="39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40"/>
      <c r="AAT7" s="39"/>
      <c r="AAU7" s="39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40"/>
      <c r="ABR7" s="39"/>
      <c r="ABS7" s="39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40"/>
      <c r="ACP7" s="39"/>
      <c r="ACQ7" s="39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40"/>
      <c r="ADN7" s="39"/>
      <c r="ADO7" s="39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40"/>
      <c r="AEL7" s="39"/>
      <c r="AEM7" s="39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40"/>
      <c r="AFJ7" s="39"/>
      <c r="AFK7" s="39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40"/>
      <c r="AGH7" s="39"/>
      <c r="AGI7" s="39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40"/>
      <c r="AHF7" s="39"/>
      <c r="AHG7" s="39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40"/>
      <c r="AID7" s="39"/>
      <c r="AIE7" s="39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40"/>
      <c r="AJB7" s="39"/>
      <c r="AJC7" s="39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40"/>
      <c r="AJZ7" s="39"/>
      <c r="AKA7" s="39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40"/>
      <c r="AKX7" s="39"/>
      <c r="AKY7" s="39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40"/>
      <c r="ALV7" s="39"/>
      <c r="ALW7" s="39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40"/>
      <c r="AMT7" s="39"/>
      <c r="AMU7" s="39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40"/>
      <c r="ANR7" s="39"/>
      <c r="ANS7" s="39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40"/>
      <c r="AOP7" s="39"/>
      <c r="AOQ7" s="39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40"/>
      <c r="APN7" s="39"/>
      <c r="APO7" s="39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40"/>
      <c r="AQL7" s="39"/>
      <c r="AQM7" s="39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40"/>
      <c r="ARJ7" s="39"/>
      <c r="ARK7" s="39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40"/>
      <c r="ASH7" s="39"/>
      <c r="ASI7" s="39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40"/>
      <c r="ATF7" s="39"/>
      <c r="ATG7" s="39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40"/>
      <c r="AUD7" s="39"/>
      <c r="AUE7" s="39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40"/>
      <c r="AVB7" s="39"/>
      <c r="AVC7" s="39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40"/>
      <c r="AVZ7" s="39"/>
      <c r="AWA7" s="39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40"/>
      <c r="AWX7" s="39"/>
      <c r="AWY7" s="39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40"/>
      <c r="AXV7" s="39"/>
      <c r="AXW7" s="39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40"/>
      <c r="AYT7" s="39"/>
      <c r="AYU7" s="39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40"/>
      <c r="AZR7" s="39"/>
      <c r="AZS7" s="39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40"/>
      <c r="BAP7" s="39"/>
      <c r="BAQ7" s="39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40"/>
      <c r="BBN7" s="39"/>
      <c r="BBO7" s="39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40"/>
      <c r="BCL7" s="39"/>
      <c r="BCM7" s="39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40"/>
      <c r="BDJ7" s="39"/>
      <c r="BDK7" s="39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40"/>
      <c r="BEH7" s="39"/>
      <c r="BEI7" s="39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40"/>
      <c r="BFF7" s="39"/>
      <c r="BFG7" s="39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40"/>
      <c r="BGD7" s="39"/>
      <c r="BGE7" s="39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40"/>
      <c r="BHB7" s="39"/>
      <c r="BHC7" s="39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40"/>
      <c r="BHZ7" s="39"/>
      <c r="BIA7" s="39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40"/>
      <c r="BIX7" s="39"/>
      <c r="BIY7" s="39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40"/>
      <c r="BJV7" s="39"/>
      <c r="BJW7" s="39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40"/>
      <c r="BKT7" s="39"/>
      <c r="BKU7" s="39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40"/>
      <c r="BLR7" s="39"/>
      <c r="BLS7" s="39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40"/>
      <c r="BMP7" s="39"/>
      <c r="BMQ7" s="39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40"/>
      <c r="BNN7" s="39"/>
      <c r="BNO7" s="39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40"/>
      <c r="BOL7" s="39"/>
      <c r="BOM7" s="39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40"/>
      <c r="BPJ7" s="39"/>
      <c r="BPK7" s="39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40"/>
      <c r="BQH7" s="39"/>
      <c r="BQI7" s="39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40"/>
      <c r="BRF7" s="39"/>
      <c r="BRG7" s="39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40"/>
      <c r="BSD7" s="39"/>
      <c r="BSE7" s="39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40"/>
      <c r="BTB7" s="39"/>
      <c r="BTC7" s="39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40"/>
      <c r="BTZ7" s="39"/>
      <c r="BUA7" s="39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40"/>
      <c r="BUX7" s="39"/>
      <c r="BUY7" s="39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40"/>
      <c r="BVV7" s="39"/>
      <c r="BVW7" s="39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40"/>
      <c r="BWT7" s="39"/>
      <c r="BWU7" s="39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40"/>
      <c r="BXR7" s="39"/>
      <c r="BXS7" s="39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40"/>
      <c r="BYP7" s="39"/>
      <c r="BYQ7" s="39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40"/>
      <c r="BZN7" s="39"/>
      <c r="BZO7" s="39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40"/>
      <c r="CAL7" s="39"/>
      <c r="CAM7" s="39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40"/>
      <c r="CBJ7" s="39"/>
      <c r="CBK7" s="39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40"/>
      <c r="CCH7" s="39"/>
      <c r="CCI7" s="39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40"/>
      <c r="CDF7" s="39"/>
      <c r="CDG7" s="39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40"/>
      <c r="CED7" s="39"/>
      <c r="CEE7" s="39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40"/>
      <c r="CFB7" s="39"/>
      <c r="CFC7" s="39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40"/>
      <c r="CFZ7" s="39"/>
      <c r="CGA7" s="39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40"/>
      <c r="CGX7" s="39"/>
      <c r="CGY7" s="39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40"/>
      <c r="CHV7" s="39"/>
      <c r="CHW7" s="39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40"/>
      <c r="CIT7" s="39"/>
      <c r="CIU7" s="39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40"/>
      <c r="CJR7" s="39"/>
      <c r="CJS7" s="39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40"/>
      <c r="CKP7" s="39"/>
      <c r="CKQ7" s="39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40"/>
      <c r="CLN7" s="39"/>
      <c r="CLO7" s="39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40"/>
      <c r="CML7" s="39"/>
      <c r="CMM7" s="39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40"/>
      <c r="CNJ7" s="39"/>
      <c r="CNK7" s="39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40"/>
      <c r="COH7" s="39"/>
      <c r="COI7" s="39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40"/>
      <c r="CPF7" s="39"/>
      <c r="CPG7" s="39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40"/>
      <c r="CQD7" s="39"/>
      <c r="CQE7" s="39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40"/>
      <c r="CRB7" s="39"/>
      <c r="CRC7" s="39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40"/>
      <c r="CRZ7" s="39"/>
      <c r="CSA7" s="39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40"/>
      <c r="CSX7" s="39"/>
      <c r="CSY7" s="39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40"/>
      <c r="CTV7" s="39"/>
      <c r="CTW7" s="39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40"/>
      <c r="CUT7" s="39"/>
      <c r="CUU7" s="39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40"/>
      <c r="CVR7" s="39"/>
      <c r="CVS7" s="39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40"/>
      <c r="CWP7" s="39"/>
      <c r="CWQ7" s="39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40"/>
      <c r="CXN7" s="39"/>
      <c r="CXO7" s="39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40"/>
      <c r="CYL7" s="39"/>
      <c r="CYM7" s="39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40"/>
      <c r="CZJ7" s="39"/>
      <c r="CZK7" s="39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40"/>
      <c r="DAH7" s="39"/>
      <c r="DAI7" s="39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40"/>
      <c r="DBF7" s="39"/>
      <c r="DBG7" s="39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40"/>
      <c r="DCD7" s="39"/>
      <c r="DCE7" s="39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40"/>
      <c r="DDB7" s="39"/>
      <c r="DDC7" s="39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40"/>
      <c r="DDZ7" s="39"/>
      <c r="DEA7" s="39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40"/>
      <c r="DEX7" s="39"/>
      <c r="DEY7" s="39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40"/>
      <c r="DFV7" s="39"/>
      <c r="DFW7" s="39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40"/>
      <c r="DGT7" s="39"/>
      <c r="DGU7" s="39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40"/>
      <c r="DHR7" s="39"/>
      <c r="DHS7" s="39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40"/>
      <c r="DIP7" s="39"/>
      <c r="DIQ7" s="39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40"/>
      <c r="DJN7" s="39"/>
      <c r="DJO7" s="39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40"/>
      <c r="DKL7" s="39"/>
      <c r="DKM7" s="39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40"/>
      <c r="DLJ7" s="39"/>
      <c r="DLK7" s="39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40"/>
      <c r="DMH7" s="39"/>
      <c r="DMI7" s="39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40"/>
      <c r="DNF7" s="39"/>
      <c r="DNG7" s="39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40"/>
      <c r="DOD7" s="39"/>
      <c r="DOE7" s="39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40"/>
      <c r="DPB7" s="39"/>
      <c r="DPC7" s="39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40"/>
      <c r="DPZ7" s="39"/>
      <c r="DQA7" s="39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40"/>
      <c r="DQX7" s="39"/>
      <c r="DQY7" s="39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40"/>
      <c r="DRV7" s="39"/>
      <c r="DRW7" s="39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40"/>
      <c r="DST7" s="39"/>
      <c r="DSU7" s="39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40"/>
      <c r="DTR7" s="39"/>
      <c r="DTS7" s="39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40"/>
      <c r="DUP7" s="39"/>
      <c r="DUQ7" s="39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40"/>
      <c r="DVN7" s="39"/>
      <c r="DVO7" s="39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40"/>
      <c r="DWL7" s="39"/>
      <c r="DWM7" s="39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40"/>
      <c r="DXJ7" s="39"/>
      <c r="DXK7" s="39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40"/>
      <c r="DYH7" s="39"/>
      <c r="DYI7" s="39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40"/>
      <c r="DZF7" s="39"/>
      <c r="DZG7" s="39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40"/>
      <c r="EAD7" s="39"/>
      <c r="EAE7" s="39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40"/>
      <c r="EBB7" s="39"/>
      <c r="EBC7" s="39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40"/>
      <c r="EBZ7" s="39"/>
      <c r="ECA7" s="39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40"/>
      <c r="ECX7" s="39"/>
      <c r="ECY7" s="39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40"/>
      <c r="EDV7" s="39"/>
      <c r="EDW7" s="39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40"/>
      <c r="EET7" s="39"/>
      <c r="EEU7" s="39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40"/>
      <c r="EFR7" s="39"/>
      <c r="EFS7" s="39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40"/>
      <c r="EGP7" s="39"/>
      <c r="EGQ7" s="39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40"/>
      <c r="EHN7" s="39"/>
      <c r="EHO7" s="39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40"/>
      <c r="EIL7" s="39"/>
      <c r="EIM7" s="39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40"/>
      <c r="EJJ7" s="39"/>
      <c r="EJK7" s="39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40"/>
      <c r="EKH7" s="39"/>
      <c r="EKI7" s="39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40"/>
      <c r="ELF7" s="39"/>
      <c r="ELG7" s="39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40"/>
      <c r="EMD7" s="39"/>
      <c r="EME7" s="39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40"/>
      <c r="ENB7" s="39"/>
      <c r="ENC7" s="39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40"/>
      <c r="ENZ7" s="39"/>
      <c r="EOA7" s="39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40"/>
      <c r="EOX7" s="39"/>
      <c r="EOY7" s="39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40"/>
      <c r="EPV7" s="39"/>
      <c r="EPW7" s="39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40"/>
      <c r="EQT7" s="39"/>
      <c r="EQU7" s="39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40"/>
      <c r="ERR7" s="39"/>
      <c r="ERS7" s="39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40"/>
      <c r="ESP7" s="39"/>
      <c r="ESQ7" s="39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40"/>
      <c r="ETN7" s="39"/>
      <c r="ETO7" s="39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40"/>
      <c r="EUL7" s="39"/>
      <c r="EUM7" s="39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40"/>
      <c r="EVJ7" s="39"/>
      <c r="EVK7" s="39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40"/>
      <c r="EWH7" s="39"/>
      <c r="EWI7" s="39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40"/>
      <c r="EXF7" s="39"/>
      <c r="EXG7" s="39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40"/>
      <c r="EYD7" s="39"/>
      <c r="EYE7" s="39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40"/>
      <c r="EZB7" s="39"/>
      <c r="EZC7" s="39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40"/>
      <c r="EZZ7" s="39"/>
      <c r="FAA7" s="39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40"/>
      <c r="FAX7" s="39"/>
      <c r="FAY7" s="39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40"/>
      <c r="FBV7" s="39"/>
      <c r="FBW7" s="39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40"/>
      <c r="FCT7" s="39"/>
      <c r="FCU7" s="39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40"/>
      <c r="FDR7" s="39"/>
      <c r="FDS7" s="39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40"/>
      <c r="FEP7" s="39"/>
      <c r="FEQ7" s="39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40"/>
      <c r="FFN7" s="39"/>
      <c r="FFO7" s="39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40"/>
      <c r="FGL7" s="39"/>
      <c r="FGM7" s="39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40"/>
      <c r="FHJ7" s="39"/>
      <c r="FHK7" s="39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40"/>
      <c r="FIH7" s="39"/>
      <c r="FII7" s="39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40"/>
      <c r="FJF7" s="39"/>
      <c r="FJG7" s="39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40"/>
      <c r="FKD7" s="39"/>
      <c r="FKE7" s="39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40"/>
      <c r="FLB7" s="39"/>
      <c r="FLC7" s="39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40"/>
      <c r="FLZ7" s="39"/>
      <c r="FMA7" s="39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40"/>
      <c r="FMX7" s="39"/>
      <c r="FMY7" s="39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40"/>
      <c r="FNV7" s="39"/>
      <c r="FNW7" s="39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40"/>
      <c r="FOT7" s="39"/>
      <c r="FOU7" s="39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40"/>
      <c r="FPR7" s="39"/>
      <c r="FPS7" s="39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40"/>
      <c r="FQP7" s="39"/>
      <c r="FQQ7" s="39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40"/>
      <c r="FRN7" s="39"/>
      <c r="FRO7" s="39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40"/>
      <c r="FSL7" s="39"/>
      <c r="FSM7" s="39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40"/>
      <c r="FTJ7" s="39"/>
      <c r="FTK7" s="39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40"/>
      <c r="FUH7" s="39"/>
      <c r="FUI7" s="39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40"/>
      <c r="FVF7" s="39"/>
      <c r="FVG7" s="39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40"/>
      <c r="FWD7" s="39"/>
      <c r="FWE7" s="39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40"/>
      <c r="FXB7" s="39"/>
      <c r="FXC7" s="39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40"/>
      <c r="FXZ7" s="39"/>
      <c r="FYA7" s="39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40"/>
      <c r="FYX7" s="39"/>
      <c r="FYY7" s="39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40"/>
      <c r="FZV7" s="39"/>
      <c r="FZW7" s="39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40"/>
      <c r="GAT7" s="39"/>
      <c r="GAU7" s="39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40"/>
      <c r="GBR7" s="39"/>
      <c r="GBS7" s="39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40"/>
      <c r="GCP7" s="39"/>
      <c r="GCQ7" s="39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40"/>
      <c r="GDN7" s="39"/>
      <c r="GDO7" s="39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40"/>
      <c r="GEL7" s="39"/>
      <c r="GEM7" s="39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40"/>
      <c r="GFJ7" s="39"/>
      <c r="GFK7" s="39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40"/>
      <c r="GGH7" s="39"/>
      <c r="GGI7" s="39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40"/>
      <c r="GHF7" s="39"/>
      <c r="GHG7" s="39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40"/>
      <c r="GID7" s="39"/>
      <c r="GIE7" s="39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40"/>
      <c r="GJB7" s="39"/>
      <c r="GJC7" s="39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40"/>
      <c r="GJZ7" s="39"/>
      <c r="GKA7" s="39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40"/>
      <c r="GKX7" s="39"/>
      <c r="GKY7" s="39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40"/>
      <c r="GLV7" s="39"/>
      <c r="GLW7" s="39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40"/>
      <c r="GMT7" s="39"/>
      <c r="GMU7" s="39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40"/>
      <c r="GNR7" s="39"/>
      <c r="GNS7" s="39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40"/>
      <c r="GOP7" s="39"/>
      <c r="GOQ7" s="39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40"/>
      <c r="GPN7" s="39"/>
      <c r="GPO7" s="39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40"/>
      <c r="GQL7" s="39"/>
      <c r="GQM7" s="39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40"/>
      <c r="GRJ7" s="39"/>
      <c r="GRK7" s="39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40"/>
      <c r="GSH7" s="39"/>
      <c r="GSI7" s="39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40"/>
      <c r="GTF7" s="39"/>
      <c r="GTG7" s="39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40"/>
      <c r="GUD7" s="39"/>
      <c r="GUE7" s="39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40"/>
      <c r="GVB7" s="39"/>
      <c r="GVC7" s="39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40"/>
      <c r="GVZ7" s="39"/>
      <c r="GWA7" s="39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40"/>
      <c r="GWX7" s="39"/>
      <c r="GWY7" s="39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40"/>
      <c r="GXV7" s="39"/>
      <c r="GXW7" s="39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40"/>
      <c r="GYT7" s="39"/>
      <c r="GYU7" s="39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40"/>
      <c r="GZR7" s="39"/>
      <c r="GZS7" s="39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40"/>
      <c r="HAP7" s="39"/>
      <c r="HAQ7" s="39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40"/>
      <c r="HBN7" s="39"/>
      <c r="HBO7" s="39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40"/>
      <c r="HCL7" s="39"/>
      <c r="HCM7" s="39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40"/>
      <c r="HDJ7" s="39"/>
      <c r="HDK7" s="39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40"/>
      <c r="HEH7" s="39"/>
      <c r="HEI7" s="39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40"/>
      <c r="HFF7" s="39"/>
      <c r="HFG7" s="39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40"/>
      <c r="HGD7" s="39"/>
      <c r="HGE7" s="39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40"/>
      <c r="HHB7" s="39"/>
      <c r="HHC7" s="39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40"/>
      <c r="HHZ7" s="39"/>
      <c r="HIA7" s="39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40"/>
      <c r="HIX7" s="39"/>
      <c r="HIY7" s="39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40"/>
      <c r="HJV7" s="39"/>
      <c r="HJW7" s="39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40"/>
      <c r="HKT7" s="39"/>
      <c r="HKU7" s="39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40"/>
      <c r="HLR7" s="39"/>
      <c r="HLS7" s="39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40"/>
      <c r="HMP7" s="39"/>
      <c r="HMQ7" s="39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40"/>
      <c r="HNN7" s="39"/>
      <c r="HNO7" s="39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40"/>
      <c r="HOL7" s="39"/>
      <c r="HOM7" s="39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40"/>
      <c r="HPJ7" s="39"/>
      <c r="HPK7" s="39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40"/>
      <c r="HQH7" s="39"/>
      <c r="HQI7" s="39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40"/>
      <c r="HRF7" s="39"/>
      <c r="HRG7" s="39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40"/>
      <c r="HSD7" s="39"/>
      <c r="HSE7" s="39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40"/>
      <c r="HTB7" s="39"/>
      <c r="HTC7" s="39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40"/>
      <c r="HTZ7" s="39"/>
      <c r="HUA7" s="39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40"/>
      <c r="HUX7" s="39"/>
      <c r="HUY7" s="39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40"/>
      <c r="HVV7" s="39"/>
      <c r="HVW7" s="39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40"/>
      <c r="HWT7" s="39"/>
      <c r="HWU7" s="39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40"/>
      <c r="HXR7" s="39"/>
      <c r="HXS7" s="39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40"/>
      <c r="HYP7" s="39"/>
      <c r="HYQ7" s="39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40"/>
      <c r="HZN7" s="39"/>
      <c r="HZO7" s="39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40"/>
      <c r="IAL7" s="39"/>
      <c r="IAM7" s="39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40"/>
      <c r="IBJ7" s="39"/>
      <c r="IBK7" s="39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40"/>
      <c r="ICH7" s="39"/>
      <c r="ICI7" s="39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40"/>
      <c r="IDF7" s="39"/>
      <c r="IDG7" s="39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40"/>
      <c r="IED7" s="39"/>
      <c r="IEE7" s="39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40"/>
      <c r="IFB7" s="39"/>
      <c r="IFC7" s="39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40"/>
      <c r="IFZ7" s="39"/>
      <c r="IGA7" s="39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40"/>
      <c r="IGX7" s="39"/>
      <c r="IGY7" s="39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40"/>
      <c r="IHV7" s="39"/>
      <c r="IHW7" s="39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40"/>
      <c r="IIT7" s="39"/>
      <c r="IIU7" s="39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40"/>
      <c r="IJR7" s="39"/>
      <c r="IJS7" s="39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40"/>
      <c r="IKP7" s="39"/>
      <c r="IKQ7" s="39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40"/>
      <c r="ILN7" s="39"/>
      <c r="ILO7" s="39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40"/>
      <c r="IML7" s="39"/>
      <c r="IMM7" s="39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40"/>
      <c r="INJ7" s="39"/>
      <c r="INK7" s="39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40"/>
      <c r="IOH7" s="39"/>
      <c r="IOI7" s="39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40"/>
      <c r="IPF7" s="39"/>
      <c r="IPG7" s="39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40"/>
      <c r="IQD7" s="39"/>
      <c r="IQE7" s="39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40"/>
      <c r="IRB7" s="39"/>
      <c r="IRC7" s="39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40"/>
      <c r="IRZ7" s="39"/>
      <c r="ISA7" s="39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40"/>
      <c r="ISX7" s="39"/>
      <c r="ISY7" s="39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40"/>
      <c r="ITV7" s="39"/>
      <c r="ITW7" s="39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40"/>
      <c r="IUT7" s="39"/>
      <c r="IUU7" s="39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40"/>
      <c r="IVR7" s="39"/>
      <c r="IVS7" s="39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40"/>
      <c r="IWP7" s="39"/>
      <c r="IWQ7" s="39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40"/>
      <c r="IXN7" s="39"/>
      <c r="IXO7" s="39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40"/>
      <c r="IYL7" s="39"/>
      <c r="IYM7" s="39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40"/>
      <c r="IZJ7" s="39"/>
      <c r="IZK7" s="39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40"/>
      <c r="JAH7" s="39"/>
      <c r="JAI7" s="39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40"/>
      <c r="JBF7" s="39"/>
      <c r="JBG7" s="39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40"/>
      <c r="JCD7" s="39"/>
      <c r="JCE7" s="39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40"/>
      <c r="JDB7" s="39"/>
      <c r="JDC7" s="39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40"/>
      <c r="JDZ7" s="39"/>
      <c r="JEA7" s="39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40"/>
      <c r="JEX7" s="39"/>
      <c r="JEY7" s="39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40"/>
      <c r="JFV7" s="39"/>
      <c r="JFW7" s="39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40"/>
      <c r="JGT7" s="39"/>
      <c r="JGU7" s="39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40"/>
      <c r="JHR7" s="39"/>
      <c r="JHS7" s="39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40"/>
      <c r="JIP7" s="39"/>
      <c r="JIQ7" s="39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40"/>
      <c r="JJN7" s="39"/>
      <c r="JJO7" s="39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40"/>
      <c r="JKL7" s="39"/>
      <c r="JKM7" s="39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40"/>
      <c r="JLJ7" s="39"/>
      <c r="JLK7" s="39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40"/>
      <c r="JMH7" s="39"/>
      <c r="JMI7" s="39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40"/>
      <c r="JNF7" s="39"/>
      <c r="JNG7" s="39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40"/>
      <c r="JOD7" s="39"/>
      <c r="JOE7" s="39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40"/>
      <c r="JPB7" s="39"/>
      <c r="JPC7" s="39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40"/>
      <c r="JPZ7" s="39"/>
      <c r="JQA7" s="39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40"/>
      <c r="JQX7" s="39"/>
      <c r="JQY7" s="39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40"/>
      <c r="JRV7" s="39"/>
      <c r="JRW7" s="39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40"/>
      <c r="JST7" s="39"/>
      <c r="JSU7" s="39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40"/>
      <c r="JTR7" s="39"/>
      <c r="JTS7" s="39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40"/>
      <c r="JUP7" s="39"/>
      <c r="JUQ7" s="39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40"/>
      <c r="JVN7" s="39"/>
      <c r="JVO7" s="39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40"/>
      <c r="JWL7" s="39"/>
      <c r="JWM7" s="39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40"/>
      <c r="JXJ7" s="39"/>
      <c r="JXK7" s="39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40"/>
      <c r="JYH7" s="39"/>
      <c r="JYI7" s="39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40"/>
      <c r="JZF7" s="39"/>
      <c r="JZG7" s="39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40"/>
      <c r="KAD7" s="39"/>
      <c r="KAE7" s="39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40"/>
      <c r="KBB7" s="39"/>
      <c r="KBC7" s="39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40"/>
      <c r="KBZ7" s="39"/>
      <c r="KCA7" s="39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40"/>
      <c r="KCX7" s="39"/>
      <c r="KCY7" s="39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40"/>
      <c r="KDV7" s="39"/>
      <c r="KDW7" s="39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40"/>
      <c r="KET7" s="39"/>
      <c r="KEU7" s="39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40"/>
      <c r="KFR7" s="39"/>
      <c r="KFS7" s="39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40"/>
      <c r="KGP7" s="39"/>
      <c r="KGQ7" s="39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40"/>
      <c r="KHN7" s="39"/>
      <c r="KHO7" s="39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40"/>
      <c r="KIL7" s="39"/>
      <c r="KIM7" s="39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40"/>
      <c r="KJJ7" s="39"/>
      <c r="KJK7" s="39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40"/>
      <c r="KKH7" s="39"/>
      <c r="KKI7" s="39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40"/>
      <c r="KLF7" s="39"/>
      <c r="KLG7" s="39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40"/>
      <c r="KMD7" s="39"/>
      <c r="KME7" s="39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40"/>
      <c r="KNB7" s="39"/>
      <c r="KNC7" s="39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40"/>
      <c r="KNZ7" s="39"/>
      <c r="KOA7" s="39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40"/>
      <c r="KOX7" s="39"/>
      <c r="KOY7" s="39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40"/>
      <c r="KPV7" s="39"/>
      <c r="KPW7" s="39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40"/>
      <c r="KQT7" s="39"/>
      <c r="KQU7" s="39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40"/>
      <c r="KRR7" s="39"/>
      <c r="KRS7" s="39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40"/>
      <c r="KSP7" s="39"/>
      <c r="KSQ7" s="39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40"/>
      <c r="KTN7" s="39"/>
      <c r="KTO7" s="39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40"/>
      <c r="KUL7" s="39"/>
      <c r="KUM7" s="39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40"/>
      <c r="KVJ7" s="39"/>
      <c r="KVK7" s="39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40"/>
      <c r="KWH7" s="39"/>
      <c r="KWI7" s="39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40"/>
      <c r="KXF7" s="39"/>
      <c r="KXG7" s="39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40"/>
      <c r="KYD7" s="39"/>
      <c r="KYE7" s="39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40"/>
      <c r="KZB7" s="39"/>
      <c r="KZC7" s="39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40"/>
      <c r="KZZ7" s="39"/>
      <c r="LAA7" s="39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40"/>
      <c r="LAX7" s="39"/>
      <c r="LAY7" s="39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40"/>
      <c r="LBV7" s="39"/>
      <c r="LBW7" s="39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40"/>
      <c r="LCT7" s="39"/>
      <c r="LCU7" s="39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40"/>
      <c r="LDR7" s="39"/>
      <c r="LDS7" s="39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40"/>
      <c r="LEP7" s="39"/>
      <c r="LEQ7" s="39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40"/>
      <c r="LFN7" s="39"/>
      <c r="LFO7" s="39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40"/>
      <c r="LGL7" s="39"/>
      <c r="LGM7" s="39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40"/>
      <c r="LHJ7" s="39"/>
      <c r="LHK7" s="39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40"/>
      <c r="LIH7" s="39"/>
      <c r="LII7" s="39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40"/>
      <c r="LJF7" s="39"/>
      <c r="LJG7" s="39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40"/>
      <c r="LKD7" s="39"/>
      <c r="LKE7" s="39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40"/>
      <c r="LLB7" s="39"/>
      <c r="LLC7" s="39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40"/>
      <c r="LLZ7" s="39"/>
      <c r="LMA7" s="39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40"/>
      <c r="LMX7" s="39"/>
      <c r="LMY7" s="39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40"/>
      <c r="LNV7" s="39"/>
      <c r="LNW7" s="39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40"/>
      <c r="LOT7" s="39"/>
      <c r="LOU7" s="39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40"/>
      <c r="LPR7" s="39"/>
      <c r="LPS7" s="39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40"/>
      <c r="LQP7" s="39"/>
      <c r="LQQ7" s="39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40"/>
      <c r="LRN7" s="39"/>
      <c r="LRO7" s="39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40"/>
      <c r="LSL7" s="39"/>
      <c r="LSM7" s="39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40"/>
      <c r="LTJ7" s="39"/>
      <c r="LTK7" s="39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40"/>
      <c r="LUH7" s="39"/>
      <c r="LUI7" s="39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40"/>
      <c r="LVF7" s="39"/>
      <c r="LVG7" s="39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40"/>
      <c r="LWD7" s="39"/>
      <c r="LWE7" s="39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40"/>
      <c r="LXB7" s="39"/>
      <c r="LXC7" s="39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40"/>
      <c r="LXZ7" s="39"/>
      <c r="LYA7" s="39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40"/>
      <c r="LYX7" s="39"/>
      <c r="LYY7" s="39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40"/>
      <c r="LZV7" s="39"/>
      <c r="LZW7" s="39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40"/>
      <c r="MAT7" s="39"/>
      <c r="MAU7" s="39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40"/>
      <c r="MBR7" s="39"/>
      <c r="MBS7" s="39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40"/>
      <c r="MCP7" s="39"/>
      <c r="MCQ7" s="39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40"/>
      <c r="MDN7" s="39"/>
      <c r="MDO7" s="39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40"/>
      <c r="MEL7" s="39"/>
      <c r="MEM7" s="39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40"/>
      <c r="MFJ7" s="39"/>
      <c r="MFK7" s="39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40"/>
      <c r="MGH7" s="39"/>
      <c r="MGI7" s="39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40"/>
      <c r="MHF7" s="39"/>
      <c r="MHG7" s="39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40"/>
      <c r="MID7" s="39"/>
      <c r="MIE7" s="39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40"/>
      <c r="MJB7" s="39"/>
      <c r="MJC7" s="39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40"/>
      <c r="MJZ7" s="39"/>
      <c r="MKA7" s="39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40"/>
      <c r="MKX7" s="39"/>
      <c r="MKY7" s="39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40"/>
      <c r="MLV7" s="39"/>
      <c r="MLW7" s="39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40"/>
      <c r="MMT7" s="39"/>
      <c r="MMU7" s="39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40"/>
      <c r="MNR7" s="39"/>
      <c r="MNS7" s="39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40"/>
      <c r="MOP7" s="39"/>
      <c r="MOQ7" s="39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40"/>
      <c r="MPN7" s="39"/>
      <c r="MPO7" s="39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40"/>
      <c r="MQL7" s="39"/>
      <c r="MQM7" s="39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40"/>
      <c r="MRJ7" s="39"/>
      <c r="MRK7" s="39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40"/>
      <c r="MSH7" s="39"/>
      <c r="MSI7" s="39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40"/>
      <c r="MTF7" s="39"/>
      <c r="MTG7" s="39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40"/>
      <c r="MUD7" s="39"/>
      <c r="MUE7" s="39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40"/>
      <c r="MVB7" s="39"/>
      <c r="MVC7" s="39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40"/>
      <c r="MVZ7" s="39"/>
      <c r="MWA7" s="39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40"/>
      <c r="MWX7" s="39"/>
      <c r="MWY7" s="39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40"/>
      <c r="MXV7" s="39"/>
      <c r="MXW7" s="39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40"/>
      <c r="MYT7" s="39"/>
      <c r="MYU7" s="39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40"/>
      <c r="MZR7" s="39"/>
      <c r="MZS7" s="39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40"/>
      <c r="NAP7" s="39"/>
      <c r="NAQ7" s="39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40"/>
      <c r="NBN7" s="39"/>
      <c r="NBO7" s="39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40"/>
      <c r="NCL7" s="39"/>
      <c r="NCM7" s="39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40"/>
      <c r="NDJ7" s="39"/>
      <c r="NDK7" s="39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40"/>
      <c r="NEH7" s="39"/>
      <c r="NEI7" s="39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40"/>
      <c r="NFF7" s="39"/>
      <c r="NFG7" s="39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40"/>
      <c r="NGD7" s="39"/>
      <c r="NGE7" s="39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40"/>
      <c r="NHB7" s="39"/>
      <c r="NHC7" s="39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40"/>
      <c r="NHZ7" s="39"/>
      <c r="NIA7" s="39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40"/>
      <c r="NIX7" s="39"/>
      <c r="NIY7" s="39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40"/>
      <c r="NJV7" s="39"/>
      <c r="NJW7" s="39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40"/>
      <c r="NKT7" s="39"/>
      <c r="NKU7" s="39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40"/>
      <c r="NLR7" s="39"/>
      <c r="NLS7" s="39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40"/>
      <c r="NMP7" s="39"/>
      <c r="NMQ7" s="39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40"/>
      <c r="NNN7" s="39"/>
      <c r="NNO7" s="39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40"/>
      <c r="NOL7" s="39"/>
      <c r="NOM7" s="39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40"/>
      <c r="NPJ7" s="39"/>
      <c r="NPK7" s="39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40"/>
      <c r="NQH7" s="39"/>
      <c r="NQI7" s="39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40"/>
      <c r="NRF7" s="39"/>
      <c r="NRG7" s="39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40"/>
      <c r="NSD7" s="39"/>
      <c r="NSE7" s="39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40"/>
      <c r="NTB7" s="39"/>
      <c r="NTC7" s="39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40"/>
      <c r="NTZ7" s="39"/>
      <c r="NUA7" s="39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40"/>
      <c r="NUX7" s="39"/>
      <c r="NUY7" s="39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40"/>
      <c r="NVV7" s="39"/>
      <c r="NVW7" s="39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40"/>
      <c r="NWT7" s="39"/>
      <c r="NWU7" s="39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40"/>
      <c r="NXR7" s="39"/>
      <c r="NXS7" s="39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40"/>
      <c r="NYP7" s="39"/>
      <c r="NYQ7" s="39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40"/>
      <c r="NZN7" s="39"/>
      <c r="NZO7" s="39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40"/>
      <c r="OAL7" s="39"/>
      <c r="OAM7" s="39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40"/>
      <c r="OBJ7" s="39"/>
      <c r="OBK7" s="39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40"/>
      <c r="OCH7" s="39"/>
      <c r="OCI7" s="39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40"/>
      <c r="ODF7" s="39"/>
      <c r="ODG7" s="39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40"/>
      <c r="OED7" s="39"/>
      <c r="OEE7" s="39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40"/>
      <c r="OFB7" s="39"/>
      <c r="OFC7" s="39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40"/>
      <c r="OFZ7" s="39"/>
      <c r="OGA7" s="39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40"/>
      <c r="OGX7" s="39"/>
      <c r="OGY7" s="39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40"/>
      <c r="OHV7" s="39"/>
      <c r="OHW7" s="39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40"/>
      <c r="OIT7" s="39"/>
      <c r="OIU7" s="39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40"/>
      <c r="OJR7" s="39"/>
      <c r="OJS7" s="39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40"/>
      <c r="OKP7" s="39"/>
      <c r="OKQ7" s="39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40"/>
      <c r="OLN7" s="39"/>
      <c r="OLO7" s="39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40"/>
      <c r="OML7" s="39"/>
      <c r="OMM7" s="39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40"/>
      <c r="ONJ7" s="39"/>
      <c r="ONK7" s="39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40"/>
      <c r="OOH7" s="39"/>
      <c r="OOI7" s="39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40"/>
      <c r="OPF7" s="39"/>
      <c r="OPG7" s="39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40"/>
      <c r="OQD7" s="39"/>
      <c r="OQE7" s="39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40"/>
      <c r="ORB7" s="39"/>
      <c r="ORC7" s="39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40"/>
      <c r="ORZ7" s="39"/>
      <c r="OSA7" s="39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40"/>
      <c r="OSX7" s="39"/>
      <c r="OSY7" s="39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40"/>
      <c r="OTV7" s="39"/>
      <c r="OTW7" s="39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40"/>
      <c r="OUT7" s="39"/>
      <c r="OUU7" s="39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40"/>
      <c r="OVR7" s="39"/>
      <c r="OVS7" s="39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40"/>
      <c r="OWP7" s="39"/>
      <c r="OWQ7" s="39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40"/>
      <c r="OXN7" s="39"/>
      <c r="OXO7" s="39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40"/>
      <c r="OYL7" s="39"/>
      <c r="OYM7" s="39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40"/>
      <c r="OZJ7" s="39"/>
      <c r="OZK7" s="39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40"/>
      <c r="PAH7" s="39"/>
      <c r="PAI7" s="39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40"/>
      <c r="PBF7" s="39"/>
      <c r="PBG7" s="39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40"/>
      <c r="PCD7" s="39"/>
      <c r="PCE7" s="39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40"/>
      <c r="PDB7" s="39"/>
      <c r="PDC7" s="39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40"/>
      <c r="PDZ7" s="39"/>
      <c r="PEA7" s="39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40"/>
      <c r="PEX7" s="39"/>
      <c r="PEY7" s="39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40"/>
      <c r="PFV7" s="39"/>
      <c r="PFW7" s="39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40"/>
      <c r="PGT7" s="39"/>
      <c r="PGU7" s="39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40"/>
      <c r="PHR7" s="39"/>
      <c r="PHS7" s="39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40"/>
      <c r="PIP7" s="39"/>
      <c r="PIQ7" s="39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40"/>
      <c r="PJN7" s="39"/>
      <c r="PJO7" s="39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40"/>
      <c r="PKL7" s="39"/>
      <c r="PKM7" s="39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40"/>
      <c r="PLJ7" s="39"/>
      <c r="PLK7" s="39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40"/>
      <c r="PMH7" s="39"/>
      <c r="PMI7" s="39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40"/>
      <c r="PNF7" s="39"/>
      <c r="PNG7" s="39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40"/>
      <c r="POD7" s="39"/>
      <c r="POE7" s="39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40"/>
      <c r="PPB7" s="39"/>
      <c r="PPC7" s="39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40"/>
      <c r="PPZ7" s="39"/>
      <c r="PQA7" s="39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40"/>
      <c r="PQX7" s="39"/>
      <c r="PQY7" s="39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40"/>
      <c r="PRV7" s="39"/>
      <c r="PRW7" s="39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40"/>
      <c r="PST7" s="39"/>
      <c r="PSU7" s="39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40"/>
      <c r="PTR7" s="39"/>
      <c r="PTS7" s="39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40"/>
      <c r="PUP7" s="39"/>
      <c r="PUQ7" s="39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40"/>
      <c r="PVN7" s="39"/>
      <c r="PVO7" s="39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40"/>
      <c r="PWL7" s="39"/>
      <c r="PWM7" s="39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40"/>
      <c r="PXJ7" s="39"/>
      <c r="PXK7" s="39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40"/>
      <c r="PYH7" s="39"/>
      <c r="PYI7" s="39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40"/>
      <c r="PZF7" s="39"/>
      <c r="PZG7" s="39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40"/>
      <c r="QAD7" s="39"/>
      <c r="QAE7" s="39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40"/>
      <c r="QBB7" s="39"/>
      <c r="QBC7" s="39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40"/>
      <c r="QBZ7" s="39"/>
      <c r="QCA7" s="39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40"/>
      <c r="QCX7" s="39"/>
      <c r="QCY7" s="39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40"/>
      <c r="QDV7" s="39"/>
      <c r="QDW7" s="39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40"/>
      <c r="QET7" s="39"/>
      <c r="QEU7" s="39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40"/>
      <c r="QFR7" s="39"/>
      <c r="QFS7" s="39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40"/>
      <c r="QGP7" s="39"/>
      <c r="QGQ7" s="39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40"/>
      <c r="QHN7" s="39"/>
      <c r="QHO7" s="39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40"/>
      <c r="QIL7" s="39"/>
      <c r="QIM7" s="39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40"/>
      <c r="QJJ7" s="39"/>
      <c r="QJK7" s="39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40"/>
      <c r="QKH7" s="39"/>
      <c r="QKI7" s="39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40"/>
      <c r="QLF7" s="39"/>
      <c r="QLG7" s="39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40"/>
      <c r="QMD7" s="39"/>
      <c r="QME7" s="39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40"/>
      <c r="QNB7" s="39"/>
      <c r="QNC7" s="39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40"/>
      <c r="QNZ7" s="39"/>
      <c r="QOA7" s="39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40"/>
      <c r="QOX7" s="39"/>
      <c r="QOY7" s="39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40"/>
      <c r="QPV7" s="39"/>
      <c r="QPW7" s="39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40"/>
      <c r="QQT7" s="39"/>
      <c r="QQU7" s="39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40"/>
      <c r="QRR7" s="39"/>
      <c r="QRS7" s="39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40"/>
      <c r="QSP7" s="39"/>
      <c r="QSQ7" s="39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40"/>
      <c r="QTN7" s="39"/>
      <c r="QTO7" s="39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40"/>
      <c r="QUL7" s="39"/>
      <c r="QUM7" s="39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40"/>
      <c r="QVJ7" s="39"/>
      <c r="QVK7" s="39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40"/>
      <c r="QWH7" s="39"/>
      <c r="QWI7" s="39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40"/>
      <c r="QXF7" s="39"/>
      <c r="QXG7" s="39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40"/>
      <c r="QYD7" s="39"/>
      <c r="QYE7" s="39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40"/>
      <c r="QZB7" s="39"/>
      <c r="QZC7" s="39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40"/>
      <c r="QZZ7" s="39"/>
      <c r="RAA7" s="39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40"/>
      <c r="RAX7" s="39"/>
      <c r="RAY7" s="39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40"/>
      <c r="RBV7" s="39"/>
      <c r="RBW7" s="39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40"/>
      <c r="RCT7" s="39"/>
      <c r="RCU7" s="39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40"/>
      <c r="RDR7" s="39"/>
      <c r="RDS7" s="39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40"/>
      <c r="REP7" s="39"/>
      <c r="REQ7" s="39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40"/>
      <c r="RFN7" s="39"/>
      <c r="RFO7" s="39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40"/>
      <c r="RGL7" s="39"/>
      <c r="RGM7" s="39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40"/>
      <c r="RHJ7" s="39"/>
      <c r="RHK7" s="39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40"/>
      <c r="RIH7" s="39"/>
      <c r="RII7" s="39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40"/>
      <c r="RJF7" s="39"/>
      <c r="RJG7" s="39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40"/>
      <c r="RKD7" s="39"/>
      <c r="RKE7" s="39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40"/>
      <c r="RLB7" s="39"/>
      <c r="RLC7" s="39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40"/>
      <c r="RLZ7" s="39"/>
      <c r="RMA7" s="39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40"/>
      <c r="RMX7" s="39"/>
      <c r="RMY7" s="39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40"/>
      <c r="RNV7" s="39"/>
      <c r="RNW7" s="39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40"/>
      <c r="ROT7" s="39"/>
      <c r="ROU7" s="39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40"/>
      <c r="RPR7" s="39"/>
      <c r="RPS7" s="39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40"/>
      <c r="RQP7" s="39"/>
      <c r="RQQ7" s="39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40"/>
      <c r="RRN7" s="39"/>
      <c r="RRO7" s="39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40"/>
      <c r="RSL7" s="39"/>
      <c r="RSM7" s="39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40"/>
      <c r="RTJ7" s="39"/>
      <c r="RTK7" s="39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40"/>
      <c r="RUH7" s="39"/>
      <c r="RUI7" s="39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40"/>
      <c r="RVF7" s="39"/>
      <c r="RVG7" s="39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40"/>
      <c r="RWD7" s="39"/>
      <c r="RWE7" s="39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40"/>
      <c r="RXB7" s="39"/>
      <c r="RXC7" s="39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40"/>
      <c r="RXZ7" s="39"/>
      <c r="RYA7" s="39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40"/>
      <c r="RYX7" s="39"/>
      <c r="RYY7" s="39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40"/>
      <c r="RZV7" s="39"/>
      <c r="RZW7" s="39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40"/>
      <c r="SAT7" s="39"/>
      <c r="SAU7" s="39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40"/>
      <c r="SBR7" s="39"/>
      <c r="SBS7" s="39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40"/>
      <c r="SCP7" s="39"/>
      <c r="SCQ7" s="39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40"/>
      <c r="SDN7" s="39"/>
      <c r="SDO7" s="39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40"/>
      <c r="SEL7" s="39"/>
      <c r="SEM7" s="39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40"/>
      <c r="SFJ7" s="39"/>
      <c r="SFK7" s="39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40"/>
      <c r="SGH7" s="39"/>
      <c r="SGI7" s="39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40"/>
      <c r="SHF7" s="39"/>
      <c r="SHG7" s="39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40"/>
      <c r="SID7" s="39"/>
      <c r="SIE7" s="39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40"/>
      <c r="SJB7" s="39"/>
      <c r="SJC7" s="39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40"/>
      <c r="SJZ7" s="39"/>
      <c r="SKA7" s="39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40"/>
      <c r="SKX7" s="39"/>
      <c r="SKY7" s="39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40"/>
      <c r="SLV7" s="39"/>
      <c r="SLW7" s="39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40"/>
      <c r="SMT7" s="39"/>
      <c r="SMU7" s="39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40"/>
      <c r="SNR7" s="39"/>
      <c r="SNS7" s="39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40"/>
      <c r="SOP7" s="39"/>
      <c r="SOQ7" s="39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40"/>
      <c r="SPN7" s="39"/>
      <c r="SPO7" s="39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40"/>
      <c r="SQL7" s="39"/>
      <c r="SQM7" s="39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40"/>
      <c r="SRJ7" s="39"/>
      <c r="SRK7" s="39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40"/>
      <c r="SSH7" s="39"/>
      <c r="SSI7" s="39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40"/>
      <c r="STF7" s="39"/>
      <c r="STG7" s="39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40"/>
      <c r="SUD7" s="39"/>
      <c r="SUE7" s="39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40"/>
      <c r="SVB7" s="39"/>
      <c r="SVC7" s="39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40"/>
      <c r="SVZ7" s="39"/>
      <c r="SWA7" s="39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40"/>
      <c r="SWX7" s="39"/>
      <c r="SWY7" s="39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40"/>
      <c r="SXV7" s="39"/>
      <c r="SXW7" s="39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40"/>
      <c r="SYT7" s="39"/>
      <c r="SYU7" s="39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40"/>
      <c r="SZR7" s="39"/>
      <c r="SZS7" s="39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40"/>
      <c r="TAP7" s="39"/>
      <c r="TAQ7" s="39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40"/>
      <c r="TBN7" s="39"/>
      <c r="TBO7" s="39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40"/>
      <c r="TCL7" s="39"/>
      <c r="TCM7" s="39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40"/>
      <c r="TDJ7" s="39"/>
      <c r="TDK7" s="39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40"/>
      <c r="TEH7" s="39"/>
      <c r="TEI7" s="39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40"/>
      <c r="TFF7" s="39"/>
      <c r="TFG7" s="39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40"/>
      <c r="TGD7" s="39"/>
      <c r="TGE7" s="39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40"/>
      <c r="THB7" s="39"/>
      <c r="THC7" s="39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40"/>
      <c r="THZ7" s="39"/>
      <c r="TIA7" s="39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40"/>
      <c r="TIX7" s="39"/>
      <c r="TIY7" s="39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40"/>
      <c r="TJV7" s="39"/>
      <c r="TJW7" s="39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40"/>
      <c r="TKT7" s="39"/>
      <c r="TKU7" s="39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40"/>
      <c r="TLR7" s="39"/>
      <c r="TLS7" s="39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40"/>
      <c r="TMP7" s="39"/>
      <c r="TMQ7" s="39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40"/>
      <c r="TNN7" s="39"/>
      <c r="TNO7" s="39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40"/>
      <c r="TOL7" s="39"/>
      <c r="TOM7" s="39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40"/>
      <c r="TPJ7" s="39"/>
      <c r="TPK7" s="39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40"/>
      <c r="TQH7" s="39"/>
      <c r="TQI7" s="39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40"/>
      <c r="TRF7" s="39"/>
      <c r="TRG7" s="39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40"/>
      <c r="TSD7" s="39"/>
      <c r="TSE7" s="39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40"/>
      <c r="TTB7" s="39"/>
      <c r="TTC7" s="39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40"/>
      <c r="TTZ7" s="39"/>
      <c r="TUA7" s="39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40"/>
      <c r="TUX7" s="39"/>
      <c r="TUY7" s="39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40"/>
      <c r="TVV7" s="39"/>
      <c r="TVW7" s="39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40"/>
      <c r="TWT7" s="39"/>
      <c r="TWU7" s="39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40"/>
      <c r="TXR7" s="39"/>
      <c r="TXS7" s="39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40"/>
      <c r="TYP7" s="39"/>
      <c r="TYQ7" s="39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40"/>
      <c r="TZN7" s="39"/>
      <c r="TZO7" s="39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40"/>
      <c r="UAL7" s="39"/>
      <c r="UAM7" s="39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40"/>
      <c r="UBJ7" s="39"/>
      <c r="UBK7" s="39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40"/>
      <c r="UCH7" s="39"/>
      <c r="UCI7" s="39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40"/>
      <c r="UDF7" s="39"/>
      <c r="UDG7" s="39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40"/>
      <c r="UED7" s="39"/>
      <c r="UEE7" s="39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40"/>
      <c r="UFB7" s="39"/>
      <c r="UFC7" s="39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40"/>
      <c r="UFZ7" s="39"/>
      <c r="UGA7" s="39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40"/>
      <c r="UGX7" s="39"/>
      <c r="UGY7" s="39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40"/>
      <c r="UHV7" s="39"/>
      <c r="UHW7" s="39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40"/>
      <c r="UIT7" s="39"/>
      <c r="UIU7" s="39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40"/>
      <c r="UJR7" s="39"/>
      <c r="UJS7" s="39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40"/>
      <c r="UKP7" s="39"/>
      <c r="UKQ7" s="39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40"/>
      <c r="ULN7" s="39"/>
      <c r="ULO7" s="39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40"/>
      <c r="UML7" s="39"/>
      <c r="UMM7" s="39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40"/>
      <c r="UNJ7" s="39"/>
      <c r="UNK7" s="39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40"/>
      <c r="UOH7" s="39"/>
      <c r="UOI7" s="39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40"/>
      <c r="UPF7" s="39"/>
      <c r="UPG7" s="39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40"/>
      <c r="UQD7" s="39"/>
      <c r="UQE7" s="39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40"/>
      <c r="URB7" s="39"/>
      <c r="URC7" s="39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40"/>
      <c r="URZ7" s="39"/>
      <c r="USA7" s="39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40"/>
      <c r="USX7" s="39"/>
      <c r="USY7" s="39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40"/>
      <c r="UTV7" s="39"/>
      <c r="UTW7" s="39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40"/>
      <c r="UUT7" s="39"/>
      <c r="UUU7" s="39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40"/>
      <c r="UVR7" s="39"/>
      <c r="UVS7" s="39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40"/>
      <c r="UWP7" s="39"/>
      <c r="UWQ7" s="39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40"/>
      <c r="UXN7" s="39"/>
      <c r="UXO7" s="39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40"/>
      <c r="UYL7" s="39"/>
      <c r="UYM7" s="39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40"/>
      <c r="UZJ7" s="39"/>
      <c r="UZK7" s="39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40"/>
      <c r="VAH7" s="39"/>
      <c r="VAI7" s="39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40"/>
      <c r="VBF7" s="39"/>
      <c r="VBG7" s="39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40"/>
      <c r="VCD7" s="39"/>
      <c r="VCE7" s="39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40"/>
      <c r="VDB7" s="39"/>
      <c r="VDC7" s="39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40"/>
      <c r="VDZ7" s="39"/>
      <c r="VEA7" s="39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40"/>
      <c r="VEX7" s="39"/>
      <c r="VEY7" s="39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40"/>
      <c r="VFV7" s="39"/>
      <c r="VFW7" s="39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40"/>
      <c r="VGT7" s="39"/>
      <c r="VGU7" s="39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40"/>
      <c r="VHR7" s="39"/>
      <c r="VHS7" s="39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40"/>
      <c r="VIP7" s="39"/>
      <c r="VIQ7" s="39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40"/>
      <c r="VJN7" s="39"/>
      <c r="VJO7" s="39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40"/>
      <c r="VKL7" s="39"/>
      <c r="VKM7" s="39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40"/>
      <c r="VLJ7" s="39"/>
      <c r="VLK7" s="39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40"/>
      <c r="VMH7" s="39"/>
      <c r="VMI7" s="39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40"/>
      <c r="VNF7" s="39"/>
      <c r="VNG7" s="39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40"/>
      <c r="VOD7" s="39"/>
      <c r="VOE7" s="39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40"/>
      <c r="VPB7" s="39"/>
      <c r="VPC7" s="39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40"/>
      <c r="VPZ7" s="39"/>
      <c r="VQA7" s="39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40"/>
      <c r="VQX7" s="39"/>
      <c r="VQY7" s="39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40"/>
      <c r="VRV7" s="39"/>
      <c r="VRW7" s="39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40"/>
      <c r="VST7" s="39"/>
      <c r="VSU7" s="39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40"/>
      <c r="VTR7" s="39"/>
      <c r="VTS7" s="39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40"/>
      <c r="VUP7" s="39"/>
      <c r="VUQ7" s="39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40"/>
      <c r="VVN7" s="39"/>
      <c r="VVO7" s="39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40"/>
      <c r="VWL7" s="39"/>
      <c r="VWM7" s="39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40"/>
      <c r="VXJ7" s="39"/>
      <c r="VXK7" s="39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40"/>
      <c r="VYH7" s="39"/>
      <c r="VYI7" s="39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40"/>
      <c r="VZF7" s="39"/>
      <c r="VZG7" s="39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40"/>
      <c r="WAD7" s="39"/>
      <c r="WAE7" s="39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40"/>
      <c r="WBB7" s="39"/>
      <c r="WBC7" s="39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40"/>
      <c r="WBZ7" s="39"/>
      <c r="WCA7" s="39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40"/>
      <c r="WCX7" s="39"/>
      <c r="WCY7" s="39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40"/>
      <c r="WDV7" s="39"/>
      <c r="WDW7" s="39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40"/>
      <c r="WET7" s="39"/>
      <c r="WEU7" s="39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40"/>
      <c r="WFR7" s="39"/>
      <c r="WFS7" s="39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40"/>
      <c r="WGP7" s="39"/>
      <c r="WGQ7" s="39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40"/>
      <c r="WHN7" s="39"/>
      <c r="WHO7" s="39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40"/>
      <c r="WIL7" s="39"/>
      <c r="WIM7" s="39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40"/>
      <c r="WJJ7" s="39"/>
      <c r="WJK7" s="39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40"/>
      <c r="WKH7" s="39"/>
      <c r="WKI7" s="39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40"/>
      <c r="WLF7" s="39"/>
      <c r="WLG7" s="39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40"/>
      <c r="WMD7" s="39"/>
      <c r="WME7" s="39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40"/>
      <c r="WNB7" s="39"/>
      <c r="WNC7" s="39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40"/>
      <c r="WNZ7" s="39"/>
      <c r="WOA7" s="39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40"/>
      <c r="WOX7" s="39"/>
      <c r="WOY7" s="39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40"/>
      <c r="WPV7" s="39"/>
      <c r="WPW7" s="39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40"/>
      <c r="WQT7" s="39"/>
      <c r="WQU7" s="39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40"/>
      <c r="WRR7" s="39"/>
      <c r="WRS7" s="39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40"/>
      <c r="WSP7" s="39"/>
      <c r="WSQ7" s="39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40"/>
      <c r="WTN7" s="39"/>
      <c r="WTO7" s="39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40"/>
      <c r="WUL7" s="39"/>
      <c r="WUM7" s="39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40"/>
      <c r="WVJ7" s="39"/>
      <c r="WVK7" s="39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40"/>
      <c r="WWH7" s="39"/>
      <c r="WWI7" s="39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40"/>
      <c r="WXF7" s="39"/>
      <c r="WXG7" s="39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40"/>
      <c r="WYD7" s="39"/>
      <c r="WYE7" s="39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40"/>
      <c r="WZB7" s="39"/>
      <c r="WZC7" s="39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40"/>
      <c r="WZZ7" s="39"/>
      <c r="XAA7" s="39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40"/>
      <c r="XAX7" s="39"/>
      <c r="XAY7" s="39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40"/>
      <c r="XBV7" s="39"/>
      <c r="XBW7" s="39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40"/>
      <c r="XCT7" s="39"/>
      <c r="XCU7" s="39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40"/>
      <c r="XDR7" s="39"/>
      <c r="XDS7" s="39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40"/>
      <c r="XEP7" s="39"/>
      <c r="XEQ7" s="39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pans="1:16384" x14ac:dyDescent="0.25">
      <c r="A8" s="9" t="s">
        <v>110</v>
      </c>
      <c r="B8" s="10"/>
      <c r="C8" s="25" t="s">
        <v>97</v>
      </c>
      <c r="D8" s="11">
        <v>7.7</v>
      </c>
      <c r="E8" s="11">
        <v>11.8</v>
      </c>
      <c r="F8" s="11">
        <v>17.2</v>
      </c>
      <c r="G8" s="11">
        <v>23.8</v>
      </c>
      <c r="H8" s="11">
        <v>39.6</v>
      </c>
      <c r="I8" s="11">
        <v>58.8</v>
      </c>
      <c r="J8" s="11">
        <v>83.5</v>
      </c>
      <c r="K8" s="11">
        <v>216.4</v>
      </c>
      <c r="L8" s="11">
        <v>451.3</v>
      </c>
      <c r="M8" s="11">
        <v>717.3</v>
      </c>
      <c r="N8" s="11">
        <v>1021.2</v>
      </c>
      <c r="O8" s="11">
        <v>1247.0999999999999</v>
      </c>
      <c r="P8" s="11">
        <v>225.8</v>
      </c>
      <c r="Q8" s="11"/>
      <c r="R8" s="11"/>
      <c r="S8" s="11"/>
      <c r="T8" s="11"/>
      <c r="U8" s="11"/>
      <c r="V8" s="11"/>
      <c r="W8" s="11"/>
      <c r="X8" s="32"/>
      <c r="Y8" s="32"/>
      <c r="Z8" s="32" t="str">
        <f>+IFERROR(VLOOKUP(B8,'2002'!$A:$D,4,FALSE),"")</f>
        <v/>
      </c>
      <c r="AA8" s="32" t="str">
        <f>+IFERROR(VLOOKUP(B8,'2003'!$A$2:$D$1048576,4,FALSE),"")</f>
        <v/>
      </c>
      <c r="AB8" s="32" t="str">
        <f>+IFERROR(VLOOKUP(B8,'2004'!$A:$D,4,FALSE),"")</f>
        <v/>
      </c>
      <c r="AC8" s="32" t="str">
        <f>+IFERROR(VLOOKUP($B8,'2005-15 corrientes'!$A$2:$W$50,3,FALSE),"")</f>
        <v/>
      </c>
      <c r="AD8" s="32" t="str">
        <f>+IFERROR(VLOOKUP($B8,'2005-15 corrientes'!$A$2:$W$50,5,FALSE),"")</f>
        <v/>
      </c>
      <c r="AE8" s="32" t="str">
        <f>+IFERROR(VLOOKUP($B8,'2005-15 corrientes'!$A$2:$W$50,7,FALSE),"")</f>
        <v/>
      </c>
      <c r="AF8" s="32" t="str">
        <f>+IFERROR(VLOOKUP($B8,'2005-15 corrientes'!$A$2:$W$50,9,FALSE),"")</f>
        <v/>
      </c>
      <c r="AG8" s="32" t="str">
        <f>+IFERROR(VLOOKUP($B8,'2005-15 corrientes'!$A$2:$W$50,11,FALSE),"")</f>
        <v/>
      </c>
      <c r="AH8" s="32" t="str">
        <f>+IFERROR(VLOOKUP($B8,'2005-15 corrientes'!$A$2:$W$50,13,FALSE),"")</f>
        <v/>
      </c>
      <c r="AI8" s="32" t="str">
        <f>+IFERROR(VLOOKUP($B8,'2005-15 corrientes'!$A$2:$W$50,15,FALSE),"")</f>
        <v/>
      </c>
      <c r="AJ8" s="32" t="str">
        <f>+IFERROR(VLOOKUP($B8,'2005-15 corrientes'!$A$2:$W$50,17,FALSE),"")</f>
        <v/>
      </c>
      <c r="AK8" s="32" t="str">
        <f>+IFERROR(VLOOKUP($B8,'2005-15 corrientes'!$A$2:$W$50,19,FALSE),"")</f>
        <v/>
      </c>
      <c r="AL8" s="32" t="str">
        <f>+IFERROR(VLOOKUP($B8,'2005-15 corrientes'!$A$2:$W$50,21,FALSE),"")</f>
        <v/>
      </c>
      <c r="AM8" s="32" t="str">
        <f>+IFERROR(VLOOKUP($B8,'2005-15 corrientes'!$A$2:$W$50,23,FALSE),"")</f>
        <v/>
      </c>
      <c r="AN8" s="3"/>
      <c r="AO8" s="3"/>
      <c r="AP8" s="3"/>
      <c r="AQ8" s="3"/>
      <c r="AR8" s="3"/>
      <c r="AS8" s="3"/>
      <c r="AT8" s="3"/>
      <c r="AU8" s="3"/>
      <c r="AV8" s="3"/>
      <c r="AW8" s="40"/>
      <c r="AX8" s="39"/>
      <c r="AY8" s="39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40"/>
      <c r="BV8" s="39"/>
      <c r="BW8" s="39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40"/>
      <c r="CT8" s="39"/>
      <c r="CU8" s="39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40"/>
      <c r="DR8" s="39"/>
      <c r="DS8" s="39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40"/>
      <c r="EP8" s="39"/>
      <c r="EQ8" s="39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40"/>
      <c r="FN8" s="39"/>
      <c r="FO8" s="39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40"/>
      <c r="GL8" s="39"/>
      <c r="GM8" s="39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40"/>
      <c r="HJ8" s="39"/>
      <c r="HK8" s="39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40"/>
      <c r="IH8" s="39"/>
      <c r="II8" s="39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40"/>
      <c r="JF8" s="39"/>
      <c r="JG8" s="39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40"/>
      <c r="KD8" s="39"/>
      <c r="KE8" s="39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40"/>
      <c r="LB8" s="39"/>
      <c r="LC8" s="39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40"/>
      <c r="LZ8" s="39"/>
      <c r="MA8" s="39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40"/>
      <c r="MX8" s="39"/>
      <c r="MY8" s="39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40"/>
      <c r="NV8" s="39"/>
      <c r="NW8" s="39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40"/>
      <c r="OT8" s="39"/>
      <c r="OU8" s="39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40"/>
      <c r="PR8" s="39"/>
      <c r="PS8" s="39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40"/>
      <c r="QP8" s="39"/>
      <c r="QQ8" s="39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40"/>
      <c r="RN8" s="39"/>
      <c r="RO8" s="39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40"/>
      <c r="SL8" s="39"/>
      <c r="SM8" s="39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40"/>
      <c r="TJ8" s="39"/>
      <c r="TK8" s="39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40"/>
      <c r="UH8" s="39"/>
      <c r="UI8" s="39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40"/>
      <c r="VF8" s="39"/>
      <c r="VG8" s="39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40"/>
      <c r="WD8" s="39"/>
      <c r="WE8" s="39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40"/>
      <c r="XB8" s="39"/>
      <c r="XC8" s="39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40"/>
      <c r="XZ8" s="39"/>
      <c r="YA8" s="39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40"/>
      <c r="YX8" s="39"/>
      <c r="YY8" s="39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40"/>
      <c r="ZV8" s="39"/>
      <c r="ZW8" s="39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40"/>
      <c r="AAT8" s="39"/>
      <c r="AAU8" s="39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40"/>
      <c r="ABR8" s="39"/>
      <c r="ABS8" s="39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40"/>
      <c r="ACP8" s="39"/>
      <c r="ACQ8" s="39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40"/>
      <c r="ADN8" s="39"/>
      <c r="ADO8" s="39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40"/>
      <c r="AEL8" s="39"/>
      <c r="AEM8" s="39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40"/>
      <c r="AFJ8" s="39"/>
      <c r="AFK8" s="39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40"/>
      <c r="AGH8" s="39"/>
      <c r="AGI8" s="39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40"/>
      <c r="AHF8" s="39"/>
      <c r="AHG8" s="39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40"/>
      <c r="AID8" s="39"/>
      <c r="AIE8" s="39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40"/>
      <c r="AJB8" s="39"/>
      <c r="AJC8" s="39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40"/>
      <c r="AJZ8" s="39"/>
      <c r="AKA8" s="39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40"/>
      <c r="AKX8" s="39"/>
      <c r="AKY8" s="39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40"/>
      <c r="ALV8" s="39"/>
      <c r="ALW8" s="39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40"/>
      <c r="AMT8" s="39"/>
      <c r="AMU8" s="39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40"/>
      <c r="ANR8" s="39"/>
      <c r="ANS8" s="39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40"/>
      <c r="AOP8" s="39"/>
      <c r="AOQ8" s="39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40"/>
      <c r="APN8" s="39"/>
      <c r="APO8" s="39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40"/>
      <c r="AQL8" s="39"/>
      <c r="AQM8" s="39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40"/>
      <c r="ARJ8" s="39"/>
      <c r="ARK8" s="39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40"/>
      <c r="ASH8" s="39"/>
      <c r="ASI8" s="39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40"/>
      <c r="ATF8" s="39"/>
      <c r="ATG8" s="39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40"/>
      <c r="AUD8" s="39"/>
      <c r="AUE8" s="39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40"/>
      <c r="AVB8" s="39"/>
      <c r="AVC8" s="39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40"/>
      <c r="AVZ8" s="39"/>
      <c r="AWA8" s="39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40"/>
      <c r="AWX8" s="39"/>
      <c r="AWY8" s="39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40"/>
      <c r="AXV8" s="39"/>
      <c r="AXW8" s="39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40"/>
      <c r="AYT8" s="39"/>
      <c r="AYU8" s="39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40"/>
      <c r="AZR8" s="39"/>
      <c r="AZS8" s="39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40"/>
      <c r="BAP8" s="39"/>
      <c r="BAQ8" s="39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40"/>
      <c r="BBN8" s="39"/>
      <c r="BBO8" s="39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40"/>
      <c r="BCL8" s="39"/>
      <c r="BCM8" s="39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40"/>
      <c r="BDJ8" s="39"/>
      <c r="BDK8" s="39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40"/>
      <c r="BEH8" s="39"/>
      <c r="BEI8" s="39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40"/>
      <c r="BFF8" s="39"/>
      <c r="BFG8" s="39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40"/>
      <c r="BGD8" s="39"/>
      <c r="BGE8" s="39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40"/>
      <c r="BHB8" s="39"/>
      <c r="BHC8" s="39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40"/>
      <c r="BHZ8" s="39"/>
      <c r="BIA8" s="39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40"/>
      <c r="BIX8" s="39"/>
      <c r="BIY8" s="39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40"/>
      <c r="BJV8" s="39"/>
      <c r="BJW8" s="39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40"/>
      <c r="BKT8" s="39"/>
      <c r="BKU8" s="39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40"/>
      <c r="BLR8" s="39"/>
      <c r="BLS8" s="39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40"/>
      <c r="BMP8" s="39"/>
      <c r="BMQ8" s="39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40"/>
      <c r="BNN8" s="39"/>
      <c r="BNO8" s="39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40"/>
      <c r="BOL8" s="39"/>
      <c r="BOM8" s="39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40"/>
      <c r="BPJ8" s="39"/>
      <c r="BPK8" s="39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40"/>
      <c r="BQH8" s="39"/>
      <c r="BQI8" s="39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40"/>
      <c r="BRF8" s="39"/>
      <c r="BRG8" s="39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40"/>
      <c r="BSD8" s="39"/>
      <c r="BSE8" s="39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40"/>
      <c r="BTB8" s="39"/>
      <c r="BTC8" s="39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40"/>
      <c r="BTZ8" s="39"/>
      <c r="BUA8" s="39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40"/>
      <c r="BUX8" s="39"/>
      <c r="BUY8" s="39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40"/>
      <c r="BVV8" s="39"/>
      <c r="BVW8" s="39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40"/>
      <c r="BWT8" s="39"/>
      <c r="BWU8" s="39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40"/>
      <c r="BXR8" s="39"/>
      <c r="BXS8" s="39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40"/>
      <c r="BYP8" s="39"/>
      <c r="BYQ8" s="39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40"/>
      <c r="BZN8" s="39"/>
      <c r="BZO8" s="39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40"/>
      <c r="CAL8" s="39"/>
      <c r="CAM8" s="39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40"/>
      <c r="CBJ8" s="39"/>
      <c r="CBK8" s="39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40"/>
      <c r="CCH8" s="39"/>
      <c r="CCI8" s="39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40"/>
      <c r="CDF8" s="39"/>
      <c r="CDG8" s="39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40"/>
      <c r="CED8" s="39"/>
      <c r="CEE8" s="39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40"/>
      <c r="CFB8" s="39"/>
      <c r="CFC8" s="39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40"/>
      <c r="CFZ8" s="39"/>
      <c r="CGA8" s="39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40"/>
      <c r="CGX8" s="39"/>
      <c r="CGY8" s="39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40"/>
      <c r="CHV8" s="39"/>
      <c r="CHW8" s="39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40"/>
      <c r="CIT8" s="39"/>
      <c r="CIU8" s="39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40"/>
      <c r="CJR8" s="39"/>
      <c r="CJS8" s="39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40"/>
      <c r="CKP8" s="39"/>
      <c r="CKQ8" s="39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40"/>
      <c r="CLN8" s="39"/>
      <c r="CLO8" s="39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40"/>
      <c r="CML8" s="39"/>
      <c r="CMM8" s="39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40"/>
      <c r="CNJ8" s="39"/>
      <c r="CNK8" s="39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40"/>
      <c r="COH8" s="39"/>
      <c r="COI8" s="39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40"/>
      <c r="CPF8" s="39"/>
      <c r="CPG8" s="39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40"/>
      <c r="CQD8" s="39"/>
      <c r="CQE8" s="39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40"/>
      <c r="CRB8" s="39"/>
      <c r="CRC8" s="39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40"/>
      <c r="CRZ8" s="39"/>
      <c r="CSA8" s="39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40"/>
      <c r="CSX8" s="39"/>
      <c r="CSY8" s="39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40"/>
      <c r="CTV8" s="39"/>
      <c r="CTW8" s="39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40"/>
      <c r="CUT8" s="39"/>
      <c r="CUU8" s="39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40"/>
      <c r="CVR8" s="39"/>
      <c r="CVS8" s="39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40"/>
      <c r="CWP8" s="39"/>
      <c r="CWQ8" s="39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40"/>
      <c r="CXN8" s="39"/>
      <c r="CXO8" s="39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40"/>
      <c r="CYL8" s="39"/>
      <c r="CYM8" s="39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40"/>
      <c r="CZJ8" s="39"/>
      <c r="CZK8" s="39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40"/>
      <c r="DAH8" s="39"/>
      <c r="DAI8" s="39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40"/>
      <c r="DBF8" s="39"/>
      <c r="DBG8" s="39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40"/>
      <c r="DCD8" s="39"/>
      <c r="DCE8" s="39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40"/>
      <c r="DDB8" s="39"/>
      <c r="DDC8" s="39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40"/>
      <c r="DDZ8" s="39"/>
      <c r="DEA8" s="39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40"/>
      <c r="DEX8" s="39"/>
      <c r="DEY8" s="39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40"/>
      <c r="DFV8" s="39"/>
      <c r="DFW8" s="39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40"/>
      <c r="DGT8" s="39"/>
      <c r="DGU8" s="39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40"/>
      <c r="DHR8" s="39"/>
      <c r="DHS8" s="39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40"/>
      <c r="DIP8" s="39"/>
      <c r="DIQ8" s="39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40"/>
      <c r="DJN8" s="39"/>
      <c r="DJO8" s="39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40"/>
      <c r="DKL8" s="39"/>
      <c r="DKM8" s="39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40"/>
      <c r="DLJ8" s="39"/>
      <c r="DLK8" s="39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40"/>
      <c r="DMH8" s="39"/>
      <c r="DMI8" s="39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40"/>
      <c r="DNF8" s="39"/>
      <c r="DNG8" s="39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40"/>
      <c r="DOD8" s="39"/>
      <c r="DOE8" s="39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40"/>
      <c r="DPB8" s="39"/>
      <c r="DPC8" s="39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40"/>
      <c r="DPZ8" s="39"/>
      <c r="DQA8" s="39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40"/>
      <c r="DQX8" s="39"/>
      <c r="DQY8" s="39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40"/>
      <c r="DRV8" s="39"/>
      <c r="DRW8" s="39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40"/>
      <c r="DST8" s="39"/>
      <c r="DSU8" s="39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40"/>
      <c r="DTR8" s="39"/>
      <c r="DTS8" s="39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40"/>
      <c r="DUP8" s="39"/>
      <c r="DUQ8" s="39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40"/>
      <c r="DVN8" s="39"/>
      <c r="DVO8" s="39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40"/>
      <c r="DWL8" s="39"/>
      <c r="DWM8" s="39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40"/>
      <c r="DXJ8" s="39"/>
      <c r="DXK8" s="39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40"/>
      <c r="DYH8" s="39"/>
      <c r="DYI8" s="39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40"/>
      <c r="DZF8" s="39"/>
      <c r="DZG8" s="39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40"/>
      <c r="EAD8" s="39"/>
      <c r="EAE8" s="39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40"/>
      <c r="EBB8" s="39"/>
      <c r="EBC8" s="39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40"/>
      <c r="EBZ8" s="39"/>
      <c r="ECA8" s="39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40"/>
      <c r="ECX8" s="39"/>
      <c r="ECY8" s="39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40"/>
      <c r="EDV8" s="39"/>
      <c r="EDW8" s="39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40"/>
      <c r="EET8" s="39"/>
      <c r="EEU8" s="39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40"/>
      <c r="EFR8" s="39"/>
      <c r="EFS8" s="39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40"/>
      <c r="EGP8" s="39"/>
      <c r="EGQ8" s="39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40"/>
      <c r="EHN8" s="39"/>
      <c r="EHO8" s="39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40"/>
      <c r="EIL8" s="39"/>
      <c r="EIM8" s="39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40"/>
      <c r="EJJ8" s="39"/>
      <c r="EJK8" s="39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40"/>
      <c r="EKH8" s="39"/>
      <c r="EKI8" s="39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40"/>
      <c r="ELF8" s="39"/>
      <c r="ELG8" s="39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40"/>
      <c r="EMD8" s="39"/>
      <c r="EME8" s="39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40"/>
      <c r="ENB8" s="39"/>
      <c r="ENC8" s="39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40"/>
      <c r="ENZ8" s="39"/>
      <c r="EOA8" s="39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40"/>
      <c r="EOX8" s="39"/>
      <c r="EOY8" s="39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40"/>
      <c r="EPV8" s="39"/>
      <c r="EPW8" s="39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40"/>
      <c r="EQT8" s="39"/>
      <c r="EQU8" s="39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40"/>
      <c r="ERR8" s="39"/>
      <c r="ERS8" s="39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40"/>
      <c r="ESP8" s="39"/>
      <c r="ESQ8" s="39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40"/>
      <c r="ETN8" s="39"/>
      <c r="ETO8" s="39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40"/>
      <c r="EUL8" s="39"/>
      <c r="EUM8" s="39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40"/>
      <c r="EVJ8" s="39"/>
      <c r="EVK8" s="39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40"/>
      <c r="EWH8" s="39"/>
      <c r="EWI8" s="39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40"/>
      <c r="EXF8" s="39"/>
      <c r="EXG8" s="39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40"/>
      <c r="EYD8" s="39"/>
      <c r="EYE8" s="39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40"/>
      <c r="EZB8" s="39"/>
      <c r="EZC8" s="39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40"/>
      <c r="EZZ8" s="39"/>
      <c r="FAA8" s="39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40"/>
      <c r="FAX8" s="39"/>
      <c r="FAY8" s="39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40"/>
      <c r="FBV8" s="39"/>
      <c r="FBW8" s="39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40"/>
      <c r="FCT8" s="39"/>
      <c r="FCU8" s="39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40"/>
      <c r="FDR8" s="39"/>
      <c r="FDS8" s="39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40"/>
      <c r="FEP8" s="39"/>
      <c r="FEQ8" s="39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40"/>
      <c r="FFN8" s="39"/>
      <c r="FFO8" s="39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40"/>
      <c r="FGL8" s="39"/>
      <c r="FGM8" s="39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40"/>
      <c r="FHJ8" s="39"/>
      <c r="FHK8" s="39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40"/>
      <c r="FIH8" s="39"/>
      <c r="FII8" s="39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40"/>
      <c r="FJF8" s="39"/>
      <c r="FJG8" s="39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40"/>
      <c r="FKD8" s="39"/>
      <c r="FKE8" s="39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40"/>
      <c r="FLB8" s="39"/>
      <c r="FLC8" s="39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40"/>
      <c r="FLZ8" s="39"/>
      <c r="FMA8" s="39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40"/>
      <c r="FMX8" s="39"/>
      <c r="FMY8" s="39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40"/>
      <c r="FNV8" s="39"/>
      <c r="FNW8" s="39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40"/>
      <c r="FOT8" s="39"/>
      <c r="FOU8" s="39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40"/>
      <c r="FPR8" s="39"/>
      <c r="FPS8" s="39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40"/>
      <c r="FQP8" s="39"/>
      <c r="FQQ8" s="39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40"/>
      <c r="FRN8" s="39"/>
      <c r="FRO8" s="39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40"/>
      <c r="FSL8" s="39"/>
      <c r="FSM8" s="39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40"/>
      <c r="FTJ8" s="39"/>
      <c r="FTK8" s="39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40"/>
      <c r="FUH8" s="39"/>
      <c r="FUI8" s="39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40"/>
      <c r="FVF8" s="39"/>
      <c r="FVG8" s="39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40"/>
      <c r="FWD8" s="39"/>
      <c r="FWE8" s="39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40"/>
      <c r="FXB8" s="39"/>
      <c r="FXC8" s="39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40"/>
      <c r="FXZ8" s="39"/>
      <c r="FYA8" s="39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40"/>
      <c r="FYX8" s="39"/>
      <c r="FYY8" s="39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40"/>
      <c r="FZV8" s="39"/>
      <c r="FZW8" s="39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40"/>
      <c r="GAT8" s="39"/>
      <c r="GAU8" s="39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40"/>
      <c r="GBR8" s="39"/>
      <c r="GBS8" s="39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40"/>
      <c r="GCP8" s="39"/>
      <c r="GCQ8" s="39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40"/>
      <c r="GDN8" s="39"/>
      <c r="GDO8" s="39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40"/>
      <c r="GEL8" s="39"/>
      <c r="GEM8" s="39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40"/>
      <c r="GFJ8" s="39"/>
      <c r="GFK8" s="39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40"/>
      <c r="GGH8" s="39"/>
      <c r="GGI8" s="39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40"/>
      <c r="GHF8" s="39"/>
      <c r="GHG8" s="39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40"/>
      <c r="GID8" s="39"/>
      <c r="GIE8" s="39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40"/>
      <c r="GJB8" s="39"/>
      <c r="GJC8" s="39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40"/>
      <c r="GJZ8" s="39"/>
      <c r="GKA8" s="39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40"/>
      <c r="GKX8" s="39"/>
      <c r="GKY8" s="39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40"/>
      <c r="GLV8" s="39"/>
      <c r="GLW8" s="39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40"/>
      <c r="GMT8" s="39"/>
      <c r="GMU8" s="39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40"/>
      <c r="GNR8" s="39"/>
      <c r="GNS8" s="39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40"/>
      <c r="GOP8" s="39"/>
      <c r="GOQ8" s="39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40"/>
      <c r="GPN8" s="39"/>
      <c r="GPO8" s="39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40"/>
      <c r="GQL8" s="39"/>
      <c r="GQM8" s="39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40"/>
      <c r="GRJ8" s="39"/>
      <c r="GRK8" s="39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40"/>
      <c r="GSH8" s="39"/>
      <c r="GSI8" s="39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40"/>
      <c r="GTF8" s="39"/>
      <c r="GTG8" s="39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40"/>
      <c r="GUD8" s="39"/>
      <c r="GUE8" s="39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40"/>
      <c r="GVB8" s="39"/>
      <c r="GVC8" s="39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40"/>
      <c r="GVZ8" s="39"/>
      <c r="GWA8" s="39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40"/>
      <c r="GWX8" s="39"/>
      <c r="GWY8" s="39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40"/>
      <c r="GXV8" s="39"/>
      <c r="GXW8" s="39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40"/>
      <c r="GYT8" s="39"/>
      <c r="GYU8" s="39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40"/>
      <c r="GZR8" s="39"/>
      <c r="GZS8" s="39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40"/>
      <c r="HAP8" s="39"/>
      <c r="HAQ8" s="39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40"/>
      <c r="HBN8" s="39"/>
      <c r="HBO8" s="39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40"/>
      <c r="HCL8" s="39"/>
      <c r="HCM8" s="39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40"/>
      <c r="HDJ8" s="39"/>
      <c r="HDK8" s="39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40"/>
      <c r="HEH8" s="39"/>
      <c r="HEI8" s="39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40"/>
      <c r="HFF8" s="39"/>
      <c r="HFG8" s="39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40"/>
      <c r="HGD8" s="39"/>
      <c r="HGE8" s="39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40"/>
      <c r="HHB8" s="39"/>
      <c r="HHC8" s="39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40"/>
      <c r="HHZ8" s="39"/>
      <c r="HIA8" s="39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40"/>
      <c r="HIX8" s="39"/>
      <c r="HIY8" s="39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40"/>
      <c r="HJV8" s="39"/>
      <c r="HJW8" s="39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40"/>
      <c r="HKT8" s="39"/>
      <c r="HKU8" s="39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40"/>
      <c r="HLR8" s="39"/>
      <c r="HLS8" s="39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40"/>
      <c r="HMP8" s="39"/>
      <c r="HMQ8" s="39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40"/>
      <c r="HNN8" s="39"/>
      <c r="HNO8" s="39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40"/>
      <c r="HOL8" s="39"/>
      <c r="HOM8" s="39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40"/>
      <c r="HPJ8" s="39"/>
      <c r="HPK8" s="39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40"/>
      <c r="HQH8" s="39"/>
      <c r="HQI8" s="39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40"/>
      <c r="HRF8" s="39"/>
      <c r="HRG8" s="39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40"/>
      <c r="HSD8" s="39"/>
      <c r="HSE8" s="39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40"/>
      <c r="HTB8" s="39"/>
      <c r="HTC8" s="39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40"/>
      <c r="HTZ8" s="39"/>
      <c r="HUA8" s="39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40"/>
      <c r="HUX8" s="39"/>
      <c r="HUY8" s="39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40"/>
      <c r="HVV8" s="39"/>
      <c r="HVW8" s="39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40"/>
      <c r="HWT8" s="39"/>
      <c r="HWU8" s="39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40"/>
      <c r="HXR8" s="39"/>
      <c r="HXS8" s="39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40"/>
      <c r="HYP8" s="39"/>
      <c r="HYQ8" s="39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40"/>
      <c r="HZN8" s="39"/>
      <c r="HZO8" s="39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40"/>
      <c r="IAL8" s="39"/>
      <c r="IAM8" s="39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40"/>
      <c r="IBJ8" s="39"/>
      <c r="IBK8" s="39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40"/>
      <c r="ICH8" s="39"/>
      <c r="ICI8" s="39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40"/>
      <c r="IDF8" s="39"/>
      <c r="IDG8" s="39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40"/>
      <c r="IED8" s="39"/>
      <c r="IEE8" s="39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40"/>
      <c r="IFB8" s="39"/>
      <c r="IFC8" s="39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40"/>
      <c r="IFZ8" s="39"/>
      <c r="IGA8" s="39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40"/>
      <c r="IGX8" s="39"/>
      <c r="IGY8" s="39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40"/>
      <c r="IHV8" s="39"/>
      <c r="IHW8" s="39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40"/>
      <c r="IIT8" s="39"/>
      <c r="IIU8" s="39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40"/>
      <c r="IJR8" s="39"/>
      <c r="IJS8" s="39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40"/>
      <c r="IKP8" s="39"/>
      <c r="IKQ8" s="39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40"/>
      <c r="ILN8" s="39"/>
      <c r="ILO8" s="39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40"/>
      <c r="IML8" s="39"/>
      <c r="IMM8" s="39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40"/>
      <c r="INJ8" s="39"/>
      <c r="INK8" s="39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40"/>
      <c r="IOH8" s="39"/>
      <c r="IOI8" s="39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40"/>
      <c r="IPF8" s="39"/>
      <c r="IPG8" s="39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40"/>
      <c r="IQD8" s="39"/>
      <c r="IQE8" s="39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40"/>
      <c r="IRB8" s="39"/>
      <c r="IRC8" s="39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40"/>
      <c r="IRZ8" s="39"/>
      <c r="ISA8" s="39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40"/>
      <c r="ISX8" s="39"/>
      <c r="ISY8" s="39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40"/>
      <c r="ITV8" s="39"/>
      <c r="ITW8" s="39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40"/>
      <c r="IUT8" s="39"/>
      <c r="IUU8" s="39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40"/>
      <c r="IVR8" s="39"/>
      <c r="IVS8" s="39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40"/>
      <c r="IWP8" s="39"/>
      <c r="IWQ8" s="39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40"/>
      <c r="IXN8" s="39"/>
      <c r="IXO8" s="39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40"/>
      <c r="IYL8" s="39"/>
      <c r="IYM8" s="39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40"/>
      <c r="IZJ8" s="39"/>
      <c r="IZK8" s="39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40"/>
      <c r="JAH8" s="39"/>
      <c r="JAI8" s="39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40"/>
      <c r="JBF8" s="39"/>
      <c r="JBG8" s="39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40"/>
      <c r="JCD8" s="39"/>
      <c r="JCE8" s="39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40"/>
      <c r="JDB8" s="39"/>
      <c r="JDC8" s="39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40"/>
      <c r="JDZ8" s="39"/>
      <c r="JEA8" s="39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40"/>
      <c r="JEX8" s="39"/>
      <c r="JEY8" s="39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40"/>
      <c r="JFV8" s="39"/>
      <c r="JFW8" s="39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40"/>
      <c r="JGT8" s="39"/>
      <c r="JGU8" s="39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40"/>
      <c r="JHR8" s="39"/>
      <c r="JHS8" s="39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40"/>
      <c r="JIP8" s="39"/>
      <c r="JIQ8" s="39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40"/>
      <c r="JJN8" s="39"/>
      <c r="JJO8" s="39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40"/>
      <c r="JKL8" s="39"/>
      <c r="JKM8" s="39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40"/>
      <c r="JLJ8" s="39"/>
      <c r="JLK8" s="39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40"/>
      <c r="JMH8" s="39"/>
      <c r="JMI8" s="39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40"/>
      <c r="JNF8" s="39"/>
      <c r="JNG8" s="39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40"/>
      <c r="JOD8" s="39"/>
      <c r="JOE8" s="39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40"/>
      <c r="JPB8" s="39"/>
      <c r="JPC8" s="39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40"/>
      <c r="JPZ8" s="39"/>
      <c r="JQA8" s="39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40"/>
      <c r="JQX8" s="39"/>
      <c r="JQY8" s="39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40"/>
      <c r="JRV8" s="39"/>
      <c r="JRW8" s="39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40"/>
      <c r="JST8" s="39"/>
      <c r="JSU8" s="39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40"/>
      <c r="JTR8" s="39"/>
      <c r="JTS8" s="39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40"/>
      <c r="JUP8" s="39"/>
      <c r="JUQ8" s="39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40"/>
      <c r="JVN8" s="39"/>
      <c r="JVO8" s="39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40"/>
      <c r="JWL8" s="39"/>
      <c r="JWM8" s="39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40"/>
      <c r="JXJ8" s="39"/>
      <c r="JXK8" s="39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40"/>
      <c r="JYH8" s="39"/>
      <c r="JYI8" s="39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40"/>
      <c r="JZF8" s="39"/>
      <c r="JZG8" s="39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40"/>
      <c r="KAD8" s="39"/>
      <c r="KAE8" s="39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40"/>
      <c r="KBB8" s="39"/>
      <c r="KBC8" s="39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40"/>
      <c r="KBZ8" s="39"/>
      <c r="KCA8" s="39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40"/>
      <c r="KCX8" s="39"/>
      <c r="KCY8" s="39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40"/>
      <c r="KDV8" s="39"/>
      <c r="KDW8" s="39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40"/>
      <c r="KET8" s="39"/>
      <c r="KEU8" s="39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40"/>
      <c r="KFR8" s="39"/>
      <c r="KFS8" s="39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40"/>
      <c r="KGP8" s="39"/>
      <c r="KGQ8" s="39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40"/>
      <c r="KHN8" s="39"/>
      <c r="KHO8" s="39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40"/>
      <c r="KIL8" s="39"/>
      <c r="KIM8" s="39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40"/>
      <c r="KJJ8" s="39"/>
      <c r="KJK8" s="39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40"/>
      <c r="KKH8" s="39"/>
      <c r="KKI8" s="39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40"/>
      <c r="KLF8" s="39"/>
      <c r="KLG8" s="39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40"/>
      <c r="KMD8" s="39"/>
      <c r="KME8" s="39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40"/>
      <c r="KNB8" s="39"/>
      <c r="KNC8" s="39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40"/>
      <c r="KNZ8" s="39"/>
      <c r="KOA8" s="39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40"/>
      <c r="KOX8" s="39"/>
      <c r="KOY8" s="39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40"/>
      <c r="KPV8" s="39"/>
      <c r="KPW8" s="39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40"/>
      <c r="KQT8" s="39"/>
      <c r="KQU8" s="39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40"/>
      <c r="KRR8" s="39"/>
      <c r="KRS8" s="39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40"/>
      <c r="KSP8" s="39"/>
      <c r="KSQ8" s="39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40"/>
      <c r="KTN8" s="39"/>
      <c r="KTO8" s="39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40"/>
      <c r="KUL8" s="39"/>
      <c r="KUM8" s="39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40"/>
      <c r="KVJ8" s="39"/>
      <c r="KVK8" s="39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40"/>
      <c r="KWH8" s="39"/>
      <c r="KWI8" s="39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40"/>
      <c r="KXF8" s="39"/>
      <c r="KXG8" s="39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40"/>
      <c r="KYD8" s="39"/>
      <c r="KYE8" s="39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40"/>
      <c r="KZB8" s="39"/>
      <c r="KZC8" s="39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40"/>
      <c r="KZZ8" s="39"/>
      <c r="LAA8" s="39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40"/>
      <c r="LAX8" s="39"/>
      <c r="LAY8" s="39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40"/>
      <c r="LBV8" s="39"/>
      <c r="LBW8" s="39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40"/>
      <c r="LCT8" s="39"/>
      <c r="LCU8" s="39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40"/>
      <c r="LDR8" s="39"/>
      <c r="LDS8" s="39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40"/>
      <c r="LEP8" s="39"/>
      <c r="LEQ8" s="39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40"/>
      <c r="LFN8" s="39"/>
      <c r="LFO8" s="39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40"/>
      <c r="LGL8" s="39"/>
      <c r="LGM8" s="39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40"/>
      <c r="LHJ8" s="39"/>
      <c r="LHK8" s="39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40"/>
      <c r="LIH8" s="39"/>
      <c r="LII8" s="39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40"/>
      <c r="LJF8" s="39"/>
      <c r="LJG8" s="39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40"/>
      <c r="LKD8" s="39"/>
      <c r="LKE8" s="39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40"/>
      <c r="LLB8" s="39"/>
      <c r="LLC8" s="39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40"/>
      <c r="LLZ8" s="39"/>
      <c r="LMA8" s="39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40"/>
      <c r="LMX8" s="39"/>
      <c r="LMY8" s="39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40"/>
      <c r="LNV8" s="39"/>
      <c r="LNW8" s="39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40"/>
      <c r="LOT8" s="39"/>
      <c r="LOU8" s="39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40"/>
      <c r="LPR8" s="39"/>
      <c r="LPS8" s="39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40"/>
      <c r="LQP8" s="39"/>
      <c r="LQQ8" s="39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40"/>
      <c r="LRN8" s="39"/>
      <c r="LRO8" s="39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40"/>
      <c r="LSL8" s="39"/>
      <c r="LSM8" s="39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40"/>
      <c r="LTJ8" s="39"/>
      <c r="LTK8" s="39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40"/>
      <c r="LUH8" s="39"/>
      <c r="LUI8" s="39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40"/>
      <c r="LVF8" s="39"/>
      <c r="LVG8" s="39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40"/>
      <c r="LWD8" s="39"/>
      <c r="LWE8" s="39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40"/>
      <c r="LXB8" s="39"/>
      <c r="LXC8" s="39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40"/>
      <c r="LXZ8" s="39"/>
      <c r="LYA8" s="39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40"/>
      <c r="LYX8" s="39"/>
      <c r="LYY8" s="39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40"/>
      <c r="LZV8" s="39"/>
      <c r="LZW8" s="39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40"/>
      <c r="MAT8" s="39"/>
      <c r="MAU8" s="39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40"/>
      <c r="MBR8" s="39"/>
      <c r="MBS8" s="39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40"/>
      <c r="MCP8" s="39"/>
      <c r="MCQ8" s="39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40"/>
      <c r="MDN8" s="39"/>
      <c r="MDO8" s="39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40"/>
      <c r="MEL8" s="39"/>
      <c r="MEM8" s="39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40"/>
      <c r="MFJ8" s="39"/>
      <c r="MFK8" s="39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40"/>
      <c r="MGH8" s="39"/>
      <c r="MGI8" s="39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40"/>
      <c r="MHF8" s="39"/>
      <c r="MHG8" s="39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40"/>
      <c r="MID8" s="39"/>
      <c r="MIE8" s="39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40"/>
      <c r="MJB8" s="39"/>
      <c r="MJC8" s="39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40"/>
      <c r="MJZ8" s="39"/>
      <c r="MKA8" s="39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40"/>
      <c r="MKX8" s="39"/>
      <c r="MKY8" s="39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40"/>
      <c r="MLV8" s="39"/>
      <c r="MLW8" s="39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40"/>
      <c r="MMT8" s="39"/>
      <c r="MMU8" s="39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40"/>
      <c r="MNR8" s="39"/>
      <c r="MNS8" s="39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40"/>
      <c r="MOP8" s="39"/>
      <c r="MOQ8" s="39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40"/>
      <c r="MPN8" s="39"/>
      <c r="MPO8" s="39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40"/>
      <c r="MQL8" s="39"/>
      <c r="MQM8" s="39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40"/>
      <c r="MRJ8" s="39"/>
      <c r="MRK8" s="39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40"/>
      <c r="MSH8" s="39"/>
      <c r="MSI8" s="39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40"/>
      <c r="MTF8" s="39"/>
      <c r="MTG8" s="39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40"/>
      <c r="MUD8" s="39"/>
      <c r="MUE8" s="39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40"/>
      <c r="MVB8" s="39"/>
      <c r="MVC8" s="39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40"/>
      <c r="MVZ8" s="39"/>
      <c r="MWA8" s="39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40"/>
      <c r="MWX8" s="39"/>
      <c r="MWY8" s="39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40"/>
      <c r="MXV8" s="39"/>
      <c r="MXW8" s="39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40"/>
      <c r="MYT8" s="39"/>
      <c r="MYU8" s="39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40"/>
      <c r="MZR8" s="39"/>
      <c r="MZS8" s="39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40"/>
      <c r="NAP8" s="39"/>
      <c r="NAQ8" s="39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40"/>
      <c r="NBN8" s="39"/>
      <c r="NBO8" s="39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40"/>
      <c r="NCL8" s="39"/>
      <c r="NCM8" s="39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40"/>
      <c r="NDJ8" s="39"/>
      <c r="NDK8" s="39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40"/>
      <c r="NEH8" s="39"/>
      <c r="NEI8" s="39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40"/>
      <c r="NFF8" s="39"/>
      <c r="NFG8" s="39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40"/>
      <c r="NGD8" s="39"/>
      <c r="NGE8" s="39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40"/>
      <c r="NHB8" s="39"/>
      <c r="NHC8" s="39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40"/>
      <c r="NHZ8" s="39"/>
      <c r="NIA8" s="39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40"/>
      <c r="NIX8" s="39"/>
      <c r="NIY8" s="39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40"/>
      <c r="NJV8" s="39"/>
      <c r="NJW8" s="39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40"/>
      <c r="NKT8" s="39"/>
      <c r="NKU8" s="39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40"/>
      <c r="NLR8" s="39"/>
      <c r="NLS8" s="39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40"/>
      <c r="NMP8" s="39"/>
      <c r="NMQ8" s="39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40"/>
      <c r="NNN8" s="39"/>
      <c r="NNO8" s="39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40"/>
      <c r="NOL8" s="39"/>
      <c r="NOM8" s="39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40"/>
      <c r="NPJ8" s="39"/>
      <c r="NPK8" s="39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40"/>
      <c r="NQH8" s="39"/>
      <c r="NQI8" s="39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40"/>
      <c r="NRF8" s="39"/>
      <c r="NRG8" s="39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40"/>
      <c r="NSD8" s="39"/>
      <c r="NSE8" s="39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40"/>
      <c r="NTB8" s="39"/>
      <c r="NTC8" s="39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40"/>
      <c r="NTZ8" s="39"/>
      <c r="NUA8" s="39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40"/>
      <c r="NUX8" s="39"/>
      <c r="NUY8" s="39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40"/>
      <c r="NVV8" s="39"/>
      <c r="NVW8" s="39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40"/>
      <c r="NWT8" s="39"/>
      <c r="NWU8" s="39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40"/>
      <c r="NXR8" s="39"/>
      <c r="NXS8" s="39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40"/>
      <c r="NYP8" s="39"/>
      <c r="NYQ8" s="39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40"/>
      <c r="NZN8" s="39"/>
      <c r="NZO8" s="39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40"/>
      <c r="OAL8" s="39"/>
      <c r="OAM8" s="39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40"/>
      <c r="OBJ8" s="39"/>
      <c r="OBK8" s="39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40"/>
      <c r="OCH8" s="39"/>
      <c r="OCI8" s="39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40"/>
      <c r="ODF8" s="39"/>
      <c r="ODG8" s="39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40"/>
      <c r="OED8" s="39"/>
      <c r="OEE8" s="39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40"/>
      <c r="OFB8" s="39"/>
      <c r="OFC8" s="39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40"/>
      <c r="OFZ8" s="39"/>
      <c r="OGA8" s="39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40"/>
      <c r="OGX8" s="39"/>
      <c r="OGY8" s="39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40"/>
      <c r="OHV8" s="39"/>
      <c r="OHW8" s="39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40"/>
      <c r="OIT8" s="39"/>
      <c r="OIU8" s="39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40"/>
      <c r="OJR8" s="39"/>
      <c r="OJS8" s="39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40"/>
      <c r="OKP8" s="39"/>
      <c r="OKQ8" s="39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40"/>
      <c r="OLN8" s="39"/>
      <c r="OLO8" s="39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40"/>
      <c r="OML8" s="39"/>
      <c r="OMM8" s="39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40"/>
      <c r="ONJ8" s="39"/>
      <c r="ONK8" s="39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40"/>
      <c r="OOH8" s="39"/>
      <c r="OOI8" s="39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40"/>
      <c r="OPF8" s="39"/>
      <c r="OPG8" s="39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40"/>
      <c r="OQD8" s="39"/>
      <c r="OQE8" s="39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40"/>
      <c r="ORB8" s="39"/>
      <c r="ORC8" s="39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40"/>
      <c r="ORZ8" s="39"/>
      <c r="OSA8" s="39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40"/>
      <c r="OSX8" s="39"/>
      <c r="OSY8" s="39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40"/>
      <c r="OTV8" s="39"/>
      <c r="OTW8" s="39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40"/>
      <c r="OUT8" s="39"/>
      <c r="OUU8" s="39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40"/>
      <c r="OVR8" s="39"/>
      <c r="OVS8" s="39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40"/>
      <c r="OWP8" s="39"/>
      <c r="OWQ8" s="39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40"/>
      <c r="OXN8" s="39"/>
      <c r="OXO8" s="39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40"/>
      <c r="OYL8" s="39"/>
      <c r="OYM8" s="39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40"/>
      <c r="OZJ8" s="39"/>
      <c r="OZK8" s="39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40"/>
      <c r="PAH8" s="39"/>
      <c r="PAI8" s="39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40"/>
      <c r="PBF8" s="39"/>
      <c r="PBG8" s="39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40"/>
      <c r="PCD8" s="39"/>
      <c r="PCE8" s="39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40"/>
      <c r="PDB8" s="39"/>
      <c r="PDC8" s="39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40"/>
      <c r="PDZ8" s="39"/>
      <c r="PEA8" s="39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40"/>
      <c r="PEX8" s="39"/>
      <c r="PEY8" s="39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40"/>
      <c r="PFV8" s="39"/>
      <c r="PFW8" s="39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40"/>
      <c r="PGT8" s="39"/>
      <c r="PGU8" s="39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40"/>
      <c r="PHR8" s="39"/>
      <c r="PHS8" s="39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40"/>
      <c r="PIP8" s="39"/>
      <c r="PIQ8" s="39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40"/>
      <c r="PJN8" s="39"/>
      <c r="PJO8" s="39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40"/>
      <c r="PKL8" s="39"/>
      <c r="PKM8" s="39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40"/>
      <c r="PLJ8" s="39"/>
      <c r="PLK8" s="39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40"/>
      <c r="PMH8" s="39"/>
      <c r="PMI8" s="39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40"/>
      <c r="PNF8" s="39"/>
      <c r="PNG8" s="39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40"/>
      <c r="POD8" s="39"/>
      <c r="POE8" s="39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40"/>
      <c r="PPB8" s="39"/>
      <c r="PPC8" s="39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40"/>
      <c r="PPZ8" s="39"/>
      <c r="PQA8" s="39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40"/>
      <c r="PQX8" s="39"/>
      <c r="PQY8" s="39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40"/>
      <c r="PRV8" s="39"/>
      <c r="PRW8" s="39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40"/>
      <c r="PST8" s="39"/>
      <c r="PSU8" s="39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40"/>
      <c r="PTR8" s="39"/>
      <c r="PTS8" s="39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40"/>
      <c r="PUP8" s="39"/>
      <c r="PUQ8" s="39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40"/>
      <c r="PVN8" s="39"/>
      <c r="PVO8" s="39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40"/>
      <c r="PWL8" s="39"/>
      <c r="PWM8" s="39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40"/>
      <c r="PXJ8" s="39"/>
      <c r="PXK8" s="39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40"/>
      <c r="PYH8" s="39"/>
      <c r="PYI8" s="39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40"/>
      <c r="PZF8" s="39"/>
      <c r="PZG8" s="39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40"/>
      <c r="QAD8" s="39"/>
      <c r="QAE8" s="39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40"/>
      <c r="QBB8" s="39"/>
      <c r="QBC8" s="39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40"/>
      <c r="QBZ8" s="39"/>
      <c r="QCA8" s="39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40"/>
      <c r="QCX8" s="39"/>
      <c r="QCY8" s="39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40"/>
      <c r="QDV8" s="39"/>
      <c r="QDW8" s="39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40"/>
      <c r="QET8" s="39"/>
      <c r="QEU8" s="39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40"/>
      <c r="QFR8" s="39"/>
      <c r="QFS8" s="39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40"/>
      <c r="QGP8" s="39"/>
      <c r="QGQ8" s="39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40"/>
      <c r="QHN8" s="39"/>
      <c r="QHO8" s="39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40"/>
      <c r="QIL8" s="39"/>
      <c r="QIM8" s="39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40"/>
      <c r="QJJ8" s="39"/>
      <c r="QJK8" s="39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40"/>
      <c r="QKH8" s="39"/>
      <c r="QKI8" s="39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40"/>
      <c r="QLF8" s="39"/>
      <c r="QLG8" s="39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40"/>
      <c r="QMD8" s="39"/>
      <c r="QME8" s="39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40"/>
      <c r="QNB8" s="39"/>
      <c r="QNC8" s="39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40"/>
      <c r="QNZ8" s="39"/>
      <c r="QOA8" s="39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40"/>
      <c r="QOX8" s="39"/>
      <c r="QOY8" s="39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40"/>
      <c r="QPV8" s="39"/>
      <c r="QPW8" s="39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40"/>
      <c r="QQT8" s="39"/>
      <c r="QQU8" s="39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40"/>
      <c r="QRR8" s="39"/>
      <c r="QRS8" s="39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40"/>
      <c r="QSP8" s="39"/>
      <c r="QSQ8" s="39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40"/>
      <c r="QTN8" s="39"/>
      <c r="QTO8" s="39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40"/>
      <c r="QUL8" s="39"/>
      <c r="QUM8" s="39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40"/>
      <c r="QVJ8" s="39"/>
      <c r="QVK8" s="39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40"/>
      <c r="QWH8" s="39"/>
      <c r="QWI8" s="39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40"/>
      <c r="QXF8" s="39"/>
      <c r="QXG8" s="39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40"/>
      <c r="QYD8" s="39"/>
      <c r="QYE8" s="39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40"/>
      <c r="QZB8" s="39"/>
      <c r="QZC8" s="39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40"/>
      <c r="QZZ8" s="39"/>
      <c r="RAA8" s="39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40"/>
      <c r="RAX8" s="39"/>
      <c r="RAY8" s="39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40"/>
      <c r="RBV8" s="39"/>
      <c r="RBW8" s="39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40"/>
      <c r="RCT8" s="39"/>
      <c r="RCU8" s="39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40"/>
      <c r="RDR8" s="39"/>
      <c r="RDS8" s="39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40"/>
      <c r="REP8" s="39"/>
      <c r="REQ8" s="39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40"/>
      <c r="RFN8" s="39"/>
      <c r="RFO8" s="39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40"/>
      <c r="RGL8" s="39"/>
      <c r="RGM8" s="39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40"/>
      <c r="RHJ8" s="39"/>
      <c r="RHK8" s="39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40"/>
      <c r="RIH8" s="39"/>
      <c r="RII8" s="39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40"/>
      <c r="RJF8" s="39"/>
      <c r="RJG8" s="39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40"/>
      <c r="RKD8" s="39"/>
      <c r="RKE8" s="39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40"/>
      <c r="RLB8" s="39"/>
      <c r="RLC8" s="39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40"/>
      <c r="RLZ8" s="39"/>
      <c r="RMA8" s="39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40"/>
      <c r="RMX8" s="39"/>
      <c r="RMY8" s="39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40"/>
      <c r="RNV8" s="39"/>
      <c r="RNW8" s="39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40"/>
      <c r="ROT8" s="39"/>
      <c r="ROU8" s="39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40"/>
      <c r="RPR8" s="39"/>
      <c r="RPS8" s="39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40"/>
      <c r="RQP8" s="39"/>
      <c r="RQQ8" s="39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40"/>
      <c r="RRN8" s="39"/>
      <c r="RRO8" s="39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40"/>
      <c r="RSL8" s="39"/>
      <c r="RSM8" s="39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40"/>
      <c r="RTJ8" s="39"/>
      <c r="RTK8" s="39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40"/>
      <c r="RUH8" s="39"/>
      <c r="RUI8" s="39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40"/>
      <c r="RVF8" s="39"/>
      <c r="RVG8" s="39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40"/>
      <c r="RWD8" s="39"/>
      <c r="RWE8" s="39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40"/>
      <c r="RXB8" s="39"/>
      <c r="RXC8" s="39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40"/>
      <c r="RXZ8" s="39"/>
      <c r="RYA8" s="39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40"/>
      <c r="RYX8" s="39"/>
      <c r="RYY8" s="39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40"/>
      <c r="RZV8" s="39"/>
      <c r="RZW8" s="39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40"/>
      <c r="SAT8" s="39"/>
      <c r="SAU8" s="39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40"/>
      <c r="SBR8" s="39"/>
      <c r="SBS8" s="39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40"/>
      <c r="SCP8" s="39"/>
      <c r="SCQ8" s="39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40"/>
      <c r="SDN8" s="39"/>
      <c r="SDO8" s="39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40"/>
      <c r="SEL8" s="39"/>
      <c r="SEM8" s="39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40"/>
      <c r="SFJ8" s="39"/>
      <c r="SFK8" s="39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40"/>
      <c r="SGH8" s="39"/>
      <c r="SGI8" s="39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40"/>
      <c r="SHF8" s="39"/>
      <c r="SHG8" s="39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40"/>
      <c r="SID8" s="39"/>
      <c r="SIE8" s="39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40"/>
      <c r="SJB8" s="39"/>
      <c r="SJC8" s="39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40"/>
      <c r="SJZ8" s="39"/>
      <c r="SKA8" s="39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40"/>
      <c r="SKX8" s="39"/>
      <c r="SKY8" s="39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40"/>
      <c r="SLV8" s="39"/>
      <c r="SLW8" s="39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40"/>
      <c r="SMT8" s="39"/>
      <c r="SMU8" s="39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40"/>
      <c r="SNR8" s="39"/>
      <c r="SNS8" s="39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40"/>
      <c r="SOP8" s="39"/>
      <c r="SOQ8" s="39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40"/>
      <c r="SPN8" s="39"/>
      <c r="SPO8" s="39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40"/>
      <c r="SQL8" s="39"/>
      <c r="SQM8" s="39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40"/>
      <c r="SRJ8" s="39"/>
      <c r="SRK8" s="39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40"/>
      <c r="SSH8" s="39"/>
      <c r="SSI8" s="39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40"/>
      <c r="STF8" s="39"/>
      <c r="STG8" s="39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40"/>
      <c r="SUD8" s="39"/>
      <c r="SUE8" s="39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40"/>
      <c r="SVB8" s="39"/>
      <c r="SVC8" s="39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40"/>
      <c r="SVZ8" s="39"/>
      <c r="SWA8" s="39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40"/>
      <c r="SWX8" s="39"/>
      <c r="SWY8" s="39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40"/>
      <c r="SXV8" s="39"/>
      <c r="SXW8" s="39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40"/>
      <c r="SYT8" s="39"/>
      <c r="SYU8" s="39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40"/>
      <c r="SZR8" s="39"/>
      <c r="SZS8" s="39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40"/>
      <c r="TAP8" s="39"/>
      <c r="TAQ8" s="39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40"/>
      <c r="TBN8" s="39"/>
      <c r="TBO8" s="39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40"/>
      <c r="TCL8" s="39"/>
      <c r="TCM8" s="39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40"/>
      <c r="TDJ8" s="39"/>
      <c r="TDK8" s="39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40"/>
      <c r="TEH8" s="39"/>
      <c r="TEI8" s="39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40"/>
      <c r="TFF8" s="39"/>
      <c r="TFG8" s="39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40"/>
      <c r="TGD8" s="39"/>
      <c r="TGE8" s="39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40"/>
      <c r="THB8" s="39"/>
      <c r="THC8" s="39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40"/>
      <c r="THZ8" s="39"/>
      <c r="TIA8" s="39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40"/>
      <c r="TIX8" s="39"/>
      <c r="TIY8" s="39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40"/>
      <c r="TJV8" s="39"/>
      <c r="TJW8" s="39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40"/>
      <c r="TKT8" s="39"/>
      <c r="TKU8" s="39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40"/>
      <c r="TLR8" s="39"/>
      <c r="TLS8" s="39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40"/>
      <c r="TMP8" s="39"/>
      <c r="TMQ8" s="39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40"/>
      <c r="TNN8" s="39"/>
      <c r="TNO8" s="39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40"/>
      <c r="TOL8" s="39"/>
      <c r="TOM8" s="39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40"/>
      <c r="TPJ8" s="39"/>
      <c r="TPK8" s="39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40"/>
      <c r="TQH8" s="39"/>
      <c r="TQI8" s="39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40"/>
      <c r="TRF8" s="39"/>
      <c r="TRG8" s="39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40"/>
      <c r="TSD8" s="39"/>
      <c r="TSE8" s="39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40"/>
      <c r="TTB8" s="39"/>
      <c r="TTC8" s="39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40"/>
      <c r="TTZ8" s="39"/>
      <c r="TUA8" s="39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40"/>
      <c r="TUX8" s="39"/>
      <c r="TUY8" s="39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40"/>
      <c r="TVV8" s="39"/>
      <c r="TVW8" s="39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40"/>
      <c r="TWT8" s="39"/>
      <c r="TWU8" s="39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40"/>
      <c r="TXR8" s="39"/>
      <c r="TXS8" s="39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40"/>
      <c r="TYP8" s="39"/>
      <c r="TYQ8" s="39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40"/>
      <c r="TZN8" s="39"/>
      <c r="TZO8" s="39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40"/>
      <c r="UAL8" s="39"/>
      <c r="UAM8" s="39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40"/>
      <c r="UBJ8" s="39"/>
      <c r="UBK8" s="39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40"/>
      <c r="UCH8" s="39"/>
      <c r="UCI8" s="39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40"/>
      <c r="UDF8" s="39"/>
      <c r="UDG8" s="39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40"/>
      <c r="UED8" s="39"/>
      <c r="UEE8" s="39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40"/>
      <c r="UFB8" s="39"/>
      <c r="UFC8" s="39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40"/>
      <c r="UFZ8" s="39"/>
      <c r="UGA8" s="39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40"/>
      <c r="UGX8" s="39"/>
      <c r="UGY8" s="39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40"/>
      <c r="UHV8" s="39"/>
      <c r="UHW8" s="39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40"/>
      <c r="UIT8" s="39"/>
      <c r="UIU8" s="39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40"/>
      <c r="UJR8" s="39"/>
      <c r="UJS8" s="39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40"/>
      <c r="UKP8" s="39"/>
      <c r="UKQ8" s="39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40"/>
      <c r="ULN8" s="39"/>
      <c r="ULO8" s="39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40"/>
      <c r="UML8" s="39"/>
      <c r="UMM8" s="39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40"/>
      <c r="UNJ8" s="39"/>
      <c r="UNK8" s="39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40"/>
      <c r="UOH8" s="39"/>
      <c r="UOI8" s="39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40"/>
      <c r="UPF8" s="39"/>
      <c r="UPG8" s="39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40"/>
      <c r="UQD8" s="39"/>
      <c r="UQE8" s="39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40"/>
      <c r="URB8" s="39"/>
      <c r="URC8" s="39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40"/>
      <c r="URZ8" s="39"/>
      <c r="USA8" s="39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40"/>
      <c r="USX8" s="39"/>
      <c r="USY8" s="39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40"/>
      <c r="UTV8" s="39"/>
      <c r="UTW8" s="39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40"/>
      <c r="UUT8" s="39"/>
      <c r="UUU8" s="39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40"/>
      <c r="UVR8" s="39"/>
      <c r="UVS8" s="39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40"/>
      <c r="UWP8" s="39"/>
      <c r="UWQ8" s="39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40"/>
      <c r="UXN8" s="39"/>
      <c r="UXO8" s="39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40"/>
      <c r="UYL8" s="39"/>
      <c r="UYM8" s="39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40"/>
      <c r="UZJ8" s="39"/>
      <c r="UZK8" s="39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40"/>
      <c r="VAH8" s="39"/>
      <c r="VAI8" s="39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40"/>
      <c r="VBF8" s="39"/>
      <c r="VBG8" s="39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40"/>
      <c r="VCD8" s="39"/>
      <c r="VCE8" s="39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40"/>
      <c r="VDB8" s="39"/>
      <c r="VDC8" s="39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40"/>
      <c r="VDZ8" s="39"/>
      <c r="VEA8" s="39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40"/>
      <c r="VEX8" s="39"/>
      <c r="VEY8" s="39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40"/>
      <c r="VFV8" s="39"/>
      <c r="VFW8" s="39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40"/>
      <c r="VGT8" s="39"/>
      <c r="VGU8" s="39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40"/>
      <c r="VHR8" s="39"/>
      <c r="VHS8" s="39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40"/>
      <c r="VIP8" s="39"/>
      <c r="VIQ8" s="39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40"/>
      <c r="VJN8" s="39"/>
      <c r="VJO8" s="39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40"/>
      <c r="VKL8" s="39"/>
      <c r="VKM8" s="39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40"/>
      <c r="VLJ8" s="39"/>
      <c r="VLK8" s="39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40"/>
      <c r="VMH8" s="39"/>
      <c r="VMI8" s="39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40"/>
      <c r="VNF8" s="39"/>
      <c r="VNG8" s="39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40"/>
      <c r="VOD8" s="39"/>
      <c r="VOE8" s="39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40"/>
      <c r="VPB8" s="39"/>
      <c r="VPC8" s="39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40"/>
      <c r="VPZ8" s="39"/>
      <c r="VQA8" s="39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40"/>
      <c r="VQX8" s="39"/>
      <c r="VQY8" s="39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40"/>
      <c r="VRV8" s="39"/>
      <c r="VRW8" s="39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40"/>
      <c r="VST8" s="39"/>
      <c r="VSU8" s="39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40"/>
      <c r="VTR8" s="39"/>
      <c r="VTS8" s="39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40"/>
      <c r="VUP8" s="39"/>
      <c r="VUQ8" s="39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40"/>
      <c r="VVN8" s="39"/>
      <c r="VVO8" s="39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40"/>
      <c r="VWL8" s="39"/>
      <c r="VWM8" s="39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40"/>
      <c r="VXJ8" s="39"/>
      <c r="VXK8" s="39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40"/>
      <c r="VYH8" s="39"/>
      <c r="VYI8" s="39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40"/>
      <c r="VZF8" s="39"/>
      <c r="VZG8" s="39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40"/>
      <c r="WAD8" s="39"/>
      <c r="WAE8" s="39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40"/>
      <c r="WBB8" s="39"/>
      <c r="WBC8" s="39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40"/>
      <c r="WBZ8" s="39"/>
      <c r="WCA8" s="39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40"/>
      <c r="WCX8" s="39"/>
      <c r="WCY8" s="39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40"/>
      <c r="WDV8" s="39"/>
      <c r="WDW8" s="39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40"/>
      <c r="WET8" s="39"/>
      <c r="WEU8" s="39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40"/>
      <c r="WFR8" s="39"/>
      <c r="WFS8" s="39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40"/>
      <c r="WGP8" s="39"/>
      <c r="WGQ8" s="39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40"/>
      <c r="WHN8" s="39"/>
      <c r="WHO8" s="39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40"/>
      <c r="WIL8" s="39"/>
      <c r="WIM8" s="39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40"/>
      <c r="WJJ8" s="39"/>
      <c r="WJK8" s="39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40"/>
      <c r="WKH8" s="39"/>
      <c r="WKI8" s="39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40"/>
      <c r="WLF8" s="39"/>
      <c r="WLG8" s="39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40"/>
      <c r="WMD8" s="39"/>
      <c r="WME8" s="39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40"/>
      <c r="WNB8" s="39"/>
      <c r="WNC8" s="39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40"/>
      <c r="WNZ8" s="39"/>
      <c r="WOA8" s="39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40"/>
      <c r="WOX8" s="39"/>
      <c r="WOY8" s="39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40"/>
      <c r="WPV8" s="39"/>
      <c r="WPW8" s="39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40"/>
      <c r="WQT8" s="39"/>
      <c r="WQU8" s="39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40"/>
      <c r="WRR8" s="39"/>
      <c r="WRS8" s="39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40"/>
      <c r="WSP8" s="39"/>
      <c r="WSQ8" s="39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40"/>
      <c r="WTN8" s="39"/>
      <c r="WTO8" s="39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40"/>
      <c r="WUL8" s="39"/>
      <c r="WUM8" s="39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40"/>
      <c r="WVJ8" s="39"/>
      <c r="WVK8" s="39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40"/>
      <c r="WWH8" s="39"/>
      <c r="WWI8" s="39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40"/>
      <c r="WXF8" s="39"/>
      <c r="WXG8" s="39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40"/>
      <c r="WYD8" s="39"/>
      <c r="WYE8" s="39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40"/>
      <c r="WZB8" s="39"/>
      <c r="WZC8" s="39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40"/>
      <c r="WZZ8" s="39"/>
      <c r="XAA8" s="39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40"/>
      <c r="XAX8" s="39"/>
      <c r="XAY8" s="39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40"/>
      <c r="XBV8" s="39"/>
      <c r="XBW8" s="39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40"/>
      <c r="XCT8" s="39"/>
      <c r="XCU8" s="39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40"/>
      <c r="XDR8" s="39"/>
      <c r="XDS8" s="39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40"/>
      <c r="XEP8" s="39"/>
      <c r="XEQ8" s="39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pans="1:16384" x14ac:dyDescent="0.25">
      <c r="A9" s="9" t="s">
        <v>110</v>
      </c>
      <c r="B9" s="10" t="s">
        <v>22</v>
      </c>
      <c r="C9" s="25" t="s">
        <v>23</v>
      </c>
      <c r="D9" s="11">
        <v>12.6</v>
      </c>
      <c r="E9" s="11">
        <v>23.4</v>
      </c>
      <c r="F9" s="11">
        <v>34.799999999999997</v>
      </c>
      <c r="G9" s="11">
        <v>67</v>
      </c>
      <c r="H9" s="11">
        <v>137.1</v>
      </c>
      <c r="I9" s="11">
        <v>221.5</v>
      </c>
      <c r="J9" s="11">
        <v>353.8</v>
      </c>
      <c r="K9" s="11">
        <v>779.4</v>
      </c>
      <c r="L9" s="11">
        <v>1476.3</v>
      </c>
      <c r="M9" s="11">
        <v>1963.8</v>
      </c>
      <c r="N9" s="11">
        <v>2664.9</v>
      </c>
      <c r="O9" s="11">
        <v>3660.5</v>
      </c>
      <c r="P9" s="11">
        <v>4529.8</v>
      </c>
      <c r="Q9" s="11">
        <v>5444.7</v>
      </c>
      <c r="R9" s="11">
        <v>7554.3</v>
      </c>
      <c r="S9" s="11">
        <v>7860.1</v>
      </c>
      <c r="T9" s="11">
        <v>11034.3</v>
      </c>
      <c r="U9" s="11">
        <v>13281.1</v>
      </c>
      <c r="V9" s="11">
        <v>14774.4</v>
      </c>
      <c r="W9" s="11">
        <v>18776.7</v>
      </c>
      <c r="X9" s="32">
        <v>20375.3</v>
      </c>
      <c r="Y9" s="32">
        <v>22424.626</v>
      </c>
      <c r="Z9" s="32">
        <f>+IFERROR(VLOOKUP(B9,'2002'!$A:$D,4,FALSE),"")</f>
        <v>22705.42</v>
      </c>
      <c r="AA9" s="32">
        <f>+IFERROR(VLOOKUP(B9,'2003'!$A$2:$D$1048576,4,FALSE),"")</f>
        <v>22831.496500000001</v>
      </c>
      <c r="AB9" s="32">
        <f>+IFERROR(VLOOKUP(B9,'2004'!$A:$D,4,FALSE),"")</f>
        <v>23332.790199999999</v>
      </c>
      <c r="AC9" s="32">
        <f>+IFERROR(VLOOKUP($B9,'2005-15 corrientes'!$A$2:$W$50,3,FALSE),"")</f>
        <v>24002.172086481431</v>
      </c>
      <c r="AD9" s="32">
        <f>+IFERROR(VLOOKUP($B9,'2005-15 corrientes'!$A$2:$W$50,5,FALSE),"")</f>
        <v>26031.900904713813</v>
      </c>
      <c r="AE9" s="32">
        <f>+IFERROR(VLOOKUP($B9,'2005-15 corrientes'!$A$2:$W$50,7,FALSE),"")</f>
        <v>32200.896493346983</v>
      </c>
      <c r="AF9" s="32">
        <f>+IFERROR(VLOOKUP($B9,'2005-15 corrientes'!$A$2:$W$50,9,FALSE),"")</f>
        <v>34861.005896985356</v>
      </c>
      <c r="AG9" s="32">
        <f>+IFERROR(VLOOKUP($B9,'2005-15 corrientes'!$A$2:$W$50,11,FALSE),"")</f>
        <v>43623.321865353515</v>
      </c>
      <c r="AH9" s="32">
        <f>+IFERROR(VLOOKUP($B9,'2005-15 corrientes'!$A$2:$W$50,13,FALSE),"")</f>
        <v>43632.41031768758</v>
      </c>
      <c r="AI9" s="32">
        <f>+IFERROR(VLOOKUP($B9,'2005-15 corrientes'!$A$2:$W$50,15,FALSE),"")</f>
        <v>50039.456563156768</v>
      </c>
      <c r="AJ9" s="32">
        <f>+IFERROR(VLOOKUP($B9,'2005-15 corrientes'!$A$2:$W$50,17,FALSE),"")</f>
        <v>55611</v>
      </c>
      <c r="AK9" s="32">
        <f>+IFERROR(VLOOKUP($B9,'2005-15 corrientes'!$A$2:$W$50,19,FALSE),"")</f>
        <v>60810.599999999977</v>
      </c>
      <c r="AL9" s="32">
        <f>+IFERROR(VLOOKUP($B9,'2005-15 corrientes'!$A$2:$W$50,21,FALSE),"")</f>
        <v>65236.949976999967</v>
      </c>
      <c r="AM9" s="32">
        <f>+IFERROR(VLOOKUP($B9,'2005-15 corrientes'!$A$2:$W$50,23,FALSE),"")</f>
        <v>71269.7</v>
      </c>
      <c r="AN9" s="3"/>
      <c r="AO9" s="3"/>
      <c r="AP9" s="3"/>
      <c r="AQ9" s="3"/>
      <c r="AR9" s="3"/>
      <c r="AS9" s="3"/>
      <c r="AT9" s="3"/>
      <c r="AU9" s="3"/>
      <c r="AV9" s="3"/>
      <c r="AW9" s="40"/>
      <c r="AX9" s="39"/>
      <c r="AY9" s="39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40"/>
      <c r="BV9" s="39"/>
      <c r="BW9" s="39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40"/>
      <c r="CT9" s="39"/>
      <c r="CU9" s="39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40"/>
      <c r="DR9" s="39"/>
      <c r="DS9" s="39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40"/>
      <c r="EP9" s="39"/>
      <c r="EQ9" s="39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40"/>
      <c r="FN9" s="39"/>
      <c r="FO9" s="39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40"/>
      <c r="GL9" s="39"/>
      <c r="GM9" s="39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40"/>
      <c r="HJ9" s="39"/>
      <c r="HK9" s="39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40"/>
      <c r="IH9" s="39"/>
      <c r="II9" s="39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40"/>
      <c r="JF9" s="39"/>
      <c r="JG9" s="39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40"/>
      <c r="KD9" s="39"/>
      <c r="KE9" s="39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40"/>
      <c r="LB9" s="39"/>
      <c r="LC9" s="39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40"/>
      <c r="LZ9" s="39"/>
      <c r="MA9" s="39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40"/>
      <c r="MX9" s="39"/>
      <c r="MY9" s="39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40"/>
      <c r="NV9" s="39"/>
      <c r="NW9" s="39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40"/>
      <c r="OT9" s="39"/>
      <c r="OU9" s="39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40"/>
      <c r="PR9" s="39"/>
      <c r="PS9" s="39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40"/>
      <c r="QP9" s="39"/>
      <c r="QQ9" s="39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40"/>
      <c r="RN9" s="39"/>
      <c r="RO9" s="39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40"/>
      <c r="SL9" s="39"/>
      <c r="SM9" s="39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40"/>
      <c r="TJ9" s="39"/>
      <c r="TK9" s="39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40"/>
      <c r="UH9" s="39"/>
      <c r="UI9" s="39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40"/>
      <c r="VF9" s="39"/>
      <c r="VG9" s="39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40"/>
      <c r="WD9" s="39"/>
      <c r="WE9" s="39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40"/>
      <c r="XB9" s="39"/>
      <c r="XC9" s="39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40"/>
      <c r="XZ9" s="39"/>
      <c r="YA9" s="39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40"/>
      <c r="YX9" s="39"/>
      <c r="YY9" s="39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40"/>
      <c r="ZV9" s="39"/>
      <c r="ZW9" s="39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40"/>
      <c r="AAT9" s="39"/>
      <c r="AAU9" s="39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40"/>
      <c r="ABR9" s="39"/>
      <c r="ABS9" s="39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40"/>
      <c r="ACP9" s="39"/>
      <c r="ACQ9" s="39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40"/>
      <c r="ADN9" s="39"/>
      <c r="ADO9" s="39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40"/>
      <c r="AEL9" s="39"/>
      <c r="AEM9" s="39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40"/>
      <c r="AFJ9" s="39"/>
      <c r="AFK9" s="39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40"/>
      <c r="AGH9" s="39"/>
      <c r="AGI9" s="39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40"/>
      <c r="AHF9" s="39"/>
      <c r="AHG9" s="39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40"/>
      <c r="AID9" s="39"/>
      <c r="AIE9" s="39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40"/>
      <c r="AJB9" s="39"/>
      <c r="AJC9" s="39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40"/>
      <c r="AJZ9" s="39"/>
      <c r="AKA9" s="39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40"/>
      <c r="AKX9" s="39"/>
      <c r="AKY9" s="39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40"/>
      <c r="ALV9" s="39"/>
      <c r="ALW9" s="39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40"/>
      <c r="AMT9" s="39"/>
      <c r="AMU9" s="39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40"/>
      <c r="ANR9" s="39"/>
      <c r="ANS9" s="39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40"/>
      <c r="AOP9" s="39"/>
      <c r="AOQ9" s="39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40"/>
      <c r="APN9" s="39"/>
      <c r="APO9" s="39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40"/>
      <c r="AQL9" s="39"/>
      <c r="AQM9" s="39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40"/>
      <c r="ARJ9" s="39"/>
      <c r="ARK9" s="39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40"/>
      <c r="ASH9" s="39"/>
      <c r="ASI9" s="39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40"/>
      <c r="ATF9" s="39"/>
      <c r="ATG9" s="39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40"/>
      <c r="AUD9" s="39"/>
      <c r="AUE9" s="39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40"/>
      <c r="AVB9" s="39"/>
      <c r="AVC9" s="39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40"/>
      <c r="AVZ9" s="39"/>
      <c r="AWA9" s="39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40"/>
      <c r="AWX9" s="39"/>
      <c r="AWY9" s="39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40"/>
      <c r="AXV9" s="39"/>
      <c r="AXW9" s="39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40"/>
      <c r="AYT9" s="39"/>
      <c r="AYU9" s="39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40"/>
      <c r="AZR9" s="39"/>
      <c r="AZS9" s="39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40"/>
      <c r="BAP9" s="39"/>
      <c r="BAQ9" s="39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40"/>
      <c r="BBN9" s="39"/>
      <c r="BBO9" s="39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40"/>
      <c r="BCL9" s="39"/>
      <c r="BCM9" s="39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40"/>
      <c r="BDJ9" s="39"/>
      <c r="BDK9" s="39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40"/>
      <c r="BEH9" s="39"/>
      <c r="BEI9" s="39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40"/>
      <c r="BFF9" s="39"/>
      <c r="BFG9" s="39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40"/>
      <c r="BGD9" s="39"/>
      <c r="BGE9" s="39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40"/>
      <c r="BHB9" s="39"/>
      <c r="BHC9" s="39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40"/>
      <c r="BHZ9" s="39"/>
      <c r="BIA9" s="39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40"/>
      <c r="BIX9" s="39"/>
      <c r="BIY9" s="39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40"/>
      <c r="BJV9" s="39"/>
      <c r="BJW9" s="39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40"/>
      <c r="BKT9" s="39"/>
      <c r="BKU9" s="39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40"/>
      <c r="BLR9" s="39"/>
      <c r="BLS9" s="39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40"/>
      <c r="BMP9" s="39"/>
      <c r="BMQ9" s="39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40"/>
      <c r="BNN9" s="39"/>
      <c r="BNO9" s="39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40"/>
      <c r="BOL9" s="39"/>
      <c r="BOM9" s="39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40"/>
      <c r="BPJ9" s="39"/>
      <c r="BPK9" s="39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40"/>
      <c r="BQH9" s="39"/>
      <c r="BQI9" s="39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40"/>
      <c r="BRF9" s="39"/>
      <c r="BRG9" s="39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40"/>
      <c r="BSD9" s="39"/>
      <c r="BSE9" s="39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40"/>
      <c r="BTB9" s="39"/>
      <c r="BTC9" s="39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40"/>
      <c r="BTZ9" s="39"/>
      <c r="BUA9" s="39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40"/>
      <c r="BUX9" s="39"/>
      <c r="BUY9" s="39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40"/>
      <c r="BVV9" s="39"/>
      <c r="BVW9" s="39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40"/>
      <c r="BWT9" s="39"/>
      <c r="BWU9" s="39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40"/>
      <c r="BXR9" s="39"/>
      <c r="BXS9" s="39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40"/>
      <c r="BYP9" s="39"/>
      <c r="BYQ9" s="39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40"/>
      <c r="BZN9" s="39"/>
      <c r="BZO9" s="39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40"/>
      <c r="CAL9" s="39"/>
      <c r="CAM9" s="39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40"/>
      <c r="CBJ9" s="39"/>
      <c r="CBK9" s="39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40"/>
      <c r="CCH9" s="39"/>
      <c r="CCI9" s="39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40"/>
      <c r="CDF9" s="39"/>
      <c r="CDG9" s="39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40"/>
      <c r="CED9" s="39"/>
      <c r="CEE9" s="39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40"/>
      <c r="CFB9" s="39"/>
      <c r="CFC9" s="39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40"/>
      <c r="CFZ9" s="39"/>
      <c r="CGA9" s="39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40"/>
      <c r="CGX9" s="39"/>
      <c r="CGY9" s="39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40"/>
      <c r="CHV9" s="39"/>
      <c r="CHW9" s="39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40"/>
      <c r="CIT9" s="39"/>
      <c r="CIU9" s="39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40"/>
      <c r="CJR9" s="39"/>
      <c r="CJS9" s="39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40"/>
      <c r="CKP9" s="39"/>
      <c r="CKQ9" s="39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40"/>
      <c r="CLN9" s="39"/>
      <c r="CLO9" s="39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40"/>
      <c r="CML9" s="39"/>
      <c r="CMM9" s="39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40"/>
      <c r="CNJ9" s="39"/>
      <c r="CNK9" s="39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40"/>
      <c r="COH9" s="39"/>
      <c r="COI9" s="39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40"/>
      <c r="CPF9" s="39"/>
      <c r="CPG9" s="39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40"/>
      <c r="CQD9" s="39"/>
      <c r="CQE9" s="39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40"/>
      <c r="CRB9" s="39"/>
      <c r="CRC9" s="39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40"/>
      <c r="CRZ9" s="39"/>
      <c r="CSA9" s="39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40"/>
      <c r="CSX9" s="39"/>
      <c r="CSY9" s="39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40"/>
      <c r="CTV9" s="39"/>
      <c r="CTW9" s="39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40"/>
      <c r="CUT9" s="39"/>
      <c r="CUU9" s="39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40"/>
      <c r="CVR9" s="39"/>
      <c r="CVS9" s="39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40"/>
      <c r="CWP9" s="39"/>
      <c r="CWQ9" s="39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40"/>
      <c r="CXN9" s="39"/>
      <c r="CXO9" s="39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40"/>
      <c r="CYL9" s="39"/>
      <c r="CYM9" s="39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40"/>
      <c r="CZJ9" s="39"/>
      <c r="CZK9" s="39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40"/>
      <c r="DAH9" s="39"/>
      <c r="DAI9" s="39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40"/>
      <c r="DBF9" s="39"/>
      <c r="DBG9" s="39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40"/>
      <c r="DCD9" s="39"/>
      <c r="DCE9" s="39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40"/>
      <c r="DDB9" s="39"/>
      <c r="DDC9" s="39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40"/>
      <c r="DDZ9" s="39"/>
      <c r="DEA9" s="39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40"/>
      <c r="DEX9" s="39"/>
      <c r="DEY9" s="39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40"/>
      <c r="DFV9" s="39"/>
      <c r="DFW9" s="39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40"/>
      <c r="DGT9" s="39"/>
      <c r="DGU9" s="39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40"/>
      <c r="DHR9" s="39"/>
      <c r="DHS9" s="39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40"/>
      <c r="DIP9" s="39"/>
      <c r="DIQ9" s="39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40"/>
      <c r="DJN9" s="39"/>
      <c r="DJO9" s="39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40"/>
      <c r="DKL9" s="39"/>
      <c r="DKM9" s="39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40"/>
      <c r="DLJ9" s="39"/>
      <c r="DLK9" s="39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40"/>
      <c r="DMH9" s="39"/>
      <c r="DMI9" s="39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40"/>
      <c r="DNF9" s="39"/>
      <c r="DNG9" s="39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40"/>
      <c r="DOD9" s="39"/>
      <c r="DOE9" s="39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40"/>
      <c r="DPB9" s="39"/>
      <c r="DPC9" s="39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40"/>
      <c r="DPZ9" s="39"/>
      <c r="DQA9" s="39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40"/>
      <c r="DQX9" s="39"/>
      <c r="DQY9" s="39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40"/>
      <c r="DRV9" s="39"/>
      <c r="DRW9" s="39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40"/>
      <c r="DST9" s="39"/>
      <c r="DSU9" s="39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40"/>
      <c r="DTR9" s="39"/>
      <c r="DTS9" s="39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40"/>
      <c r="DUP9" s="39"/>
      <c r="DUQ9" s="39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40"/>
      <c r="DVN9" s="39"/>
      <c r="DVO9" s="39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40"/>
      <c r="DWL9" s="39"/>
      <c r="DWM9" s="39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40"/>
      <c r="DXJ9" s="39"/>
      <c r="DXK9" s="39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40"/>
      <c r="DYH9" s="39"/>
      <c r="DYI9" s="39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40"/>
      <c r="DZF9" s="39"/>
      <c r="DZG9" s="39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40"/>
      <c r="EAD9" s="39"/>
      <c r="EAE9" s="39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40"/>
      <c r="EBB9" s="39"/>
      <c r="EBC9" s="39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40"/>
      <c r="EBZ9" s="39"/>
      <c r="ECA9" s="39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40"/>
      <c r="ECX9" s="39"/>
      <c r="ECY9" s="39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40"/>
      <c r="EDV9" s="39"/>
      <c r="EDW9" s="39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40"/>
      <c r="EET9" s="39"/>
      <c r="EEU9" s="39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40"/>
      <c r="EFR9" s="39"/>
      <c r="EFS9" s="39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40"/>
      <c r="EGP9" s="39"/>
      <c r="EGQ9" s="39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40"/>
      <c r="EHN9" s="39"/>
      <c r="EHO9" s="39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40"/>
      <c r="EIL9" s="39"/>
      <c r="EIM9" s="39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40"/>
      <c r="EJJ9" s="39"/>
      <c r="EJK9" s="39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40"/>
      <c r="EKH9" s="39"/>
      <c r="EKI9" s="39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40"/>
      <c r="ELF9" s="39"/>
      <c r="ELG9" s="39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40"/>
      <c r="EMD9" s="39"/>
      <c r="EME9" s="39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40"/>
      <c r="ENB9" s="39"/>
      <c r="ENC9" s="39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40"/>
      <c r="ENZ9" s="39"/>
      <c r="EOA9" s="39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40"/>
      <c r="EOX9" s="39"/>
      <c r="EOY9" s="39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40"/>
      <c r="EPV9" s="39"/>
      <c r="EPW9" s="39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40"/>
      <c r="EQT9" s="39"/>
      <c r="EQU9" s="39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40"/>
      <c r="ERR9" s="39"/>
      <c r="ERS9" s="39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40"/>
      <c r="ESP9" s="39"/>
      <c r="ESQ9" s="39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40"/>
      <c r="ETN9" s="39"/>
      <c r="ETO9" s="39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40"/>
      <c r="EUL9" s="39"/>
      <c r="EUM9" s="39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40"/>
      <c r="EVJ9" s="39"/>
      <c r="EVK9" s="39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40"/>
      <c r="EWH9" s="39"/>
      <c r="EWI9" s="39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40"/>
      <c r="EXF9" s="39"/>
      <c r="EXG9" s="39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40"/>
      <c r="EYD9" s="39"/>
      <c r="EYE9" s="39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40"/>
      <c r="EZB9" s="39"/>
      <c r="EZC9" s="39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40"/>
      <c r="EZZ9" s="39"/>
      <c r="FAA9" s="39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40"/>
      <c r="FAX9" s="39"/>
      <c r="FAY9" s="39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40"/>
      <c r="FBV9" s="39"/>
      <c r="FBW9" s="39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40"/>
      <c r="FCT9" s="39"/>
      <c r="FCU9" s="39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40"/>
      <c r="FDR9" s="39"/>
      <c r="FDS9" s="39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40"/>
      <c r="FEP9" s="39"/>
      <c r="FEQ9" s="39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40"/>
      <c r="FFN9" s="39"/>
      <c r="FFO9" s="39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40"/>
      <c r="FGL9" s="39"/>
      <c r="FGM9" s="39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40"/>
      <c r="FHJ9" s="39"/>
      <c r="FHK9" s="39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40"/>
      <c r="FIH9" s="39"/>
      <c r="FII9" s="39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40"/>
      <c r="FJF9" s="39"/>
      <c r="FJG9" s="39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40"/>
      <c r="FKD9" s="39"/>
      <c r="FKE9" s="39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40"/>
      <c r="FLB9" s="39"/>
      <c r="FLC9" s="39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40"/>
      <c r="FLZ9" s="39"/>
      <c r="FMA9" s="39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40"/>
      <c r="FMX9" s="39"/>
      <c r="FMY9" s="39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40"/>
      <c r="FNV9" s="39"/>
      <c r="FNW9" s="39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40"/>
      <c r="FOT9" s="39"/>
      <c r="FOU9" s="39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40"/>
      <c r="FPR9" s="39"/>
      <c r="FPS9" s="39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40"/>
      <c r="FQP9" s="39"/>
      <c r="FQQ9" s="39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40"/>
      <c r="FRN9" s="39"/>
      <c r="FRO9" s="39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40"/>
      <c r="FSL9" s="39"/>
      <c r="FSM9" s="39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40"/>
      <c r="FTJ9" s="39"/>
      <c r="FTK9" s="39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40"/>
      <c r="FUH9" s="39"/>
      <c r="FUI9" s="39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40"/>
      <c r="FVF9" s="39"/>
      <c r="FVG9" s="39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40"/>
      <c r="FWD9" s="39"/>
      <c r="FWE9" s="39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40"/>
      <c r="FXB9" s="39"/>
      <c r="FXC9" s="39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40"/>
      <c r="FXZ9" s="39"/>
      <c r="FYA9" s="39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40"/>
      <c r="FYX9" s="39"/>
      <c r="FYY9" s="39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40"/>
      <c r="FZV9" s="39"/>
      <c r="FZW9" s="39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40"/>
      <c r="GAT9" s="39"/>
      <c r="GAU9" s="39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40"/>
      <c r="GBR9" s="39"/>
      <c r="GBS9" s="39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40"/>
      <c r="GCP9" s="39"/>
      <c r="GCQ9" s="39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40"/>
      <c r="GDN9" s="39"/>
      <c r="GDO9" s="39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40"/>
      <c r="GEL9" s="39"/>
      <c r="GEM9" s="39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40"/>
      <c r="GFJ9" s="39"/>
      <c r="GFK9" s="39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40"/>
      <c r="GGH9" s="39"/>
      <c r="GGI9" s="39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40"/>
      <c r="GHF9" s="39"/>
      <c r="GHG9" s="39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40"/>
      <c r="GID9" s="39"/>
      <c r="GIE9" s="39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40"/>
      <c r="GJB9" s="39"/>
      <c r="GJC9" s="39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40"/>
      <c r="GJZ9" s="39"/>
      <c r="GKA9" s="39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40"/>
      <c r="GKX9" s="39"/>
      <c r="GKY9" s="39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40"/>
      <c r="GLV9" s="39"/>
      <c r="GLW9" s="39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40"/>
      <c r="GMT9" s="39"/>
      <c r="GMU9" s="39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40"/>
      <c r="GNR9" s="39"/>
      <c r="GNS9" s="39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40"/>
      <c r="GOP9" s="39"/>
      <c r="GOQ9" s="39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40"/>
      <c r="GPN9" s="39"/>
      <c r="GPO9" s="39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40"/>
      <c r="GQL9" s="39"/>
      <c r="GQM9" s="39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40"/>
      <c r="GRJ9" s="39"/>
      <c r="GRK9" s="39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40"/>
      <c r="GSH9" s="39"/>
      <c r="GSI9" s="39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40"/>
      <c r="GTF9" s="39"/>
      <c r="GTG9" s="39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40"/>
      <c r="GUD9" s="39"/>
      <c r="GUE9" s="39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40"/>
      <c r="GVB9" s="39"/>
      <c r="GVC9" s="39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40"/>
      <c r="GVZ9" s="39"/>
      <c r="GWA9" s="39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40"/>
      <c r="GWX9" s="39"/>
      <c r="GWY9" s="39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40"/>
      <c r="GXV9" s="39"/>
      <c r="GXW9" s="39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40"/>
      <c r="GYT9" s="39"/>
      <c r="GYU9" s="39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40"/>
      <c r="GZR9" s="39"/>
      <c r="GZS9" s="39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40"/>
      <c r="HAP9" s="39"/>
      <c r="HAQ9" s="39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40"/>
      <c r="HBN9" s="39"/>
      <c r="HBO9" s="39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40"/>
      <c r="HCL9" s="39"/>
      <c r="HCM9" s="39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40"/>
      <c r="HDJ9" s="39"/>
      <c r="HDK9" s="39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40"/>
      <c r="HEH9" s="39"/>
      <c r="HEI9" s="39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40"/>
      <c r="HFF9" s="39"/>
      <c r="HFG9" s="39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40"/>
      <c r="HGD9" s="39"/>
      <c r="HGE9" s="39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40"/>
      <c r="HHB9" s="39"/>
      <c r="HHC9" s="39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40"/>
      <c r="HHZ9" s="39"/>
      <c r="HIA9" s="39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40"/>
      <c r="HIX9" s="39"/>
      <c r="HIY9" s="39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40"/>
      <c r="HJV9" s="39"/>
      <c r="HJW9" s="39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40"/>
      <c r="HKT9" s="39"/>
      <c r="HKU9" s="39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40"/>
      <c r="HLR9" s="39"/>
      <c r="HLS9" s="39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40"/>
      <c r="HMP9" s="39"/>
      <c r="HMQ9" s="39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40"/>
      <c r="HNN9" s="39"/>
      <c r="HNO9" s="39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40"/>
      <c r="HOL9" s="39"/>
      <c r="HOM9" s="39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40"/>
      <c r="HPJ9" s="39"/>
      <c r="HPK9" s="39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40"/>
      <c r="HQH9" s="39"/>
      <c r="HQI9" s="39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40"/>
      <c r="HRF9" s="39"/>
      <c r="HRG9" s="39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40"/>
      <c r="HSD9" s="39"/>
      <c r="HSE9" s="39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40"/>
      <c r="HTB9" s="39"/>
      <c r="HTC9" s="39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40"/>
      <c r="HTZ9" s="39"/>
      <c r="HUA9" s="39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40"/>
      <c r="HUX9" s="39"/>
      <c r="HUY9" s="39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40"/>
      <c r="HVV9" s="39"/>
      <c r="HVW9" s="39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40"/>
      <c r="HWT9" s="39"/>
      <c r="HWU9" s="39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40"/>
      <c r="HXR9" s="39"/>
      <c r="HXS9" s="39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40"/>
      <c r="HYP9" s="39"/>
      <c r="HYQ9" s="39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40"/>
      <c r="HZN9" s="39"/>
      <c r="HZO9" s="39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40"/>
      <c r="IAL9" s="39"/>
      <c r="IAM9" s="39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40"/>
      <c r="IBJ9" s="39"/>
      <c r="IBK9" s="39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40"/>
      <c r="ICH9" s="39"/>
      <c r="ICI9" s="39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40"/>
      <c r="IDF9" s="39"/>
      <c r="IDG9" s="39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40"/>
      <c r="IED9" s="39"/>
      <c r="IEE9" s="39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40"/>
      <c r="IFB9" s="39"/>
      <c r="IFC9" s="39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40"/>
      <c r="IFZ9" s="39"/>
      <c r="IGA9" s="39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40"/>
      <c r="IGX9" s="39"/>
      <c r="IGY9" s="39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40"/>
      <c r="IHV9" s="39"/>
      <c r="IHW9" s="39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40"/>
      <c r="IIT9" s="39"/>
      <c r="IIU9" s="39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40"/>
      <c r="IJR9" s="39"/>
      <c r="IJS9" s="39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40"/>
      <c r="IKP9" s="39"/>
      <c r="IKQ9" s="39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40"/>
      <c r="ILN9" s="39"/>
      <c r="ILO9" s="39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40"/>
      <c r="IML9" s="39"/>
      <c r="IMM9" s="39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40"/>
      <c r="INJ9" s="39"/>
      <c r="INK9" s="39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40"/>
      <c r="IOH9" s="39"/>
      <c r="IOI9" s="39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40"/>
      <c r="IPF9" s="39"/>
      <c r="IPG9" s="39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40"/>
      <c r="IQD9" s="39"/>
      <c r="IQE9" s="39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40"/>
      <c r="IRB9" s="39"/>
      <c r="IRC9" s="39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40"/>
      <c r="IRZ9" s="39"/>
      <c r="ISA9" s="39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40"/>
      <c r="ISX9" s="39"/>
      <c r="ISY9" s="39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40"/>
      <c r="ITV9" s="39"/>
      <c r="ITW9" s="39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40"/>
      <c r="IUT9" s="39"/>
      <c r="IUU9" s="39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40"/>
      <c r="IVR9" s="39"/>
      <c r="IVS9" s="39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40"/>
      <c r="IWP9" s="39"/>
      <c r="IWQ9" s="39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40"/>
      <c r="IXN9" s="39"/>
      <c r="IXO9" s="39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40"/>
      <c r="IYL9" s="39"/>
      <c r="IYM9" s="39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40"/>
      <c r="IZJ9" s="39"/>
      <c r="IZK9" s="39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40"/>
      <c r="JAH9" s="39"/>
      <c r="JAI9" s="39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40"/>
      <c r="JBF9" s="39"/>
      <c r="JBG9" s="39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40"/>
      <c r="JCD9" s="39"/>
      <c r="JCE9" s="39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40"/>
      <c r="JDB9" s="39"/>
      <c r="JDC9" s="39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40"/>
      <c r="JDZ9" s="39"/>
      <c r="JEA9" s="39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40"/>
      <c r="JEX9" s="39"/>
      <c r="JEY9" s="39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40"/>
      <c r="JFV9" s="39"/>
      <c r="JFW9" s="39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40"/>
      <c r="JGT9" s="39"/>
      <c r="JGU9" s="39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40"/>
      <c r="JHR9" s="39"/>
      <c r="JHS9" s="39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40"/>
      <c r="JIP9" s="39"/>
      <c r="JIQ9" s="39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40"/>
      <c r="JJN9" s="39"/>
      <c r="JJO9" s="39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40"/>
      <c r="JKL9" s="39"/>
      <c r="JKM9" s="39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40"/>
      <c r="JLJ9" s="39"/>
      <c r="JLK9" s="39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40"/>
      <c r="JMH9" s="39"/>
      <c r="JMI9" s="39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40"/>
      <c r="JNF9" s="39"/>
      <c r="JNG9" s="39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40"/>
      <c r="JOD9" s="39"/>
      <c r="JOE9" s="39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40"/>
      <c r="JPB9" s="39"/>
      <c r="JPC9" s="39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40"/>
      <c r="JPZ9" s="39"/>
      <c r="JQA9" s="39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40"/>
      <c r="JQX9" s="39"/>
      <c r="JQY9" s="39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40"/>
      <c r="JRV9" s="39"/>
      <c r="JRW9" s="39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40"/>
      <c r="JST9" s="39"/>
      <c r="JSU9" s="39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40"/>
      <c r="JTR9" s="39"/>
      <c r="JTS9" s="39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40"/>
      <c r="JUP9" s="39"/>
      <c r="JUQ9" s="39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40"/>
      <c r="JVN9" s="39"/>
      <c r="JVO9" s="39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40"/>
      <c r="JWL9" s="39"/>
      <c r="JWM9" s="39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40"/>
      <c r="JXJ9" s="39"/>
      <c r="JXK9" s="39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40"/>
      <c r="JYH9" s="39"/>
      <c r="JYI9" s="39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40"/>
      <c r="JZF9" s="39"/>
      <c r="JZG9" s="39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40"/>
      <c r="KAD9" s="39"/>
      <c r="KAE9" s="39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40"/>
      <c r="KBB9" s="39"/>
      <c r="KBC9" s="39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40"/>
      <c r="KBZ9" s="39"/>
      <c r="KCA9" s="39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40"/>
      <c r="KCX9" s="39"/>
      <c r="KCY9" s="39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40"/>
      <c r="KDV9" s="39"/>
      <c r="KDW9" s="39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40"/>
      <c r="KET9" s="39"/>
      <c r="KEU9" s="39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40"/>
      <c r="KFR9" s="39"/>
      <c r="KFS9" s="39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40"/>
      <c r="KGP9" s="39"/>
      <c r="KGQ9" s="39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40"/>
      <c r="KHN9" s="39"/>
      <c r="KHO9" s="39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40"/>
      <c r="KIL9" s="39"/>
      <c r="KIM9" s="39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40"/>
      <c r="KJJ9" s="39"/>
      <c r="KJK9" s="39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40"/>
      <c r="KKH9" s="39"/>
      <c r="KKI9" s="39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40"/>
      <c r="KLF9" s="39"/>
      <c r="KLG9" s="39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40"/>
      <c r="KMD9" s="39"/>
      <c r="KME9" s="39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40"/>
      <c r="KNB9" s="39"/>
      <c r="KNC9" s="39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40"/>
      <c r="KNZ9" s="39"/>
      <c r="KOA9" s="39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40"/>
      <c r="KOX9" s="39"/>
      <c r="KOY9" s="39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40"/>
      <c r="KPV9" s="39"/>
      <c r="KPW9" s="39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40"/>
      <c r="KQT9" s="39"/>
      <c r="KQU9" s="39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40"/>
      <c r="KRR9" s="39"/>
      <c r="KRS9" s="39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40"/>
      <c r="KSP9" s="39"/>
      <c r="KSQ9" s="39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40"/>
      <c r="KTN9" s="39"/>
      <c r="KTO9" s="39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40"/>
      <c r="KUL9" s="39"/>
      <c r="KUM9" s="39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40"/>
      <c r="KVJ9" s="39"/>
      <c r="KVK9" s="39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40"/>
      <c r="KWH9" s="39"/>
      <c r="KWI9" s="39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40"/>
      <c r="KXF9" s="39"/>
      <c r="KXG9" s="39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40"/>
      <c r="KYD9" s="39"/>
      <c r="KYE9" s="39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40"/>
      <c r="KZB9" s="39"/>
      <c r="KZC9" s="39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40"/>
      <c r="KZZ9" s="39"/>
      <c r="LAA9" s="39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40"/>
      <c r="LAX9" s="39"/>
      <c r="LAY9" s="39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40"/>
      <c r="LBV9" s="39"/>
      <c r="LBW9" s="39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40"/>
      <c r="LCT9" s="39"/>
      <c r="LCU9" s="39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40"/>
      <c r="LDR9" s="39"/>
      <c r="LDS9" s="39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40"/>
      <c r="LEP9" s="39"/>
      <c r="LEQ9" s="39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40"/>
      <c r="LFN9" s="39"/>
      <c r="LFO9" s="39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40"/>
      <c r="LGL9" s="39"/>
      <c r="LGM9" s="39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40"/>
      <c r="LHJ9" s="39"/>
      <c r="LHK9" s="39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40"/>
      <c r="LIH9" s="39"/>
      <c r="LII9" s="39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40"/>
      <c r="LJF9" s="39"/>
      <c r="LJG9" s="39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40"/>
      <c r="LKD9" s="39"/>
      <c r="LKE9" s="39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40"/>
      <c r="LLB9" s="39"/>
      <c r="LLC9" s="39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40"/>
      <c r="LLZ9" s="39"/>
      <c r="LMA9" s="39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40"/>
      <c r="LMX9" s="39"/>
      <c r="LMY9" s="39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40"/>
      <c r="LNV9" s="39"/>
      <c r="LNW9" s="39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40"/>
      <c r="LOT9" s="39"/>
      <c r="LOU9" s="39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40"/>
      <c r="LPR9" s="39"/>
      <c r="LPS9" s="39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40"/>
      <c r="LQP9" s="39"/>
      <c r="LQQ9" s="39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40"/>
      <c r="LRN9" s="39"/>
      <c r="LRO9" s="39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40"/>
      <c r="LSL9" s="39"/>
      <c r="LSM9" s="39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40"/>
      <c r="LTJ9" s="39"/>
      <c r="LTK9" s="39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40"/>
      <c r="LUH9" s="39"/>
      <c r="LUI9" s="39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40"/>
      <c r="LVF9" s="39"/>
      <c r="LVG9" s="39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40"/>
      <c r="LWD9" s="39"/>
      <c r="LWE9" s="39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40"/>
      <c r="LXB9" s="39"/>
      <c r="LXC9" s="39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40"/>
      <c r="LXZ9" s="39"/>
      <c r="LYA9" s="39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40"/>
      <c r="LYX9" s="39"/>
      <c r="LYY9" s="39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40"/>
      <c r="LZV9" s="39"/>
      <c r="LZW9" s="39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40"/>
      <c r="MAT9" s="39"/>
      <c r="MAU9" s="39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40"/>
      <c r="MBR9" s="39"/>
      <c r="MBS9" s="39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40"/>
      <c r="MCP9" s="39"/>
      <c r="MCQ9" s="39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40"/>
      <c r="MDN9" s="39"/>
      <c r="MDO9" s="39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40"/>
      <c r="MEL9" s="39"/>
      <c r="MEM9" s="39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40"/>
      <c r="MFJ9" s="39"/>
      <c r="MFK9" s="39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40"/>
      <c r="MGH9" s="39"/>
      <c r="MGI9" s="39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40"/>
      <c r="MHF9" s="39"/>
      <c r="MHG9" s="39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40"/>
      <c r="MID9" s="39"/>
      <c r="MIE9" s="39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40"/>
      <c r="MJB9" s="39"/>
      <c r="MJC9" s="39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40"/>
      <c r="MJZ9" s="39"/>
      <c r="MKA9" s="39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40"/>
      <c r="MKX9" s="39"/>
      <c r="MKY9" s="39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40"/>
      <c r="MLV9" s="39"/>
      <c r="MLW9" s="39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40"/>
      <c r="MMT9" s="39"/>
      <c r="MMU9" s="39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40"/>
      <c r="MNR9" s="39"/>
      <c r="MNS9" s="39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40"/>
      <c r="MOP9" s="39"/>
      <c r="MOQ9" s="39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40"/>
      <c r="MPN9" s="39"/>
      <c r="MPO9" s="39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40"/>
      <c r="MQL9" s="39"/>
      <c r="MQM9" s="39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40"/>
      <c r="MRJ9" s="39"/>
      <c r="MRK9" s="39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40"/>
      <c r="MSH9" s="39"/>
      <c r="MSI9" s="39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40"/>
      <c r="MTF9" s="39"/>
      <c r="MTG9" s="39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40"/>
      <c r="MUD9" s="39"/>
      <c r="MUE9" s="39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40"/>
      <c r="MVB9" s="39"/>
      <c r="MVC9" s="39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40"/>
      <c r="MVZ9" s="39"/>
      <c r="MWA9" s="39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40"/>
      <c r="MWX9" s="39"/>
      <c r="MWY9" s="39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40"/>
      <c r="MXV9" s="39"/>
      <c r="MXW9" s="39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40"/>
      <c r="MYT9" s="39"/>
      <c r="MYU9" s="39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40"/>
      <c r="MZR9" s="39"/>
      <c r="MZS9" s="39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40"/>
      <c r="NAP9" s="39"/>
      <c r="NAQ9" s="39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40"/>
      <c r="NBN9" s="39"/>
      <c r="NBO9" s="39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40"/>
      <c r="NCL9" s="39"/>
      <c r="NCM9" s="39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40"/>
      <c r="NDJ9" s="39"/>
      <c r="NDK9" s="39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40"/>
      <c r="NEH9" s="39"/>
      <c r="NEI9" s="39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40"/>
      <c r="NFF9" s="39"/>
      <c r="NFG9" s="39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40"/>
      <c r="NGD9" s="39"/>
      <c r="NGE9" s="39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40"/>
      <c r="NHB9" s="39"/>
      <c r="NHC9" s="39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40"/>
      <c r="NHZ9" s="39"/>
      <c r="NIA9" s="39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40"/>
      <c r="NIX9" s="39"/>
      <c r="NIY9" s="39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40"/>
      <c r="NJV9" s="39"/>
      <c r="NJW9" s="39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40"/>
      <c r="NKT9" s="39"/>
      <c r="NKU9" s="39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40"/>
      <c r="NLR9" s="39"/>
      <c r="NLS9" s="39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40"/>
      <c r="NMP9" s="39"/>
      <c r="NMQ9" s="39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40"/>
      <c r="NNN9" s="39"/>
      <c r="NNO9" s="39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40"/>
      <c r="NOL9" s="39"/>
      <c r="NOM9" s="39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40"/>
      <c r="NPJ9" s="39"/>
      <c r="NPK9" s="39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40"/>
      <c r="NQH9" s="39"/>
      <c r="NQI9" s="39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40"/>
      <c r="NRF9" s="39"/>
      <c r="NRG9" s="39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40"/>
      <c r="NSD9" s="39"/>
      <c r="NSE9" s="39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40"/>
      <c r="NTB9" s="39"/>
      <c r="NTC9" s="39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40"/>
      <c r="NTZ9" s="39"/>
      <c r="NUA9" s="39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40"/>
      <c r="NUX9" s="39"/>
      <c r="NUY9" s="39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40"/>
      <c r="NVV9" s="39"/>
      <c r="NVW9" s="39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40"/>
      <c r="NWT9" s="39"/>
      <c r="NWU9" s="39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40"/>
      <c r="NXR9" s="39"/>
      <c r="NXS9" s="39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40"/>
      <c r="NYP9" s="39"/>
      <c r="NYQ9" s="39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40"/>
      <c r="NZN9" s="39"/>
      <c r="NZO9" s="39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40"/>
      <c r="OAL9" s="39"/>
      <c r="OAM9" s="39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40"/>
      <c r="OBJ9" s="39"/>
      <c r="OBK9" s="39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40"/>
      <c r="OCH9" s="39"/>
      <c r="OCI9" s="39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40"/>
      <c r="ODF9" s="39"/>
      <c r="ODG9" s="39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40"/>
      <c r="OED9" s="39"/>
      <c r="OEE9" s="39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40"/>
      <c r="OFB9" s="39"/>
      <c r="OFC9" s="39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40"/>
      <c r="OFZ9" s="39"/>
      <c r="OGA9" s="39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40"/>
      <c r="OGX9" s="39"/>
      <c r="OGY9" s="39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40"/>
      <c r="OHV9" s="39"/>
      <c r="OHW9" s="39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40"/>
      <c r="OIT9" s="39"/>
      <c r="OIU9" s="39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40"/>
      <c r="OJR9" s="39"/>
      <c r="OJS9" s="39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40"/>
      <c r="OKP9" s="39"/>
      <c r="OKQ9" s="39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40"/>
      <c r="OLN9" s="39"/>
      <c r="OLO9" s="39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40"/>
      <c r="OML9" s="39"/>
      <c r="OMM9" s="39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40"/>
      <c r="ONJ9" s="39"/>
      <c r="ONK9" s="39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40"/>
      <c r="OOH9" s="39"/>
      <c r="OOI9" s="39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40"/>
      <c r="OPF9" s="39"/>
      <c r="OPG9" s="39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40"/>
      <c r="OQD9" s="39"/>
      <c r="OQE9" s="39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40"/>
      <c r="ORB9" s="39"/>
      <c r="ORC9" s="39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40"/>
      <c r="ORZ9" s="39"/>
      <c r="OSA9" s="39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40"/>
      <c r="OSX9" s="39"/>
      <c r="OSY9" s="39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40"/>
      <c r="OTV9" s="39"/>
      <c r="OTW9" s="39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40"/>
      <c r="OUT9" s="39"/>
      <c r="OUU9" s="39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40"/>
      <c r="OVR9" s="39"/>
      <c r="OVS9" s="39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40"/>
      <c r="OWP9" s="39"/>
      <c r="OWQ9" s="39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40"/>
      <c r="OXN9" s="39"/>
      <c r="OXO9" s="39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40"/>
      <c r="OYL9" s="39"/>
      <c r="OYM9" s="39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40"/>
      <c r="OZJ9" s="39"/>
      <c r="OZK9" s="39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40"/>
      <c r="PAH9" s="39"/>
      <c r="PAI9" s="39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40"/>
      <c r="PBF9" s="39"/>
      <c r="PBG9" s="39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40"/>
      <c r="PCD9" s="39"/>
      <c r="PCE9" s="39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40"/>
      <c r="PDB9" s="39"/>
      <c r="PDC9" s="39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40"/>
      <c r="PDZ9" s="39"/>
      <c r="PEA9" s="39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40"/>
      <c r="PEX9" s="39"/>
      <c r="PEY9" s="39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40"/>
      <c r="PFV9" s="39"/>
      <c r="PFW9" s="39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40"/>
      <c r="PGT9" s="39"/>
      <c r="PGU9" s="39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40"/>
      <c r="PHR9" s="39"/>
      <c r="PHS9" s="39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40"/>
      <c r="PIP9" s="39"/>
      <c r="PIQ9" s="39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40"/>
      <c r="PJN9" s="39"/>
      <c r="PJO9" s="39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40"/>
      <c r="PKL9" s="39"/>
      <c r="PKM9" s="39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40"/>
      <c r="PLJ9" s="39"/>
      <c r="PLK9" s="39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40"/>
      <c r="PMH9" s="39"/>
      <c r="PMI9" s="39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40"/>
      <c r="PNF9" s="39"/>
      <c r="PNG9" s="39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40"/>
      <c r="POD9" s="39"/>
      <c r="POE9" s="39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40"/>
      <c r="PPB9" s="39"/>
      <c r="PPC9" s="39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40"/>
      <c r="PPZ9" s="39"/>
      <c r="PQA9" s="39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40"/>
      <c r="PQX9" s="39"/>
      <c r="PQY9" s="39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40"/>
      <c r="PRV9" s="39"/>
      <c r="PRW9" s="39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40"/>
      <c r="PST9" s="39"/>
      <c r="PSU9" s="39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40"/>
      <c r="PTR9" s="39"/>
      <c r="PTS9" s="39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40"/>
      <c r="PUP9" s="39"/>
      <c r="PUQ9" s="39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40"/>
      <c r="PVN9" s="39"/>
      <c r="PVO9" s="39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40"/>
      <c r="PWL9" s="39"/>
      <c r="PWM9" s="39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40"/>
      <c r="PXJ9" s="39"/>
      <c r="PXK9" s="39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40"/>
      <c r="PYH9" s="39"/>
      <c r="PYI9" s="39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40"/>
      <c r="PZF9" s="39"/>
      <c r="PZG9" s="39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40"/>
      <c r="QAD9" s="39"/>
      <c r="QAE9" s="39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40"/>
      <c r="QBB9" s="39"/>
      <c r="QBC9" s="39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40"/>
      <c r="QBZ9" s="39"/>
      <c r="QCA9" s="39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40"/>
      <c r="QCX9" s="39"/>
      <c r="QCY9" s="39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40"/>
      <c r="QDV9" s="39"/>
      <c r="QDW9" s="39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40"/>
      <c r="QET9" s="39"/>
      <c r="QEU9" s="39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40"/>
      <c r="QFR9" s="39"/>
      <c r="QFS9" s="39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40"/>
      <c r="QGP9" s="39"/>
      <c r="QGQ9" s="39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40"/>
      <c r="QHN9" s="39"/>
      <c r="QHO9" s="39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40"/>
      <c r="QIL9" s="39"/>
      <c r="QIM9" s="39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40"/>
      <c r="QJJ9" s="39"/>
      <c r="QJK9" s="39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40"/>
      <c r="QKH9" s="39"/>
      <c r="QKI9" s="39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40"/>
      <c r="QLF9" s="39"/>
      <c r="QLG9" s="39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40"/>
      <c r="QMD9" s="39"/>
      <c r="QME9" s="39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40"/>
      <c r="QNB9" s="39"/>
      <c r="QNC9" s="39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40"/>
      <c r="QNZ9" s="39"/>
      <c r="QOA9" s="39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40"/>
      <c r="QOX9" s="39"/>
      <c r="QOY9" s="39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40"/>
      <c r="QPV9" s="39"/>
      <c r="QPW9" s="39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40"/>
      <c r="QQT9" s="39"/>
      <c r="QQU9" s="39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40"/>
      <c r="QRR9" s="39"/>
      <c r="QRS9" s="39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40"/>
      <c r="QSP9" s="39"/>
      <c r="QSQ9" s="39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40"/>
      <c r="QTN9" s="39"/>
      <c r="QTO9" s="39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40"/>
      <c r="QUL9" s="39"/>
      <c r="QUM9" s="39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40"/>
      <c r="QVJ9" s="39"/>
      <c r="QVK9" s="39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40"/>
      <c r="QWH9" s="39"/>
      <c r="QWI9" s="39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40"/>
      <c r="QXF9" s="39"/>
      <c r="QXG9" s="39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40"/>
      <c r="QYD9" s="39"/>
      <c r="QYE9" s="39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40"/>
      <c r="QZB9" s="39"/>
      <c r="QZC9" s="39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40"/>
      <c r="QZZ9" s="39"/>
      <c r="RAA9" s="39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40"/>
      <c r="RAX9" s="39"/>
      <c r="RAY9" s="39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40"/>
      <c r="RBV9" s="39"/>
      <c r="RBW9" s="39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40"/>
      <c r="RCT9" s="39"/>
      <c r="RCU9" s="39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40"/>
      <c r="RDR9" s="39"/>
      <c r="RDS9" s="39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40"/>
      <c r="REP9" s="39"/>
      <c r="REQ9" s="39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40"/>
      <c r="RFN9" s="39"/>
      <c r="RFO9" s="39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40"/>
      <c r="RGL9" s="39"/>
      <c r="RGM9" s="39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40"/>
      <c r="RHJ9" s="39"/>
      <c r="RHK9" s="39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40"/>
      <c r="RIH9" s="39"/>
      <c r="RII9" s="39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40"/>
      <c r="RJF9" s="39"/>
      <c r="RJG9" s="39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40"/>
      <c r="RKD9" s="39"/>
      <c r="RKE9" s="39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40"/>
      <c r="RLB9" s="39"/>
      <c r="RLC9" s="39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40"/>
      <c r="RLZ9" s="39"/>
      <c r="RMA9" s="39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40"/>
      <c r="RMX9" s="39"/>
      <c r="RMY9" s="39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40"/>
      <c r="RNV9" s="39"/>
      <c r="RNW9" s="39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40"/>
      <c r="ROT9" s="39"/>
      <c r="ROU9" s="39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40"/>
      <c r="RPR9" s="39"/>
      <c r="RPS9" s="39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40"/>
      <c r="RQP9" s="39"/>
      <c r="RQQ9" s="39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40"/>
      <c r="RRN9" s="39"/>
      <c r="RRO9" s="39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40"/>
      <c r="RSL9" s="39"/>
      <c r="RSM9" s="39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40"/>
      <c r="RTJ9" s="39"/>
      <c r="RTK9" s="39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40"/>
      <c r="RUH9" s="39"/>
      <c r="RUI9" s="39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40"/>
      <c r="RVF9" s="39"/>
      <c r="RVG9" s="39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40"/>
      <c r="RWD9" s="39"/>
      <c r="RWE9" s="39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40"/>
      <c r="RXB9" s="39"/>
      <c r="RXC9" s="39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40"/>
      <c r="RXZ9" s="39"/>
      <c r="RYA9" s="39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40"/>
      <c r="RYX9" s="39"/>
      <c r="RYY9" s="39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40"/>
      <c r="RZV9" s="39"/>
      <c r="RZW9" s="39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40"/>
      <c r="SAT9" s="39"/>
      <c r="SAU9" s="39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40"/>
      <c r="SBR9" s="39"/>
      <c r="SBS9" s="39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40"/>
      <c r="SCP9" s="39"/>
      <c r="SCQ9" s="39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40"/>
      <c r="SDN9" s="39"/>
      <c r="SDO9" s="39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40"/>
      <c r="SEL9" s="39"/>
      <c r="SEM9" s="39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40"/>
      <c r="SFJ9" s="39"/>
      <c r="SFK9" s="39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40"/>
      <c r="SGH9" s="39"/>
      <c r="SGI9" s="39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40"/>
      <c r="SHF9" s="39"/>
      <c r="SHG9" s="39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40"/>
      <c r="SID9" s="39"/>
      <c r="SIE9" s="39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40"/>
      <c r="SJB9" s="39"/>
      <c r="SJC9" s="39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40"/>
      <c r="SJZ9" s="39"/>
      <c r="SKA9" s="39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40"/>
      <c r="SKX9" s="39"/>
      <c r="SKY9" s="39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40"/>
      <c r="SLV9" s="39"/>
      <c r="SLW9" s="39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40"/>
      <c r="SMT9" s="39"/>
      <c r="SMU9" s="39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40"/>
      <c r="SNR9" s="39"/>
      <c r="SNS9" s="39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40"/>
      <c r="SOP9" s="39"/>
      <c r="SOQ9" s="39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40"/>
      <c r="SPN9" s="39"/>
      <c r="SPO9" s="39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40"/>
      <c r="SQL9" s="39"/>
      <c r="SQM9" s="39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40"/>
      <c r="SRJ9" s="39"/>
      <c r="SRK9" s="39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40"/>
      <c r="SSH9" s="39"/>
      <c r="SSI9" s="39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40"/>
      <c r="STF9" s="39"/>
      <c r="STG9" s="39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40"/>
      <c r="SUD9" s="39"/>
      <c r="SUE9" s="39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40"/>
      <c r="SVB9" s="39"/>
      <c r="SVC9" s="39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40"/>
      <c r="SVZ9" s="39"/>
      <c r="SWA9" s="39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40"/>
      <c r="SWX9" s="39"/>
      <c r="SWY9" s="39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40"/>
      <c r="SXV9" s="39"/>
      <c r="SXW9" s="39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40"/>
      <c r="SYT9" s="39"/>
      <c r="SYU9" s="39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40"/>
      <c r="SZR9" s="39"/>
      <c r="SZS9" s="39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40"/>
      <c r="TAP9" s="39"/>
      <c r="TAQ9" s="39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40"/>
      <c r="TBN9" s="39"/>
      <c r="TBO9" s="39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40"/>
      <c r="TCL9" s="39"/>
      <c r="TCM9" s="39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40"/>
      <c r="TDJ9" s="39"/>
      <c r="TDK9" s="39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40"/>
      <c r="TEH9" s="39"/>
      <c r="TEI9" s="39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40"/>
      <c r="TFF9" s="39"/>
      <c r="TFG9" s="39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40"/>
      <c r="TGD9" s="39"/>
      <c r="TGE9" s="39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40"/>
      <c r="THB9" s="39"/>
      <c r="THC9" s="39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40"/>
      <c r="THZ9" s="39"/>
      <c r="TIA9" s="39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40"/>
      <c r="TIX9" s="39"/>
      <c r="TIY9" s="39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40"/>
      <c r="TJV9" s="39"/>
      <c r="TJW9" s="39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40"/>
      <c r="TKT9" s="39"/>
      <c r="TKU9" s="39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40"/>
      <c r="TLR9" s="39"/>
      <c r="TLS9" s="39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40"/>
      <c r="TMP9" s="39"/>
      <c r="TMQ9" s="39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40"/>
      <c r="TNN9" s="39"/>
      <c r="TNO9" s="39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40"/>
      <c r="TOL9" s="39"/>
      <c r="TOM9" s="39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40"/>
      <c r="TPJ9" s="39"/>
      <c r="TPK9" s="39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40"/>
      <c r="TQH9" s="39"/>
      <c r="TQI9" s="39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40"/>
      <c r="TRF9" s="39"/>
      <c r="TRG9" s="39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40"/>
      <c r="TSD9" s="39"/>
      <c r="TSE9" s="39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40"/>
      <c r="TTB9" s="39"/>
      <c r="TTC9" s="39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40"/>
      <c r="TTZ9" s="39"/>
      <c r="TUA9" s="39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40"/>
      <c r="TUX9" s="39"/>
      <c r="TUY9" s="39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40"/>
      <c r="TVV9" s="39"/>
      <c r="TVW9" s="39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40"/>
      <c r="TWT9" s="39"/>
      <c r="TWU9" s="39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40"/>
      <c r="TXR9" s="39"/>
      <c r="TXS9" s="39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40"/>
      <c r="TYP9" s="39"/>
      <c r="TYQ9" s="39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40"/>
      <c r="TZN9" s="39"/>
      <c r="TZO9" s="39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40"/>
      <c r="UAL9" s="39"/>
      <c r="UAM9" s="39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40"/>
      <c r="UBJ9" s="39"/>
      <c r="UBK9" s="39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40"/>
      <c r="UCH9" s="39"/>
      <c r="UCI9" s="39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40"/>
      <c r="UDF9" s="39"/>
      <c r="UDG9" s="39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40"/>
      <c r="UED9" s="39"/>
      <c r="UEE9" s="39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40"/>
      <c r="UFB9" s="39"/>
      <c r="UFC9" s="39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40"/>
      <c r="UFZ9" s="39"/>
      <c r="UGA9" s="39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40"/>
      <c r="UGX9" s="39"/>
      <c r="UGY9" s="39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40"/>
      <c r="UHV9" s="39"/>
      <c r="UHW9" s="39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40"/>
      <c r="UIT9" s="39"/>
      <c r="UIU9" s="39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40"/>
      <c r="UJR9" s="39"/>
      <c r="UJS9" s="39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40"/>
      <c r="UKP9" s="39"/>
      <c r="UKQ9" s="39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40"/>
      <c r="ULN9" s="39"/>
      <c r="ULO9" s="39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40"/>
      <c r="UML9" s="39"/>
      <c r="UMM9" s="39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40"/>
      <c r="UNJ9" s="39"/>
      <c r="UNK9" s="39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40"/>
      <c r="UOH9" s="39"/>
      <c r="UOI9" s="39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40"/>
      <c r="UPF9" s="39"/>
      <c r="UPG9" s="39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40"/>
      <c r="UQD9" s="39"/>
      <c r="UQE9" s="39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40"/>
      <c r="URB9" s="39"/>
      <c r="URC9" s="39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40"/>
      <c r="URZ9" s="39"/>
      <c r="USA9" s="39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40"/>
      <c r="USX9" s="39"/>
      <c r="USY9" s="39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40"/>
      <c r="UTV9" s="39"/>
      <c r="UTW9" s="39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40"/>
      <c r="UUT9" s="39"/>
      <c r="UUU9" s="39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40"/>
      <c r="UVR9" s="39"/>
      <c r="UVS9" s="39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40"/>
      <c r="UWP9" s="39"/>
      <c r="UWQ9" s="39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40"/>
      <c r="UXN9" s="39"/>
      <c r="UXO9" s="39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40"/>
      <c r="UYL9" s="39"/>
      <c r="UYM9" s="39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40"/>
      <c r="UZJ9" s="39"/>
      <c r="UZK9" s="39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40"/>
      <c r="VAH9" s="39"/>
      <c r="VAI9" s="39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40"/>
      <c r="VBF9" s="39"/>
      <c r="VBG9" s="39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40"/>
      <c r="VCD9" s="39"/>
      <c r="VCE9" s="39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40"/>
      <c r="VDB9" s="39"/>
      <c r="VDC9" s="39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40"/>
      <c r="VDZ9" s="39"/>
      <c r="VEA9" s="39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40"/>
      <c r="VEX9" s="39"/>
      <c r="VEY9" s="39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40"/>
      <c r="VFV9" s="39"/>
      <c r="VFW9" s="39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40"/>
      <c r="VGT9" s="39"/>
      <c r="VGU9" s="39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40"/>
      <c r="VHR9" s="39"/>
      <c r="VHS9" s="39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40"/>
      <c r="VIP9" s="39"/>
      <c r="VIQ9" s="39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40"/>
      <c r="VJN9" s="39"/>
      <c r="VJO9" s="39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40"/>
      <c r="VKL9" s="39"/>
      <c r="VKM9" s="39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40"/>
      <c r="VLJ9" s="39"/>
      <c r="VLK9" s="39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40"/>
      <c r="VMH9" s="39"/>
      <c r="VMI9" s="39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40"/>
      <c r="VNF9" s="39"/>
      <c r="VNG9" s="39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40"/>
      <c r="VOD9" s="39"/>
      <c r="VOE9" s="39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40"/>
      <c r="VPB9" s="39"/>
      <c r="VPC9" s="39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40"/>
      <c r="VPZ9" s="39"/>
      <c r="VQA9" s="39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40"/>
      <c r="VQX9" s="39"/>
      <c r="VQY9" s="39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40"/>
      <c r="VRV9" s="39"/>
      <c r="VRW9" s="39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40"/>
      <c r="VST9" s="39"/>
      <c r="VSU9" s="39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40"/>
      <c r="VTR9" s="39"/>
      <c r="VTS9" s="39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40"/>
      <c r="VUP9" s="39"/>
      <c r="VUQ9" s="39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40"/>
      <c r="VVN9" s="39"/>
      <c r="VVO9" s="39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40"/>
      <c r="VWL9" s="39"/>
      <c r="VWM9" s="39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40"/>
      <c r="VXJ9" s="39"/>
      <c r="VXK9" s="39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40"/>
      <c r="VYH9" s="39"/>
      <c r="VYI9" s="39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40"/>
      <c r="VZF9" s="39"/>
      <c r="VZG9" s="39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40"/>
      <c r="WAD9" s="39"/>
      <c r="WAE9" s="39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40"/>
      <c r="WBB9" s="39"/>
      <c r="WBC9" s="39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40"/>
      <c r="WBZ9" s="39"/>
      <c r="WCA9" s="39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40"/>
      <c r="WCX9" s="39"/>
      <c r="WCY9" s="39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40"/>
      <c r="WDV9" s="39"/>
      <c r="WDW9" s="39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40"/>
      <c r="WET9" s="39"/>
      <c r="WEU9" s="39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40"/>
      <c r="WFR9" s="39"/>
      <c r="WFS9" s="39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40"/>
      <c r="WGP9" s="39"/>
      <c r="WGQ9" s="39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40"/>
      <c r="WHN9" s="39"/>
      <c r="WHO9" s="39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40"/>
      <c r="WIL9" s="39"/>
      <c r="WIM9" s="39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40"/>
      <c r="WJJ9" s="39"/>
      <c r="WJK9" s="39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40"/>
      <c r="WKH9" s="39"/>
      <c r="WKI9" s="39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40"/>
      <c r="WLF9" s="39"/>
      <c r="WLG9" s="39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40"/>
      <c r="WMD9" s="39"/>
      <c r="WME9" s="39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40"/>
      <c r="WNB9" s="39"/>
      <c r="WNC9" s="39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40"/>
      <c r="WNZ9" s="39"/>
      <c r="WOA9" s="39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40"/>
      <c r="WOX9" s="39"/>
      <c r="WOY9" s="39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40"/>
      <c r="WPV9" s="39"/>
      <c r="WPW9" s="39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40"/>
      <c r="WQT9" s="39"/>
      <c r="WQU9" s="39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40"/>
      <c r="WRR9" s="39"/>
      <c r="WRS9" s="39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40"/>
      <c r="WSP9" s="39"/>
      <c r="WSQ9" s="39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40"/>
      <c r="WTN9" s="39"/>
      <c r="WTO9" s="39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40"/>
      <c r="WUL9" s="39"/>
      <c r="WUM9" s="39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40"/>
      <c r="WVJ9" s="39"/>
      <c r="WVK9" s="39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40"/>
      <c r="WWH9" s="39"/>
      <c r="WWI9" s="39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40"/>
      <c r="WXF9" s="39"/>
      <c r="WXG9" s="39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40"/>
      <c r="WYD9" s="39"/>
      <c r="WYE9" s="39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40"/>
      <c r="WZB9" s="39"/>
      <c r="WZC9" s="39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40"/>
      <c r="WZZ9" s="39"/>
      <c r="XAA9" s="39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40"/>
      <c r="XAX9" s="39"/>
      <c r="XAY9" s="39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40"/>
      <c r="XBV9" s="39"/>
      <c r="XBW9" s="39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40"/>
      <c r="XCT9" s="39"/>
      <c r="XCU9" s="39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40"/>
      <c r="XDR9" s="39"/>
      <c r="XDS9" s="39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40"/>
      <c r="XEP9" s="39"/>
      <c r="XEQ9" s="39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pans="1:16384" ht="21" x14ac:dyDescent="0.25">
      <c r="A10" s="9" t="s">
        <v>110</v>
      </c>
      <c r="B10" s="10" t="s">
        <v>26</v>
      </c>
      <c r="C10" s="25" t="s">
        <v>27</v>
      </c>
      <c r="D10" s="11">
        <v>91.1</v>
      </c>
      <c r="E10" s="11">
        <v>132</v>
      </c>
      <c r="F10" s="11">
        <v>173</v>
      </c>
      <c r="G10" s="11">
        <v>218</v>
      </c>
      <c r="H10" s="11">
        <v>339.5</v>
      </c>
      <c r="I10" s="11">
        <v>497</v>
      </c>
      <c r="J10" s="11">
        <v>728</v>
      </c>
      <c r="K10" s="11">
        <v>1476.6</v>
      </c>
      <c r="L10" s="11">
        <v>2173.6</v>
      </c>
      <c r="M10" s="11">
        <v>3351.2</v>
      </c>
      <c r="N10" s="11">
        <v>3873.6</v>
      </c>
      <c r="O10" s="11">
        <v>5531.2</v>
      </c>
      <c r="P10" s="11">
        <v>7579</v>
      </c>
      <c r="Q10" s="11">
        <v>7350</v>
      </c>
      <c r="R10" s="11">
        <v>13457.9</v>
      </c>
      <c r="S10" s="11">
        <v>15128.4</v>
      </c>
      <c r="T10" s="11">
        <v>19652.7</v>
      </c>
      <c r="U10" s="11">
        <v>21262</v>
      </c>
      <c r="V10" s="11">
        <v>22286</v>
      </c>
      <c r="W10" s="11">
        <v>21062.2</v>
      </c>
      <c r="X10" s="32">
        <v>24849</v>
      </c>
      <c r="Y10" s="32">
        <v>31080.524269000001</v>
      </c>
      <c r="Z10" s="32">
        <f>+IFERROR(VLOOKUP(B10,'2002'!$A:$D,4,FALSE),"")</f>
        <v>35580.230000000003</v>
      </c>
      <c r="AA10" s="32">
        <f>+IFERROR(VLOOKUP(B10,'2003'!$A$2:$D$1048576,4,FALSE),"")</f>
        <v>41782.679671999998</v>
      </c>
      <c r="AB10" s="32">
        <f>+IFERROR(VLOOKUP(B10,'2004'!$A:$D,4,FALSE),"")</f>
        <v>36373.348993</v>
      </c>
      <c r="AC10" s="32">
        <f>+IFERROR(VLOOKUP($B10,'2005-15 corrientes'!$A$2:$W$50,3,FALSE),"")</f>
        <v>48396.081893068644</v>
      </c>
      <c r="AD10" s="32">
        <f>+IFERROR(VLOOKUP($B10,'2005-15 corrientes'!$A$2:$W$50,5,FALSE),"")</f>
        <v>51020.685843238738</v>
      </c>
      <c r="AE10" s="32">
        <f>+IFERROR(VLOOKUP($B10,'2005-15 corrientes'!$A$2:$W$50,7,FALSE),"")</f>
        <v>58384.699987937151</v>
      </c>
      <c r="AF10" s="32">
        <f>+IFERROR(VLOOKUP($B10,'2005-15 corrientes'!$A$2:$W$50,9,FALSE),"")</f>
        <v>64447.299994426852</v>
      </c>
      <c r="AG10" s="32">
        <f>+IFERROR(VLOOKUP($B10,'2005-15 corrientes'!$A$2:$W$50,11,FALSE),"")</f>
        <v>70705.385285677068</v>
      </c>
      <c r="AH10" s="32">
        <f>+IFERROR(VLOOKUP($B10,'2005-15 corrientes'!$A$2:$W$50,13,FALSE),"")</f>
        <v>73368.451928245253</v>
      </c>
      <c r="AI10" s="32">
        <f>+IFERROR(VLOOKUP($B10,'2005-15 corrientes'!$A$2:$W$50,15,FALSE),"")</f>
        <v>73821.342952429157</v>
      </c>
      <c r="AJ10" s="32">
        <f>+IFERROR(VLOOKUP($B10,'2005-15 corrientes'!$A$2:$W$50,17,FALSE),"")</f>
        <v>71378.3</v>
      </c>
      <c r="AK10" s="32">
        <f>+IFERROR(VLOOKUP($B10,'2005-15 corrientes'!$A$2:$W$50,19,FALSE),"")</f>
        <v>75402.499999999956</v>
      </c>
      <c r="AL10" s="32">
        <f>+IFERROR(VLOOKUP($B10,'2005-15 corrientes'!$A$2:$W$50,21,FALSE),"")</f>
        <v>82900.445355999967</v>
      </c>
      <c r="AM10" s="32">
        <f>+IFERROR(VLOOKUP($B10,'2005-15 corrientes'!$A$2:$W$50,23,FALSE),"")</f>
        <v>87762</v>
      </c>
      <c r="AN10" s="3"/>
      <c r="AO10" s="3"/>
      <c r="AP10" s="3"/>
      <c r="AQ10" s="3"/>
      <c r="AR10" s="3"/>
      <c r="AS10" s="3"/>
      <c r="AT10" s="3"/>
      <c r="AU10" s="3"/>
      <c r="AV10" s="3"/>
      <c r="AW10" s="40"/>
      <c r="AX10" s="39"/>
      <c r="AY10" s="39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40"/>
      <c r="BV10" s="39"/>
      <c r="BW10" s="39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40"/>
      <c r="CT10" s="39"/>
      <c r="CU10" s="39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40"/>
      <c r="DR10" s="39"/>
      <c r="DS10" s="39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40"/>
      <c r="EP10" s="39"/>
      <c r="EQ10" s="39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40"/>
      <c r="FN10" s="39"/>
      <c r="FO10" s="39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40"/>
      <c r="GL10" s="39"/>
      <c r="GM10" s="39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40"/>
      <c r="HJ10" s="39"/>
      <c r="HK10" s="39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40"/>
      <c r="IH10" s="39"/>
      <c r="II10" s="39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40"/>
      <c r="JF10" s="39"/>
      <c r="JG10" s="39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40"/>
      <c r="KD10" s="39"/>
      <c r="KE10" s="39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40"/>
      <c r="LB10" s="39"/>
      <c r="LC10" s="39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40"/>
      <c r="LZ10" s="39"/>
      <c r="MA10" s="39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40"/>
      <c r="MX10" s="39"/>
      <c r="MY10" s="39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40"/>
      <c r="NV10" s="39"/>
      <c r="NW10" s="39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40"/>
      <c r="OT10" s="39"/>
      <c r="OU10" s="39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40"/>
      <c r="PR10" s="39"/>
      <c r="PS10" s="39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40"/>
      <c r="QP10" s="39"/>
      <c r="QQ10" s="39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40"/>
      <c r="RN10" s="39"/>
      <c r="RO10" s="39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40"/>
      <c r="SL10" s="39"/>
      <c r="SM10" s="39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40"/>
      <c r="TJ10" s="39"/>
      <c r="TK10" s="39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40"/>
      <c r="UH10" s="39"/>
      <c r="UI10" s="39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40"/>
      <c r="VF10" s="39"/>
      <c r="VG10" s="39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40"/>
      <c r="WD10" s="39"/>
      <c r="WE10" s="39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40"/>
      <c r="XB10" s="39"/>
      <c r="XC10" s="39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40"/>
      <c r="XZ10" s="39"/>
      <c r="YA10" s="39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40"/>
      <c r="YX10" s="39"/>
      <c r="YY10" s="39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40"/>
      <c r="ZV10" s="39"/>
      <c r="ZW10" s="39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40"/>
      <c r="AAT10" s="39"/>
      <c r="AAU10" s="39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40"/>
      <c r="ABR10" s="39"/>
      <c r="ABS10" s="39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40"/>
      <c r="ACP10" s="39"/>
      <c r="ACQ10" s="39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40"/>
      <c r="ADN10" s="39"/>
      <c r="ADO10" s="39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40"/>
      <c r="AEL10" s="39"/>
      <c r="AEM10" s="39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40"/>
      <c r="AFJ10" s="39"/>
      <c r="AFK10" s="39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40"/>
      <c r="AGH10" s="39"/>
      <c r="AGI10" s="39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40"/>
      <c r="AHF10" s="39"/>
      <c r="AHG10" s="39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40"/>
      <c r="AID10" s="39"/>
      <c r="AIE10" s="39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40"/>
      <c r="AJB10" s="39"/>
      <c r="AJC10" s="39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40"/>
      <c r="AJZ10" s="39"/>
      <c r="AKA10" s="39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40"/>
      <c r="AKX10" s="39"/>
      <c r="AKY10" s="39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40"/>
      <c r="ALV10" s="39"/>
      <c r="ALW10" s="39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40"/>
      <c r="AMT10" s="39"/>
      <c r="AMU10" s="39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40"/>
      <c r="ANR10" s="39"/>
      <c r="ANS10" s="39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40"/>
      <c r="AOP10" s="39"/>
      <c r="AOQ10" s="39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40"/>
      <c r="APN10" s="39"/>
      <c r="APO10" s="39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40"/>
      <c r="AQL10" s="39"/>
      <c r="AQM10" s="39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40"/>
      <c r="ARJ10" s="39"/>
      <c r="ARK10" s="39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40"/>
      <c r="ASH10" s="39"/>
      <c r="ASI10" s="39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40"/>
      <c r="ATF10" s="39"/>
      <c r="ATG10" s="39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40"/>
      <c r="AUD10" s="39"/>
      <c r="AUE10" s="39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40"/>
      <c r="AVB10" s="39"/>
      <c r="AVC10" s="39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40"/>
      <c r="AVZ10" s="39"/>
      <c r="AWA10" s="39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40"/>
      <c r="AWX10" s="39"/>
      <c r="AWY10" s="39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40"/>
      <c r="AXV10" s="39"/>
      <c r="AXW10" s="39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40"/>
      <c r="AYT10" s="39"/>
      <c r="AYU10" s="39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40"/>
      <c r="AZR10" s="39"/>
      <c r="AZS10" s="39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40"/>
      <c r="BAP10" s="39"/>
      <c r="BAQ10" s="39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40"/>
      <c r="BBN10" s="39"/>
      <c r="BBO10" s="39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40"/>
      <c r="BCL10" s="39"/>
      <c r="BCM10" s="39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40"/>
      <c r="BDJ10" s="39"/>
      <c r="BDK10" s="39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40"/>
      <c r="BEH10" s="39"/>
      <c r="BEI10" s="39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40"/>
      <c r="BFF10" s="39"/>
      <c r="BFG10" s="39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40"/>
      <c r="BGD10" s="39"/>
      <c r="BGE10" s="39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40"/>
      <c r="BHB10" s="39"/>
      <c r="BHC10" s="39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40"/>
      <c r="BHZ10" s="39"/>
      <c r="BIA10" s="39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40"/>
      <c r="BIX10" s="39"/>
      <c r="BIY10" s="39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40"/>
      <c r="BJV10" s="39"/>
      <c r="BJW10" s="39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40"/>
      <c r="BKT10" s="39"/>
      <c r="BKU10" s="39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40"/>
      <c r="BLR10" s="39"/>
      <c r="BLS10" s="39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40"/>
      <c r="BMP10" s="39"/>
      <c r="BMQ10" s="39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40"/>
      <c r="BNN10" s="39"/>
      <c r="BNO10" s="39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40"/>
      <c r="BOL10" s="39"/>
      <c r="BOM10" s="39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40"/>
      <c r="BPJ10" s="39"/>
      <c r="BPK10" s="39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40"/>
      <c r="BQH10" s="39"/>
      <c r="BQI10" s="39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40"/>
      <c r="BRF10" s="39"/>
      <c r="BRG10" s="39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40"/>
      <c r="BSD10" s="39"/>
      <c r="BSE10" s="39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40"/>
      <c r="BTB10" s="39"/>
      <c r="BTC10" s="39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40"/>
      <c r="BTZ10" s="39"/>
      <c r="BUA10" s="39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40"/>
      <c r="BUX10" s="39"/>
      <c r="BUY10" s="39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40"/>
      <c r="BVV10" s="39"/>
      <c r="BVW10" s="39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40"/>
      <c r="BWT10" s="39"/>
      <c r="BWU10" s="39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40"/>
      <c r="BXR10" s="39"/>
      <c r="BXS10" s="39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40"/>
      <c r="BYP10" s="39"/>
      <c r="BYQ10" s="39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40"/>
      <c r="BZN10" s="39"/>
      <c r="BZO10" s="39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40"/>
      <c r="CAL10" s="39"/>
      <c r="CAM10" s="39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40"/>
      <c r="CBJ10" s="39"/>
      <c r="CBK10" s="39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40"/>
      <c r="CCH10" s="39"/>
      <c r="CCI10" s="39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40"/>
      <c r="CDF10" s="39"/>
      <c r="CDG10" s="39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40"/>
      <c r="CED10" s="39"/>
      <c r="CEE10" s="39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40"/>
      <c r="CFB10" s="39"/>
      <c r="CFC10" s="39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40"/>
      <c r="CFZ10" s="39"/>
      <c r="CGA10" s="39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40"/>
      <c r="CGX10" s="39"/>
      <c r="CGY10" s="39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40"/>
      <c r="CHV10" s="39"/>
      <c r="CHW10" s="39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40"/>
      <c r="CIT10" s="39"/>
      <c r="CIU10" s="39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40"/>
      <c r="CJR10" s="39"/>
      <c r="CJS10" s="39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40"/>
      <c r="CKP10" s="39"/>
      <c r="CKQ10" s="39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40"/>
      <c r="CLN10" s="39"/>
      <c r="CLO10" s="39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40"/>
      <c r="CML10" s="39"/>
      <c r="CMM10" s="39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40"/>
      <c r="CNJ10" s="39"/>
      <c r="CNK10" s="39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40"/>
      <c r="COH10" s="39"/>
      <c r="COI10" s="39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40"/>
      <c r="CPF10" s="39"/>
      <c r="CPG10" s="39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40"/>
      <c r="CQD10" s="39"/>
      <c r="CQE10" s="39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40"/>
      <c r="CRB10" s="39"/>
      <c r="CRC10" s="39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40"/>
      <c r="CRZ10" s="39"/>
      <c r="CSA10" s="39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40"/>
      <c r="CSX10" s="39"/>
      <c r="CSY10" s="39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40"/>
      <c r="CTV10" s="39"/>
      <c r="CTW10" s="39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40"/>
      <c r="CUT10" s="39"/>
      <c r="CUU10" s="39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40"/>
      <c r="CVR10" s="39"/>
      <c r="CVS10" s="39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40"/>
      <c r="CWP10" s="39"/>
      <c r="CWQ10" s="39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40"/>
      <c r="CXN10" s="39"/>
      <c r="CXO10" s="39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40"/>
      <c r="CYL10" s="39"/>
      <c r="CYM10" s="39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40"/>
      <c r="CZJ10" s="39"/>
      <c r="CZK10" s="39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40"/>
      <c r="DAH10" s="39"/>
      <c r="DAI10" s="39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40"/>
      <c r="DBF10" s="39"/>
      <c r="DBG10" s="39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40"/>
      <c r="DCD10" s="39"/>
      <c r="DCE10" s="39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40"/>
      <c r="DDB10" s="39"/>
      <c r="DDC10" s="39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40"/>
      <c r="DDZ10" s="39"/>
      <c r="DEA10" s="39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40"/>
      <c r="DEX10" s="39"/>
      <c r="DEY10" s="39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40"/>
      <c r="DFV10" s="39"/>
      <c r="DFW10" s="39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40"/>
      <c r="DGT10" s="39"/>
      <c r="DGU10" s="39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40"/>
      <c r="DHR10" s="39"/>
      <c r="DHS10" s="39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40"/>
      <c r="DIP10" s="39"/>
      <c r="DIQ10" s="39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40"/>
      <c r="DJN10" s="39"/>
      <c r="DJO10" s="39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40"/>
      <c r="DKL10" s="39"/>
      <c r="DKM10" s="39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40"/>
      <c r="DLJ10" s="39"/>
      <c r="DLK10" s="39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40"/>
      <c r="DMH10" s="39"/>
      <c r="DMI10" s="39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40"/>
      <c r="DNF10" s="39"/>
      <c r="DNG10" s="39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40"/>
      <c r="DOD10" s="39"/>
      <c r="DOE10" s="39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40"/>
      <c r="DPB10" s="39"/>
      <c r="DPC10" s="39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40"/>
      <c r="DPZ10" s="39"/>
      <c r="DQA10" s="39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40"/>
      <c r="DQX10" s="39"/>
      <c r="DQY10" s="39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40"/>
      <c r="DRV10" s="39"/>
      <c r="DRW10" s="39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40"/>
      <c r="DST10" s="39"/>
      <c r="DSU10" s="39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40"/>
      <c r="DTR10" s="39"/>
      <c r="DTS10" s="39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40"/>
      <c r="DUP10" s="39"/>
      <c r="DUQ10" s="39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40"/>
      <c r="DVN10" s="39"/>
      <c r="DVO10" s="39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40"/>
      <c r="DWL10" s="39"/>
      <c r="DWM10" s="39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40"/>
      <c r="DXJ10" s="39"/>
      <c r="DXK10" s="39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40"/>
      <c r="DYH10" s="39"/>
      <c r="DYI10" s="39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40"/>
      <c r="DZF10" s="39"/>
      <c r="DZG10" s="39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40"/>
      <c r="EAD10" s="39"/>
      <c r="EAE10" s="39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40"/>
      <c r="EBB10" s="39"/>
      <c r="EBC10" s="39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40"/>
      <c r="EBZ10" s="39"/>
      <c r="ECA10" s="39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40"/>
      <c r="ECX10" s="39"/>
      <c r="ECY10" s="39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40"/>
      <c r="EDV10" s="39"/>
      <c r="EDW10" s="39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40"/>
      <c r="EET10" s="39"/>
      <c r="EEU10" s="39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40"/>
      <c r="EFR10" s="39"/>
      <c r="EFS10" s="39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40"/>
      <c r="EGP10" s="39"/>
      <c r="EGQ10" s="39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40"/>
      <c r="EHN10" s="39"/>
      <c r="EHO10" s="39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40"/>
      <c r="EIL10" s="39"/>
      <c r="EIM10" s="39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40"/>
      <c r="EJJ10" s="39"/>
      <c r="EJK10" s="39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40"/>
      <c r="EKH10" s="39"/>
      <c r="EKI10" s="39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40"/>
      <c r="ELF10" s="39"/>
      <c r="ELG10" s="39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40"/>
      <c r="EMD10" s="39"/>
      <c r="EME10" s="39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40"/>
      <c r="ENB10" s="39"/>
      <c r="ENC10" s="39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40"/>
      <c r="ENZ10" s="39"/>
      <c r="EOA10" s="39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40"/>
      <c r="EOX10" s="39"/>
      <c r="EOY10" s="39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40"/>
      <c r="EPV10" s="39"/>
      <c r="EPW10" s="39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40"/>
      <c r="EQT10" s="39"/>
      <c r="EQU10" s="39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40"/>
      <c r="ERR10" s="39"/>
      <c r="ERS10" s="39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40"/>
      <c r="ESP10" s="39"/>
      <c r="ESQ10" s="39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40"/>
      <c r="ETN10" s="39"/>
      <c r="ETO10" s="39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40"/>
      <c r="EUL10" s="39"/>
      <c r="EUM10" s="39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40"/>
      <c r="EVJ10" s="39"/>
      <c r="EVK10" s="39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40"/>
      <c r="EWH10" s="39"/>
      <c r="EWI10" s="39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40"/>
      <c r="EXF10" s="39"/>
      <c r="EXG10" s="39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40"/>
      <c r="EYD10" s="39"/>
      <c r="EYE10" s="39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40"/>
      <c r="EZB10" s="39"/>
      <c r="EZC10" s="39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40"/>
      <c r="EZZ10" s="39"/>
      <c r="FAA10" s="39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40"/>
      <c r="FAX10" s="39"/>
      <c r="FAY10" s="39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40"/>
      <c r="FBV10" s="39"/>
      <c r="FBW10" s="39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40"/>
      <c r="FCT10" s="39"/>
      <c r="FCU10" s="39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40"/>
      <c r="FDR10" s="39"/>
      <c r="FDS10" s="39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40"/>
      <c r="FEP10" s="39"/>
      <c r="FEQ10" s="39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40"/>
      <c r="FFN10" s="39"/>
      <c r="FFO10" s="39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40"/>
      <c r="FGL10" s="39"/>
      <c r="FGM10" s="39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40"/>
      <c r="FHJ10" s="39"/>
      <c r="FHK10" s="39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40"/>
      <c r="FIH10" s="39"/>
      <c r="FII10" s="39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40"/>
      <c r="FJF10" s="39"/>
      <c r="FJG10" s="39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40"/>
      <c r="FKD10" s="39"/>
      <c r="FKE10" s="39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40"/>
      <c r="FLB10" s="39"/>
      <c r="FLC10" s="39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40"/>
      <c r="FLZ10" s="39"/>
      <c r="FMA10" s="39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40"/>
      <c r="FMX10" s="39"/>
      <c r="FMY10" s="39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40"/>
      <c r="FNV10" s="39"/>
      <c r="FNW10" s="39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40"/>
      <c r="FOT10" s="39"/>
      <c r="FOU10" s="39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40"/>
      <c r="FPR10" s="39"/>
      <c r="FPS10" s="39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40"/>
      <c r="FQP10" s="39"/>
      <c r="FQQ10" s="39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40"/>
      <c r="FRN10" s="39"/>
      <c r="FRO10" s="39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40"/>
      <c r="FSL10" s="39"/>
      <c r="FSM10" s="39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40"/>
      <c r="FTJ10" s="39"/>
      <c r="FTK10" s="39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40"/>
      <c r="FUH10" s="39"/>
      <c r="FUI10" s="39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40"/>
      <c r="FVF10" s="39"/>
      <c r="FVG10" s="39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40"/>
      <c r="FWD10" s="39"/>
      <c r="FWE10" s="39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40"/>
      <c r="FXB10" s="39"/>
      <c r="FXC10" s="39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40"/>
      <c r="FXZ10" s="39"/>
      <c r="FYA10" s="39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40"/>
      <c r="FYX10" s="39"/>
      <c r="FYY10" s="39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40"/>
      <c r="FZV10" s="39"/>
      <c r="FZW10" s="39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40"/>
      <c r="GAT10" s="39"/>
      <c r="GAU10" s="39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40"/>
      <c r="GBR10" s="39"/>
      <c r="GBS10" s="39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40"/>
      <c r="GCP10" s="39"/>
      <c r="GCQ10" s="39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40"/>
      <c r="GDN10" s="39"/>
      <c r="GDO10" s="39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40"/>
      <c r="GEL10" s="39"/>
      <c r="GEM10" s="39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40"/>
      <c r="GFJ10" s="39"/>
      <c r="GFK10" s="39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40"/>
      <c r="GGH10" s="39"/>
      <c r="GGI10" s="39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40"/>
      <c r="GHF10" s="39"/>
      <c r="GHG10" s="39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40"/>
      <c r="GID10" s="39"/>
      <c r="GIE10" s="39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40"/>
      <c r="GJB10" s="39"/>
      <c r="GJC10" s="39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40"/>
      <c r="GJZ10" s="39"/>
      <c r="GKA10" s="39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40"/>
      <c r="GKX10" s="39"/>
      <c r="GKY10" s="39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40"/>
      <c r="GLV10" s="39"/>
      <c r="GLW10" s="39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40"/>
      <c r="GMT10" s="39"/>
      <c r="GMU10" s="39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40"/>
      <c r="GNR10" s="39"/>
      <c r="GNS10" s="39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40"/>
      <c r="GOP10" s="39"/>
      <c r="GOQ10" s="39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40"/>
      <c r="GPN10" s="39"/>
      <c r="GPO10" s="39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40"/>
      <c r="GQL10" s="39"/>
      <c r="GQM10" s="39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40"/>
      <c r="GRJ10" s="39"/>
      <c r="GRK10" s="39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40"/>
      <c r="GSH10" s="39"/>
      <c r="GSI10" s="39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40"/>
      <c r="GTF10" s="39"/>
      <c r="GTG10" s="39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40"/>
      <c r="GUD10" s="39"/>
      <c r="GUE10" s="39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40"/>
      <c r="GVB10" s="39"/>
      <c r="GVC10" s="39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40"/>
      <c r="GVZ10" s="39"/>
      <c r="GWA10" s="39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40"/>
      <c r="GWX10" s="39"/>
      <c r="GWY10" s="39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40"/>
      <c r="GXV10" s="39"/>
      <c r="GXW10" s="39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40"/>
      <c r="GYT10" s="39"/>
      <c r="GYU10" s="39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40"/>
      <c r="GZR10" s="39"/>
      <c r="GZS10" s="39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40"/>
      <c r="HAP10" s="39"/>
      <c r="HAQ10" s="39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40"/>
      <c r="HBN10" s="39"/>
      <c r="HBO10" s="39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40"/>
      <c r="HCL10" s="39"/>
      <c r="HCM10" s="39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40"/>
      <c r="HDJ10" s="39"/>
      <c r="HDK10" s="39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40"/>
      <c r="HEH10" s="39"/>
      <c r="HEI10" s="39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40"/>
      <c r="HFF10" s="39"/>
      <c r="HFG10" s="39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40"/>
      <c r="HGD10" s="39"/>
      <c r="HGE10" s="39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40"/>
      <c r="HHB10" s="39"/>
      <c r="HHC10" s="39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40"/>
      <c r="HHZ10" s="39"/>
      <c r="HIA10" s="39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40"/>
      <c r="HIX10" s="39"/>
      <c r="HIY10" s="39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40"/>
      <c r="HJV10" s="39"/>
      <c r="HJW10" s="39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40"/>
      <c r="HKT10" s="39"/>
      <c r="HKU10" s="39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40"/>
      <c r="HLR10" s="39"/>
      <c r="HLS10" s="39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40"/>
      <c r="HMP10" s="39"/>
      <c r="HMQ10" s="39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40"/>
      <c r="HNN10" s="39"/>
      <c r="HNO10" s="39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40"/>
      <c r="HOL10" s="39"/>
      <c r="HOM10" s="39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40"/>
      <c r="HPJ10" s="39"/>
      <c r="HPK10" s="39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40"/>
      <c r="HQH10" s="39"/>
      <c r="HQI10" s="39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40"/>
      <c r="HRF10" s="39"/>
      <c r="HRG10" s="39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40"/>
      <c r="HSD10" s="39"/>
      <c r="HSE10" s="39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40"/>
      <c r="HTB10" s="39"/>
      <c r="HTC10" s="39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40"/>
      <c r="HTZ10" s="39"/>
      <c r="HUA10" s="39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40"/>
      <c r="HUX10" s="39"/>
      <c r="HUY10" s="39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40"/>
      <c r="HVV10" s="39"/>
      <c r="HVW10" s="39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40"/>
      <c r="HWT10" s="39"/>
      <c r="HWU10" s="39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40"/>
      <c r="HXR10" s="39"/>
      <c r="HXS10" s="39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40"/>
      <c r="HYP10" s="39"/>
      <c r="HYQ10" s="39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40"/>
      <c r="HZN10" s="39"/>
      <c r="HZO10" s="39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40"/>
      <c r="IAL10" s="39"/>
      <c r="IAM10" s="39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40"/>
      <c r="IBJ10" s="39"/>
      <c r="IBK10" s="39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40"/>
      <c r="ICH10" s="39"/>
      <c r="ICI10" s="39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40"/>
      <c r="IDF10" s="39"/>
      <c r="IDG10" s="39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40"/>
      <c r="IED10" s="39"/>
      <c r="IEE10" s="39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40"/>
      <c r="IFB10" s="39"/>
      <c r="IFC10" s="39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40"/>
      <c r="IFZ10" s="39"/>
      <c r="IGA10" s="39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40"/>
      <c r="IGX10" s="39"/>
      <c r="IGY10" s="39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40"/>
      <c r="IHV10" s="39"/>
      <c r="IHW10" s="39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40"/>
      <c r="IIT10" s="39"/>
      <c r="IIU10" s="39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40"/>
      <c r="IJR10" s="39"/>
      <c r="IJS10" s="39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40"/>
      <c r="IKP10" s="39"/>
      <c r="IKQ10" s="39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40"/>
      <c r="ILN10" s="39"/>
      <c r="ILO10" s="39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40"/>
      <c r="IML10" s="39"/>
      <c r="IMM10" s="39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40"/>
      <c r="INJ10" s="39"/>
      <c r="INK10" s="39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40"/>
      <c r="IOH10" s="39"/>
      <c r="IOI10" s="39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40"/>
      <c r="IPF10" s="39"/>
      <c r="IPG10" s="39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40"/>
      <c r="IQD10" s="39"/>
      <c r="IQE10" s="39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40"/>
      <c r="IRB10" s="39"/>
      <c r="IRC10" s="39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40"/>
      <c r="IRZ10" s="39"/>
      <c r="ISA10" s="39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40"/>
      <c r="ISX10" s="39"/>
      <c r="ISY10" s="39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40"/>
      <c r="ITV10" s="39"/>
      <c r="ITW10" s="39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40"/>
      <c r="IUT10" s="39"/>
      <c r="IUU10" s="39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40"/>
      <c r="IVR10" s="39"/>
      <c r="IVS10" s="39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40"/>
      <c r="IWP10" s="39"/>
      <c r="IWQ10" s="39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40"/>
      <c r="IXN10" s="39"/>
      <c r="IXO10" s="39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40"/>
      <c r="IYL10" s="39"/>
      <c r="IYM10" s="39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40"/>
      <c r="IZJ10" s="39"/>
      <c r="IZK10" s="39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40"/>
      <c r="JAH10" s="39"/>
      <c r="JAI10" s="39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40"/>
      <c r="JBF10" s="39"/>
      <c r="JBG10" s="39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40"/>
      <c r="JCD10" s="39"/>
      <c r="JCE10" s="39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40"/>
      <c r="JDB10" s="39"/>
      <c r="JDC10" s="39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40"/>
      <c r="JDZ10" s="39"/>
      <c r="JEA10" s="39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40"/>
      <c r="JEX10" s="39"/>
      <c r="JEY10" s="39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40"/>
      <c r="JFV10" s="39"/>
      <c r="JFW10" s="39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40"/>
      <c r="JGT10" s="39"/>
      <c r="JGU10" s="39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40"/>
      <c r="JHR10" s="39"/>
      <c r="JHS10" s="39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40"/>
      <c r="JIP10" s="39"/>
      <c r="JIQ10" s="39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40"/>
      <c r="JJN10" s="39"/>
      <c r="JJO10" s="39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40"/>
      <c r="JKL10" s="39"/>
      <c r="JKM10" s="39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40"/>
      <c r="JLJ10" s="39"/>
      <c r="JLK10" s="39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40"/>
      <c r="JMH10" s="39"/>
      <c r="JMI10" s="39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40"/>
      <c r="JNF10" s="39"/>
      <c r="JNG10" s="39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40"/>
      <c r="JOD10" s="39"/>
      <c r="JOE10" s="39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40"/>
      <c r="JPB10" s="39"/>
      <c r="JPC10" s="39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40"/>
      <c r="JPZ10" s="39"/>
      <c r="JQA10" s="39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40"/>
      <c r="JQX10" s="39"/>
      <c r="JQY10" s="39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40"/>
      <c r="JRV10" s="39"/>
      <c r="JRW10" s="39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40"/>
      <c r="JST10" s="39"/>
      <c r="JSU10" s="39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40"/>
      <c r="JTR10" s="39"/>
      <c r="JTS10" s="39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40"/>
      <c r="JUP10" s="39"/>
      <c r="JUQ10" s="39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40"/>
      <c r="JVN10" s="39"/>
      <c r="JVO10" s="39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40"/>
      <c r="JWL10" s="39"/>
      <c r="JWM10" s="39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40"/>
      <c r="JXJ10" s="39"/>
      <c r="JXK10" s="39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40"/>
      <c r="JYH10" s="39"/>
      <c r="JYI10" s="39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40"/>
      <c r="JZF10" s="39"/>
      <c r="JZG10" s="39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40"/>
      <c r="KAD10" s="39"/>
      <c r="KAE10" s="39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40"/>
      <c r="KBB10" s="39"/>
      <c r="KBC10" s="39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40"/>
      <c r="KBZ10" s="39"/>
      <c r="KCA10" s="39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40"/>
      <c r="KCX10" s="39"/>
      <c r="KCY10" s="39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40"/>
      <c r="KDV10" s="39"/>
      <c r="KDW10" s="39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40"/>
      <c r="KET10" s="39"/>
      <c r="KEU10" s="39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40"/>
      <c r="KFR10" s="39"/>
      <c r="KFS10" s="39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40"/>
      <c r="KGP10" s="39"/>
      <c r="KGQ10" s="39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40"/>
      <c r="KHN10" s="39"/>
      <c r="KHO10" s="39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40"/>
      <c r="KIL10" s="39"/>
      <c r="KIM10" s="39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40"/>
      <c r="KJJ10" s="39"/>
      <c r="KJK10" s="39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40"/>
      <c r="KKH10" s="39"/>
      <c r="KKI10" s="39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40"/>
      <c r="KLF10" s="39"/>
      <c r="KLG10" s="39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40"/>
      <c r="KMD10" s="39"/>
      <c r="KME10" s="39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40"/>
      <c r="KNB10" s="39"/>
      <c r="KNC10" s="39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40"/>
      <c r="KNZ10" s="39"/>
      <c r="KOA10" s="39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40"/>
      <c r="KOX10" s="39"/>
      <c r="KOY10" s="39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40"/>
      <c r="KPV10" s="39"/>
      <c r="KPW10" s="39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40"/>
      <c r="KQT10" s="39"/>
      <c r="KQU10" s="39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40"/>
      <c r="KRR10" s="39"/>
      <c r="KRS10" s="39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40"/>
      <c r="KSP10" s="39"/>
      <c r="KSQ10" s="39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40"/>
      <c r="KTN10" s="39"/>
      <c r="KTO10" s="39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40"/>
      <c r="KUL10" s="39"/>
      <c r="KUM10" s="39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40"/>
      <c r="KVJ10" s="39"/>
      <c r="KVK10" s="39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40"/>
      <c r="KWH10" s="39"/>
      <c r="KWI10" s="39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40"/>
      <c r="KXF10" s="39"/>
      <c r="KXG10" s="39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40"/>
      <c r="KYD10" s="39"/>
      <c r="KYE10" s="39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40"/>
      <c r="KZB10" s="39"/>
      <c r="KZC10" s="39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40"/>
      <c r="KZZ10" s="39"/>
      <c r="LAA10" s="39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40"/>
      <c r="LAX10" s="39"/>
      <c r="LAY10" s="39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40"/>
      <c r="LBV10" s="39"/>
      <c r="LBW10" s="39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40"/>
      <c r="LCT10" s="39"/>
      <c r="LCU10" s="39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40"/>
      <c r="LDR10" s="39"/>
      <c r="LDS10" s="39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40"/>
      <c r="LEP10" s="39"/>
      <c r="LEQ10" s="39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40"/>
      <c r="LFN10" s="39"/>
      <c r="LFO10" s="39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40"/>
      <c r="LGL10" s="39"/>
      <c r="LGM10" s="39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40"/>
      <c r="LHJ10" s="39"/>
      <c r="LHK10" s="39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40"/>
      <c r="LIH10" s="39"/>
      <c r="LII10" s="39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40"/>
      <c r="LJF10" s="39"/>
      <c r="LJG10" s="39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40"/>
      <c r="LKD10" s="39"/>
      <c r="LKE10" s="39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40"/>
      <c r="LLB10" s="39"/>
      <c r="LLC10" s="39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40"/>
      <c r="LLZ10" s="39"/>
      <c r="LMA10" s="39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40"/>
      <c r="LMX10" s="39"/>
      <c r="LMY10" s="39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40"/>
      <c r="LNV10" s="39"/>
      <c r="LNW10" s="39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40"/>
      <c r="LOT10" s="39"/>
      <c r="LOU10" s="39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40"/>
      <c r="LPR10" s="39"/>
      <c r="LPS10" s="39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40"/>
      <c r="LQP10" s="39"/>
      <c r="LQQ10" s="39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40"/>
      <c r="LRN10" s="39"/>
      <c r="LRO10" s="39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40"/>
      <c r="LSL10" s="39"/>
      <c r="LSM10" s="39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40"/>
      <c r="LTJ10" s="39"/>
      <c r="LTK10" s="39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40"/>
      <c r="LUH10" s="39"/>
      <c r="LUI10" s="39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40"/>
      <c r="LVF10" s="39"/>
      <c r="LVG10" s="39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40"/>
      <c r="LWD10" s="39"/>
      <c r="LWE10" s="39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40"/>
      <c r="LXB10" s="39"/>
      <c r="LXC10" s="39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40"/>
      <c r="LXZ10" s="39"/>
      <c r="LYA10" s="39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40"/>
      <c r="LYX10" s="39"/>
      <c r="LYY10" s="39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40"/>
      <c r="LZV10" s="39"/>
      <c r="LZW10" s="39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40"/>
      <c r="MAT10" s="39"/>
      <c r="MAU10" s="39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40"/>
      <c r="MBR10" s="39"/>
      <c r="MBS10" s="39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40"/>
      <c r="MCP10" s="39"/>
      <c r="MCQ10" s="39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40"/>
      <c r="MDN10" s="39"/>
      <c r="MDO10" s="39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40"/>
      <c r="MEL10" s="39"/>
      <c r="MEM10" s="39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40"/>
      <c r="MFJ10" s="39"/>
      <c r="MFK10" s="39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40"/>
      <c r="MGH10" s="39"/>
      <c r="MGI10" s="39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40"/>
      <c r="MHF10" s="39"/>
      <c r="MHG10" s="39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40"/>
      <c r="MID10" s="39"/>
      <c r="MIE10" s="39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40"/>
      <c r="MJB10" s="39"/>
      <c r="MJC10" s="39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40"/>
      <c r="MJZ10" s="39"/>
      <c r="MKA10" s="39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40"/>
      <c r="MKX10" s="39"/>
      <c r="MKY10" s="39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40"/>
      <c r="MLV10" s="39"/>
      <c r="MLW10" s="39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40"/>
      <c r="MMT10" s="39"/>
      <c r="MMU10" s="39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40"/>
      <c r="MNR10" s="39"/>
      <c r="MNS10" s="39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40"/>
      <c r="MOP10" s="39"/>
      <c r="MOQ10" s="39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40"/>
      <c r="MPN10" s="39"/>
      <c r="MPO10" s="39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40"/>
      <c r="MQL10" s="39"/>
      <c r="MQM10" s="39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40"/>
      <c r="MRJ10" s="39"/>
      <c r="MRK10" s="39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40"/>
      <c r="MSH10" s="39"/>
      <c r="MSI10" s="39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40"/>
      <c r="MTF10" s="39"/>
      <c r="MTG10" s="39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40"/>
      <c r="MUD10" s="39"/>
      <c r="MUE10" s="39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40"/>
      <c r="MVB10" s="39"/>
      <c r="MVC10" s="39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40"/>
      <c r="MVZ10" s="39"/>
      <c r="MWA10" s="39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40"/>
      <c r="MWX10" s="39"/>
      <c r="MWY10" s="39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40"/>
      <c r="MXV10" s="39"/>
      <c r="MXW10" s="39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40"/>
      <c r="MYT10" s="39"/>
      <c r="MYU10" s="39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40"/>
      <c r="MZR10" s="39"/>
      <c r="MZS10" s="39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40"/>
      <c r="NAP10" s="39"/>
      <c r="NAQ10" s="39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40"/>
      <c r="NBN10" s="39"/>
      <c r="NBO10" s="39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40"/>
      <c r="NCL10" s="39"/>
      <c r="NCM10" s="39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40"/>
      <c r="NDJ10" s="39"/>
      <c r="NDK10" s="39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40"/>
      <c r="NEH10" s="39"/>
      <c r="NEI10" s="39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40"/>
      <c r="NFF10" s="39"/>
      <c r="NFG10" s="39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40"/>
      <c r="NGD10" s="39"/>
      <c r="NGE10" s="39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40"/>
      <c r="NHB10" s="39"/>
      <c r="NHC10" s="39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40"/>
      <c r="NHZ10" s="39"/>
      <c r="NIA10" s="39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40"/>
      <c r="NIX10" s="39"/>
      <c r="NIY10" s="39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40"/>
      <c r="NJV10" s="39"/>
      <c r="NJW10" s="39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40"/>
      <c r="NKT10" s="39"/>
      <c r="NKU10" s="39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40"/>
      <c r="NLR10" s="39"/>
      <c r="NLS10" s="39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40"/>
      <c r="NMP10" s="39"/>
      <c r="NMQ10" s="39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40"/>
      <c r="NNN10" s="39"/>
      <c r="NNO10" s="39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40"/>
      <c r="NOL10" s="39"/>
      <c r="NOM10" s="39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40"/>
      <c r="NPJ10" s="39"/>
      <c r="NPK10" s="39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40"/>
      <c r="NQH10" s="39"/>
      <c r="NQI10" s="39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40"/>
      <c r="NRF10" s="39"/>
      <c r="NRG10" s="39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40"/>
      <c r="NSD10" s="39"/>
      <c r="NSE10" s="39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40"/>
      <c r="NTB10" s="39"/>
      <c r="NTC10" s="39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40"/>
      <c r="NTZ10" s="39"/>
      <c r="NUA10" s="39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40"/>
      <c r="NUX10" s="39"/>
      <c r="NUY10" s="39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40"/>
      <c r="NVV10" s="39"/>
      <c r="NVW10" s="39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40"/>
      <c r="NWT10" s="39"/>
      <c r="NWU10" s="39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40"/>
      <c r="NXR10" s="39"/>
      <c r="NXS10" s="39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40"/>
      <c r="NYP10" s="39"/>
      <c r="NYQ10" s="39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40"/>
      <c r="NZN10" s="39"/>
      <c r="NZO10" s="39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40"/>
      <c r="OAL10" s="39"/>
      <c r="OAM10" s="39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40"/>
      <c r="OBJ10" s="39"/>
      <c r="OBK10" s="39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40"/>
      <c r="OCH10" s="39"/>
      <c r="OCI10" s="39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40"/>
      <c r="ODF10" s="39"/>
      <c r="ODG10" s="39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40"/>
      <c r="OED10" s="39"/>
      <c r="OEE10" s="39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40"/>
      <c r="OFB10" s="39"/>
      <c r="OFC10" s="39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40"/>
      <c r="OFZ10" s="39"/>
      <c r="OGA10" s="39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40"/>
      <c r="OGX10" s="39"/>
      <c r="OGY10" s="39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40"/>
      <c r="OHV10" s="39"/>
      <c r="OHW10" s="39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40"/>
      <c r="OIT10" s="39"/>
      <c r="OIU10" s="39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40"/>
      <c r="OJR10" s="39"/>
      <c r="OJS10" s="39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40"/>
      <c r="OKP10" s="39"/>
      <c r="OKQ10" s="39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40"/>
      <c r="OLN10" s="39"/>
      <c r="OLO10" s="39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40"/>
      <c r="OML10" s="39"/>
      <c r="OMM10" s="39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40"/>
      <c r="ONJ10" s="39"/>
      <c r="ONK10" s="39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40"/>
      <c r="OOH10" s="39"/>
      <c r="OOI10" s="39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40"/>
      <c r="OPF10" s="39"/>
      <c r="OPG10" s="39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40"/>
      <c r="OQD10" s="39"/>
      <c r="OQE10" s="39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40"/>
      <c r="ORB10" s="39"/>
      <c r="ORC10" s="39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40"/>
      <c r="ORZ10" s="39"/>
      <c r="OSA10" s="39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40"/>
      <c r="OSX10" s="39"/>
      <c r="OSY10" s="39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40"/>
      <c r="OTV10" s="39"/>
      <c r="OTW10" s="39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40"/>
      <c r="OUT10" s="39"/>
      <c r="OUU10" s="39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40"/>
      <c r="OVR10" s="39"/>
      <c r="OVS10" s="39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40"/>
      <c r="OWP10" s="39"/>
      <c r="OWQ10" s="39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40"/>
      <c r="OXN10" s="39"/>
      <c r="OXO10" s="39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40"/>
      <c r="OYL10" s="39"/>
      <c r="OYM10" s="39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40"/>
      <c r="OZJ10" s="39"/>
      <c r="OZK10" s="39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40"/>
      <c r="PAH10" s="39"/>
      <c r="PAI10" s="39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40"/>
      <c r="PBF10" s="39"/>
      <c r="PBG10" s="39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40"/>
      <c r="PCD10" s="39"/>
      <c r="PCE10" s="39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40"/>
      <c r="PDB10" s="39"/>
      <c r="PDC10" s="39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40"/>
      <c r="PDZ10" s="39"/>
      <c r="PEA10" s="39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40"/>
      <c r="PEX10" s="39"/>
      <c r="PEY10" s="39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40"/>
      <c r="PFV10" s="39"/>
      <c r="PFW10" s="39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40"/>
      <c r="PGT10" s="39"/>
      <c r="PGU10" s="39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40"/>
      <c r="PHR10" s="39"/>
      <c r="PHS10" s="39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40"/>
      <c r="PIP10" s="39"/>
      <c r="PIQ10" s="39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40"/>
      <c r="PJN10" s="39"/>
      <c r="PJO10" s="39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40"/>
      <c r="PKL10" s="39"/>
      <c r="PKM10" s="39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40"/>
      <c r="PLJ10" s="39"/>
      <c r="PLK10" s="39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40"/>
      <c r="PMH10" s="39"/>
      <c r="PMI10" s="39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40"/>
      <c r="PNF10" s="39"/>
      <c r="PNG10" s="39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40"/>
      <c r="POD10" s="39"/>
      <c r="POE10" s="39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40"/>
      <c r="PPB10" s="39"/>
      <c r="PPC10" s="39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40"/>
      <c r="PPZ10" s="39"/>
      <c r="PQA10" s="39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40"/>
      <c r="PQX10" s="39"/>
      <c r="PQY10" s="39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40"/>
      <c r="PRV10" s="39"/>
      <c r="PRW10" s="39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40"/>
      <c r="PST10" s="39"/>
      <c r="PSU10" s="39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40"/>
      <c r="PTR10" s="39"/>
      <c r="PTS10" s="39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40"/>
      <c r="PUP10" s="39"/>
      <c r="PUQ10" s="39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40"/>
      <c r="PVN10" s="39"/>
      <c r="PVO10" s="39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40"/>
      <c r="PWL10" s="39"/>
      <c r="PWM10" s="39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40"/>
      <c r="PXJ10" s="39"/>
      <c r="PXK10" s="39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40"/>
      <c r="PYH10" s="39"/>
      <c r="PYI10" s="39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40"/>
      <c r="PZF10" s="39"/>
      <c r="PZG10" s="39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40"/>
      <c r="QAD10" s="39"/>
      <c r="QAE10" s="39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40"/>
      <c r="QBB10" s="39"/>
      <c r="QBC10" s="39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40"/>
      <c r="QBZ10" s="39"/>
      <c r="QCA10" s="39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40"/>
      <c r="QCX10" s="39"/>
      <c r="QCY10" s="39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40"/>
      <c r="QDV10" s="39"/>
      <c r="QDW10" s="39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40"/>
      <c r="QET10" s="39"/>
      <c r="QEU10" s="39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40"/>
      <c r="QFR10" s="39"/>
      <c r="QFS10" s="39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40"/>
      <c r="QGP10" s="39"/>
      <c r="QGQ10" s="39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40"/>
      <c r="QHN10" s="39"/>
      <c r="QHO10" s="39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40"/>
      <c r="QIL10" s="39"/>
      <c r="QIM10" s="39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40"/>
      <c r="QJJ10" s="39"/>
      <c r="QJK10" s="39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40"/>
      <c r="QKH10" s="39"/>
      <c r="QKI10" s="39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40"/>
      <c r="QLF10" s="39"/>
      <c r="QLG10" s="39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40"/>
      <c r="QMD10" s="39"/>
      <c r="QME10" s="39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40"/>
      <c r="QNB10" s="39"/>
      <c r="QNC10" s="39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40"/>
      <c r="QNZ10" s="39"/>
      <c r="QOA10" s="39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40"/>
      <c r="QOX10" s="39"/>
      <c r="QOY10" s="39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40"/>
      <c r="QPV10" s="39"/>
      <c r="QPW10" s="39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40"/>
      <c r="QQT10" s="39"/>
      <c r="QQU10" s="39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40"/>
      <c r="QRR10" s="39"/>
      <c r="QRS10" s="39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40"/>
      <c r="QSP10" s="39"/>
      <c r="QSQ10" s="39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40"/>
      <c r="QTN10" s="39"/>
      <c r="QTO10" s="39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40"/>
      <c r="QUL10" s="39"/>
      <c r="QUM10" s="39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40"/>
      <c r="QVJ10" s="39"/>
      <c r="QVK10" s="39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40"/>
      <c r="QWH10" s="39"/>
      <c r="QWI10" s="39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40"/>
      <c r="QXF10" s="39"/>
      <c r="QXG10" s="39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40"/>
      <c r="QYD10" s="39"/>
      <c r="QYE10" s="39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40"/>
      <c r="QZB10" s="39"/>
      <c r="QZC10" s="39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40"/>
      <c r="QZZ10" s="39"/>
      <c r="RAA10" s="39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40"/>
      <c r="RAX10" s="39"/>
      <c r="RAY10" s="39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40"/>
      <c r="RBV10" s="39"/>
      <c r="RBW10" s="39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40"/>
      <c r="RCT10" s="39"/>
      <c r="RCU10" s="39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40"/>
      <c r="RDR10" s="39"/>
      <c r="RDS10" s="39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40"/>
      <c r="REP10" s="39"/>
      <c r="REQ10" s="39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40"/>
      <c r="RFN10" s="39"/>
      <c r="RFO10" s="39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40"/>
      <c r="RGL10" s="39"/>
      <c r="RGM10" s="39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40"/>
      <c r="RHJ10" s="39"/>
      <c r="RHK10" s="39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40"/>
      <c r="RIH10" s="39"/>
      <c r="RII10" s="39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40"/>
      <c r="RJF10" s="39"/>
      <c r="RJG10" s="39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40"/>
      <c r="RKD10" s="39"/>
      <c r="RKE10" s="39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40"/>
      <c r="RLB10" s="39"/>
      <c r="RLC10" s="39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40"/>
      <c r="RLZ10" s="39"/>
      <c r="RMA10" s="39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40"/>
      <c r="RMX10" s="39"/>
      <c r="RMY10" s="39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40"/>
      <c r="RNV10" s="39"/>
      <c r="RNW10" s="39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40"/>
      <c r="ROT10" s="39"/>
      <c r="ROU10" s="39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40"/>
      <c r="RPR10" s="39"/>
      <c r="RPS10" s="39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40"/>
      <c r="RQP10" s="39"/>
      <c r="RQQ10" s="39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40"/>
      <c r="RRN10" s="39"/>
      <c r="RRO10" s="39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40"/>
      <c r="RSL10" s="39"/>
      <c r="RSM10" s="39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40"/>
      <c r="RTJ10" s="39"/>
      <c r="RTK10" s="39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40"/>
      <c r="RUH10" s="39"/>
      <c r="RUI10" s="39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40"/>
      <c r="RVF10" s="39"/>
      <c r="RVG10" s="39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40"/>
      <c r="RWD10" s="39"/>
      <c r="RWE10" s="39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40"/>
      <c r="RXB10" s="39"/>
      <c r="RXC10" s="39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40"/>
      <c r="RXZ10" s="39"/>
      <c r="RYA10" s="39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40"/>
      <c r="RYX10" s="39"/>
      <c r="RYY10" s="39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40"/>
      <c r="RZV10" s="39"/>
      <c r="RZW10" s="39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40"/>
      <c r="SAT10" s="39"/>
      <c r="SAU10" s="39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40"/>
      <c r="SBR10" s="39"/>
      <c r="SBS10" s="39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40"/>
      <c r="SCP10" s="39"/>
      <c r="SCQ10" s="39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40"/>
      <c r="SDN10" s="39"/>
      <c r="SDO10" s="39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40"/>
      <c r="SEL10" s="39"/>
      <c r="SEM10" s="39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40"/>
      <c r="SFJ10" s="39"/>
      <c r="SFK10" s="39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40"/>
      <c r="SGH10" s="39"/>
      <c r="SGI10" s="39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40"/>
      <c r="SHF10" s="39"/>
      <c r="SHG10" s="39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40"/>
      <c r="SID10" s="39"/>
      <c r="SIE10" s="39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40"/>
      <c r="SJB10" s="39"/>
      <c r="SJC10" s="39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40"/>
      <c r="SJZ10" s="39"/>
      <c r="SKA10" s="39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40"/>
      <c r="SKX10" s="39"/>
      <c r="SKY10" s="39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40"/>
      <c r="SLV10" s="39"/>
      <c r="SLW10" s="39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40"/>
      <c r="SMT10" s="39"/>
      <c r="SMU10" s="39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40"/>
      <c r="SNR10" s="39"/>
      <c r="SNS10" s="39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40"/>
      <c r="SOP10" s="39"/>
      <c r="SOQ10" s="39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40"/>
      <c r="SPN10" s="39"/>
      <c r="SPO10" s="39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40"/>
      <c r="SQL10" s="39"/>
      <c r="SQM10" s="39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40"/>
      <c r="SRJ10" s="39"/>
      <c r="SRK10" s="39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40"/>
      <c r="SSH10" s="39"/>
      <c r="SSI10" s="39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40"/>
      <c r="STF10" s="39"/>
      <c r="STG10" s="39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40"/>
      <c r="SUD10" s="39"/>
      <c r="SUE10" s="39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40"/>
      <c r="SVB10" s="39"/>
      <c r="SVC10" s="39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40"/>
      <c r="SVZ10" s="39"/>
      <c r="SWA10" s="39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40"/>
      <c r="SWX10" s="39"/>
      <c r="SWY10" s="39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40"/>
      <c r="SXV10" s="39"/>
      <c r="SXW10" s="39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40"/>
      <c r="SYT10" s="39"/>
      <c r="SYU10" s="39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40"/>
      <c r="SZR10" s="39"/>
      <c r="SZS10" s="39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40"/>
      <c r="TAP10" s="39"/>
      <c r="TAQ10" s="39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40"/>
      <c r="TBN10" s="39"/>
      <c r="TBO10" s="39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40"/>
      <c r="TCL10" s="39"/>
      <c r="TCM10" s="39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40"/>
      <c r="TDJ10" s="39"/>
      <c r="TDK10" s="39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40"/>
      <c r="TEH10" s="39"/>
      <c r="TEI10" s="39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40"/>
      <c r="TFF10" s="39"/>
      <c r="TFG10" s="39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40"/>
      <c r="TGD10" s="39"/>
      <c r="TGE10" s="39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40"/>
      <c r="THB10" s="39"/>
      <c r="THC10" s="39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40"/>
      <c r="THZ10" s="39"/>
      <c r="TIA10" s="39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40"/>
      <c r="TIX10" s="39"/>
      <c r="TIY10" s="39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40"/>
      <c r="TJV10" s="39"/>
      <c r="TJW10" s="39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40"/>
      <c r="TKT10" s="39"/>
      <c r="TKU10" s="39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40"/>
      <c r="TLR10" s="39"/>
      <c r="TLS10" s="39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40"/>
      <c r="TMP10" s="39"/>
      <c r="TMQ10" s="39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40"/>
      <c r="TNN10" s="39"/>
      <c r="TNO10" s="39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40"/>
      <c r="TOL10" s="39"/>
      <c r="TOM10" s="39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40"/>
      <c r="TPJ10" s="39"/>
      <c r="TPK10" s="39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40"/>
      <c r="TQH10" s="39"/>
      <c r="TQI10" s="39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40"/>
      <c r="TRF10" s="39"/>
      <c r="TRG10" s="39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40"/>
      <c r="TSD10" s="39"/>
      <c r="TSE10" s="39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40"/>
      <c r="TTB10" s="39"/>
      <c r="TTC10" s="39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40"/>
      <c r="TTZ10" s="39"/>
      <c r="TUA10" s="39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40"/>
      <c r="TUX10" s="39"/>
      <c r="TUY10" s="39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40"/>
      <c r="TVV10" s="39"/>
      <c r="TVW10" s="39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40"/>
      <c r="TWT10" s="39"/>
      <c r="TWU10" s="39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40"/>
      <c r="TXR10" s="39"/>
      <c r="TXS10" s="39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40"/>
      <c r="TYP10" s="39"/>
      <c r="TYQ10" s="39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40"/>
      <c r="TZN10" s="39"/>
      <c r="TZO10" s="39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40"/>
      <c r="UAL10" s="39"/>
      <c r="UAM10" s="39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40"/>
      <c r="UBJ10" s="39"/>
      <c r="UBK10" s="39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40"/>
      <c r="UCH10" s="39"/>
      <c r="UCI10" s="39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40"/>
      <c r="UDF10" s="39"/>
      <c r="UDG10" s="39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40"/>
      <c r="UED10" s="39"/>
      <c r="UEE10" s="39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40"/>
      <c r="UFB10" s="39"/>
      <c r="UFC10" s="39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40"/>
      <c r="UFZ10" s="39"/>
      <c r="UGA10" s="39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40"/>
      <c r="UGX10" s="39"/>
      <c r="UGY10" s="39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40"/>
      <c r="UHV10" s="39"/>
      <c r="UHW10" s="39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40"/>
      <c r="UIT10" s="39"/>
      <c r="UIU10" s="39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40"/>
      <c r="UJR10" s="39"/>
      <c r="UJS10" s="39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40"/>
      <c r="UKP10" s="39"/>
      <c r="UKQ10" s="39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40"/>
      <c r="ULN10" s="39"/>
      <c r="ULO10" s="39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40"/>
      <c r="UML10" s="39"/>
      <c r="UMM10" s="39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40"/>
      <c r="UNJ10" s="39"/>
      <c r="UNK10" s="39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40"/>
      <c r="UOH10" s="39"/>
      <c r="UOI10" s="39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40"/>
      <c r="UPF10" s="39"/>
      <c r="UPG10" s="39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40"/>
      <c r="UQD10" s="39"/>
      <c r="UQE10" s="39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40"/>
      <c r="URB10" s="39"/>
      <c r="URC10" s="39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40"/>
      <c r="URZ10" s="39"/>
      <c r="USA10" s="39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40"/>
      <c r="USX10" s="39"/>
      <c r="USY10" s="39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40"/>
      <c r="UTV10" s="39"/>
      <c r="UTW10" s="39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40"/>
      <c r="UUT10" s="39"/>
      <c r="UUU10" s="39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40"/>
      <c r="UVR10" s="39"/>
      <c r="UVS10" s="39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40"/>
      <c r="UWP10" s="39"/>
      <c r="UWQ10" s="39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40"/>
      <c r="UXN10" s="39"/>
      <c r="UXO10" s="39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40"/>
      <c r="UYL10" s="39"/>
      <c r="UYM10" s="39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40"/>
      <c r="UZJ10" s="39"/>
      <c r="UZK10" s="39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40"/>
      <c r="VAH10" s="39"/>
      <c r="VAI10" s="39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40"/>
      <c r="VBF10" s="39"/>
      <c r="VBG10" s="39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40"/>
      <c r="VCD10" s="39"/>
      <c r="VCE10" s="39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40"/>
      <c r="VDB10" s="39"/>
      <c r="VDC10" s="39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40"/>
      <c r="VDZ10" s="39"/>
      <c r="VEA10" s="39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40"/>
      <c r="VEX10" s="39"/>
      <c r="VEY10" s="39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40"/>
      <c r="VFV10" s="39"/>
      <c r="VFW10" s="39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40"/>
      <c r="VGT10" s="39"/>
      <c r="VGU10" s="39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40"/>
      <c r="VHR10" s="39"/>
      <c r="VHS10" s="39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40"/>
      <c r="VIP10" s="39"/>
      <c r="VIQ10" s="39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40"/>
      <c r="VJN10" s="39"/>
      <c r="VJO10" s="39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40"/>
      <c r="VKL10" s="39"/>
      <c r="VKM10" s="39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40"/>
      <c r="VLJ10" s="39"/>
      <c r="VLK10" s="39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40"/>
      <c r="VMH10" s="39"/>
      <c r="VMI10" s="39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40"/>
      <c r="VNF10" s="39"/>
      <c r="VNG10" s="39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40"/>
      <c r="VOD10" s="39"/>
      <c r="VOE10" s="39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40"/>
      <c r="VPB10" s="39"/>
      <c r="VPC10" s="39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40"/>
      <c r="VPZ10" s="39"/>
      <c r="VQA10" s="39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40"/>
      <c r="VQX10" s="39"/>
      <c r="VQY10" s="39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40"/>
      <c r="VRV10" s="39"/>
      <c r="VRW10" s="39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40"/>
      <c r="VST10" s="39"/>
      <c r="VSU10" s="39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40"/>
      <c r="VTR10" s="39"/>
      <c r="VTS10" s="39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40"/>
      <c r="VUP10" s="39"/>
      <c r="VUQ10" s="39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40"/>
      <c r="VVN10" s="39"/>
      <c r="VVO10" s="39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40"/>
      <c r="VWL10" s="39"/>
      <c r="VWM10" s="39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40"/>
      <c r="VXJ10" s="39"/>
      <c r="VXK10" s="39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40"/>
      <c r="VYH10" s="39"/>
      <c r="VYI10" s="39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40"/>
      <c r="VZF10" s="39"/>
      <c r="VZG10" s="39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40"/>
      <c r="WAD10" s="39"/>
      <c r="WAE10" s="39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40"/>
      <c r="WBB10" s="39"/>
      <c r="WBC10" s="39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40"/>
      <c r="WBZ10" s="39"/>
      <c r="WCA10" s="39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40"/>
      <c r="WCX10" s="39"/>
      <c r="WCY10" s="39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40"/>
      <c r="WDV10" s="39"/>
      <c r="WDW10" s="39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40"/>
      <c r="WET10" s="39"/>
      <c r="WEU10" s="39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40"/>
      <c r="WFR10" s="39"/>
      <c r="WFS10" s="39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40"/>
      <c r="WGP10" s="39"/>
      <c r="WGQ10" s="39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40"/>
      <c r="WHN10" s="39"/>
      <c r="WHO10" s="39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40"/>
      <c r="WIL10" s="39"/>
      <c r="WIM10" s="39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40"/>
      <c r="WJJ10" s="39"/>
      <c r="WJK10" s="39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40"/>
      <c r="WKH10" s="39"/>
      <c r="WKI10" s="39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40"/>
      <c r="WLF10" s="39"/>
      <c r="WLG10" s="39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40"/>
      <c r="WMD10" s="39"/>
      <c r="WME10" s="39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40"/>
      <c r="WNB10" s="39"/>
      <c r="WNC10" s="39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40"/>
      <c r="WNZ10" s="39"/>
      <c r="WOA10" s="39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40"/>
      <c r="WOX10" s="39"/>
      <c r="WOY10" s="39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40"/>
      <c r="WPV10" s="39"/>
      <c r="WPW10" s="39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40"/>
      <c r="WQT10" s="39"/>
      <c r="WQU10" s="39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40"/>
      <c r="WRR10" s="39"/>
      <c r="WRS10" s="39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40"/>
      <c r="WSP10" s="39"/>
      <c r="WSQ10" s="39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40"/>
      <c r="WTN10" s="39"/>
      <c r="WTO10" s="39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40"/>
      <c r="WUL10" s="39"/>
      <c r="WUM10" s="39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40"/>
      <c r="WVJ10" s="39"/>
      <c r="WVK10" s="39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40"/>
      <c r="WWH10" s="39"/>
      <c r="WWI10" s="39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40"/>
      <c r="WXF10" s="39"/>
      <c r="WXG10" s="39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40"/>
      <c r="WYD10" s="39"/>
      <c r="WYE10" s="39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40"/>
      <c r="WZB10" s="39"/>
      <c r="WZC10" s="39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40"/>
      <c r="WZZ10" s="39"/>
      <c r="XAA10" s="39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40"/>
      <c r="XAX10" s="39"/>
      <c r="XAY10" s="39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40"/>
      <c r="XBV10" s="39"/>
      <c r="XBW10" s="39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40"/>
      <c r="XCT10" s="39"/>
      <c r="XCU10" s="39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40"/>
      <c r="XDR10" s="39"/>
      <c r="XDS10" s="39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40"/>
      <c r="XEP10" s="39"/>
      <c r="XEQ10" s="39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1:16384" x14ac:dyDescent="0.25">
      <c r="A11" s="9" t="s">
        <v>110</v>
      </c>
      <c r="B11" s="10"/>
      <c r="C11" s="25" t="s">
        <v>93</v>
      </c>
      <c r="D11" s="11">
        <v>6.4</v>
      </c>
      <c r="E11" s="11">
        <v>12.2</v>
      </c>
      <c r="F11" s="11">
        <v>13.1</v>
      </c>
      <c r="G11" s="11">
        <v>21.2</v>
      </c>
      <c r="H11" s="11">
        <v>29.3</v>
      </c>
      <c r="I11" s="11">
        <v>43.5</v>
      </c>
      <c r="J11" s="11">
        <v>56.7</v>
      </c>
      <c r="K11" s="11">
        <v>86.1</v>
      </c>
      <c r="L11" s="11">
        <v>135.19999999999999</v>
      </c>
      <c r="M11" s="11">
        <v>153.9</v>
      </c>
      <c r="N11" s="11">
        <v>185</v>
      </c>
      <c r="O11" s="11">
        <v>310.60000000000002</v>
      </c>
      <c r="P11" s="11">
        <v>303.7</v>
      </c>
      <c r="Q11" s="11">
        <v>326.5</v>
      </c>
      <c r="R11" s="11">
        <v>378.2</v>
      </c>
      <c r="S11" s="11"/>
      <c r="T11" s="11"/>
      <c r="U11" s="11"/>
      <c r="V11" s="11"/>
      <c r="W11" s="11"/>
      <c r="X11" s="32"/>
      <c r="Y11" s="32"/>
      <c r="Z11" s="32" t="str">
        <f>+IFERROR(VLOOKUP(B11,'2002'!$A:$D,4,FALSE),"")</f>
        <v/>
      </c>
      <c r="AA11" s="32" t="str">
        <f>+IFERROR(VLOOKUP(B11,'2003'!$A$2:$D$1048576,4,FALSE),"")</f>
        <v/>
      </c>
      <c r="AB11" s="32" t="str">
        <f>+IFERROR(VLOOKUP(B11,'2004'!$A:$D,4,FALSE),"")</f>
        <v/>
      </c>
      <c r="AC11" s="32" t="str">
        <f>+IFERROR(VLOOKUP($B11,'2005-15 corrientes'!$A$2:$W$50,3,FALSE),"")</f>
        <v/>
      </c>
      <c r="AD11" s="32" t="str">
        <f>+IFERROR(VLOOKUP($B11,'2005-15 corrientes'!$A$2:$W$50,5,FALSE),"")</f>
        <v/>
      </c>
      <c r="AE11" s="32" t="str">
        <f>+IFERROR(VLOOKUP($B11,'2005-15 corrientes'!$A$2:$W$50,7,FALSE),"")</f>
        <v/>
      </c>
      <c r="AF11" s="32" t="str">
        <f>+IFERROR(VLOOKUP($B11,'2005-15 corrientes'!$A$2:$W$50,9,FALSE),"")</f>
        <v/>
      </c>
      <c r="AG11" s="32" t="str">
        <f>+IFERROR(VLOOKUP($B11,'2005-15 corrientes'!$A$2:$W$50,11,FALSE),"")</f>
        <v/>
      </c>
      <c r="AH11" s="32" t="str">
        <f>+IFERROR(VLOOKUP($B11,'2005-15 corrientes'!$A$2:$W$50,13,FALSE),"")</f>
        <v/>
      </c>
      <c r="AI11" s="32" t="str">
        <f>+IFERROR(VLOOKUP($B11,'2005-15 corrientes'!$A$2:$W$50,15,FALSE),"")</f>
        <v/>
      </c>
      <c r="AJ11" s="32" t="str">
        <f>+IFERROR(VLOOKUP($B11,'2005-15 corrientes'!$A$2:$W$50,17,FALSE),"")</f>
        <v/>
      </c>
      <c r="AK11" s="32" t="str">
        <f>+IFERROR(VLOOKUP($B11,'2005-15 corrientes'!$A$2:$W$50,19,FALSE),"")</f>
        <v/>
      </c>
      <c r="AL11" s="32" t="str">
        <f>+IFERROR(VLOOKUP($B11,'2005-15 corrientes'!$A$2:$W$50,21,FALSE),"")</f>
        <v/>
      </c>
      <c r="AM11" s="32" t="str">
        <f>+IFERROR(VLOOKUP($B11,'2005-15 corrientes'!$A$2:$W$50,23,FALSE),"")</f>
        <v/>
      </c>
      <c r="AN11" s="3"/>
      <c r="AO11" s="3"/>
      <c r="AP11" s="3"/>
      <c r="AQ11" s="3"/>
      <c r="AR11" s="3"/>
      <c r="AS11" s="3"/>
      <c r="AT11" s="3"/>
      <c r="AU11" s="3"/>
      <c r="AV11" s="3"/>
      <c r="AW11" s="40"/>
      <c r="AX11" s="39"/>
      <c r="AY11" s="39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40"/>
      <c r="BV11" s="39"/>
      <c r="BW11" s="39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40"/>
      <c r="CT11" s="39"/>
      <c r="CU11" s="39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40"/>
      <c r="DR11" s="39"/>
      <c r="DS11" s="39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40"/>
      <c r="EP11" s="39"/>
      <c r="EQ11" s="39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40"/>
      <c r="FN11" s="39"/>
      <c r="FO11" s="39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40"/>
      <c r="GL11" s="39"/>
      <c r="GM11" s="39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40"/>
      <c r="HJ11" s="39"/>
      <c r="HK11" s="39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40"/>
      <c r="IH11" s="39"/>
      <c r="II11" s="39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40"/>
      <c r="JF11" s="39"/>
      <c r="JG11" s="39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40"/>
      <c r="KD11" s="39"/>
      <c r="KE11" s="39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40"/>
      <c r="LB11" s="39"/>
      <c r="LC11" s="39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40"/>
      <c r="LZ11" s="39"/>
      <c r="MA11" s="39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40"/>
      <c r="MX11" s="39"/>
      <c r="MY11" s="39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40"/>
      <c r="NV11" s="39"/>
      <c r="NW11" s="39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40"/>
      <c r="OT11" s="39"/>
      <c r="OU11" s="39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40"/>
      <c r="PR11" s="39"/>
      <c r="PS11" s="39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40"/>
      <c r="QP11" s="39"/>
      <c r="QQ11" s="39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40"/>
      <c r="RN11" s="39"/>
      <c r="RO11" s="39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40"/>
      <c r="SL11" s="39"/>
      <c r="SM11" s="39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40"/>
      <c r="TJ11" s="39"/>
      <c r="TK11" s="39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40"/>
      <c r="UH11" s="39"/>
      <c r="UI11" s="39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40"/>
      <c r="VF11" s="39"/>
      <c r="VG11" s="39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40"/>
      <c r="WD11" s="39"/>
      <c r="WE11" s="39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40"/>
      <c r="XB11" s="39"/>
      <c r="XC11" s="39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40"/>
      <c r="XZ11" s="39"/>
      <c r="YA11" s="39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40"/>
      <c r="YX11" s="39"/>
      <c r="YY11" s="39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40"/>
      <c r="ZV11" s="39"/>
      <c r="ZW11" s="39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40"/>
      <c r="AAT11" s="39"/>
      <c r="AAU11" s="39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40"/>
      <c r="ABR11" s="39"/>
      <c r="ABS11" s="39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40"/>
      <c r="ACP11" s="39"/>
      <c r="ACQ11" s="39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40"/>
      <c r="ADN11" s="39"/>
      <c r="ADO11" s="39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40"/>
      <c r="AEL11" s="39"/>
      <c r="AEM11" s="39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40"/>
      <c r="AFJ11" s="39"/>
      <c r="AFK11" s="39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40"/>
      <c r="AGH11" s="39"/>
      <c r="AGI11" s="39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40"/>
      <c r="AHF11" s="39"/>
      <c r="AHG11" s="39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40"/>
      <c r="AID11" s="39"/>
      <c r="AIE11" s="39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40"/>
      <c r="AJB11" s="39"/>
      <c r="AJC11" s="39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40"/>
      <c r="AJZ11" s="39"/>
      <c r="AKA11" s="39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40"/>
      <c r="AKX11" s="39"/>
      <c r="AKY11" s="39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40"/>
      <c r="ALV11" s="39"/>
      <c r="ALW11" s="39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40"/>
      <c r="AMT11" s="39"/>
      <c r="AMU11" s="39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40"/>
      <c r="ANR11" s="39"/>
      <c r="ANS11" s="39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40"/>
      <c r="AOP11" s="39"/>
      <c r="AOQ11" s="39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40"/>
      <c r="APN11" s="39"/>
      <c r="APO11" s="39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40"/>
      <c r="AQL11" s="39"/>
      <c r="AQM11" s="39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40"/>
      <c r="ARJ11" s="39"/>
      <c r="ARK11" s="39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40"/>
      <c r="ASH11" s="39"/>
      <c r="ASI11" s="39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40"/>
      <c r="ATF11" s="39"/>
      <c r="ATG11" s="39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40"/>
      <c r="AUD11" s="39"/>
      <c r="AUE11" s="39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40"/>
      <c r="AVB11" s="39"/>
      <c r="AVC11" s="39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40"/>
      <c r="AVZ11" s="39"/>
      <c r="AWA11" s="39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40"/>
      <c r="AWX11" s="39"/>
      <c r="AWY11" s="39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40"/>
      <c r="AXV11" s="39"/>
      <c r="AXW11" s="39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40"/>
      <c r="AYT11" s="39"/>
      <c r="AYU11" s="39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40"/>
      <c r="AZR11" s="39"/>
      <c r="AZS11" s="39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40"/>
      <c r="BAP11" s="39"/>
      <c r="BAQ11" s="39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40"/>
      <c r="BBN11" s="39"/>
      <c r="BBO11" s="39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40"/>
      <c r="BCL11" s="39"/>
      <c r="BCM11" s="39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40"/>
      <c r="BDJ11" s="39"/>
      <c r="BDK11" s="39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40"/>
      <c r="BEH11" s="39"/>
      <c r="BEI11" s="39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40"/>
      <c r="BFF11" s="39"/>
      <c r="BFG11" s="39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40"/>
      <c r="BGD11" s="39"/>
      <c r="BGE11" s="39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40"/>
      <c r="BHB11" s="39"/>
      <c r="BHC11" s="39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40"/>
      <c r="BHZ11" s="39"/>
      <c r="BIA11" s="39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40"/>
      <c r="BIX11" s="39"/>
      <c r="BIY11" s="39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40"/>
      <c r="BJV11" s="39"/>
      <c r="BJW11" s="39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40"/>
      <c r="BKT11" s="39"/>
      <c r="BKU11" s="39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40"/>
      <c r="BLR11" s="39"/>
      <c r="BLS11" s="39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40"/>
      <c r="BMP11" s="39"/>
      <c r="BMQ11" s="39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40"/>
      <c r="BNN11" s="39"/>
      <c r="BNO11" s="39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40"/>
      <c r="BOL11" s="39"/>
      <c r="BOM11" s="39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40"/>
      <c r="BPJ11" s="39"/>
      <c r="BPK11" s="39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40"/>
      <c r="BQH11" s="39"/>
      <c r="BQI11" s="39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40"/>
      <c r="BRF11" s="39"/>
      <c r="BRG11" s="39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40"/>
      <c r="BSD11" s="39"/>
      <c r="BSE11" s="39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40"/>
      <c r="BTB11" s="39"/>
      <c r="BTC11" s="39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40"/>
      <c r="BTZ11" s="39"/>
      <c r="BUA11" s="39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40"/>
      <c r="BUX11" s="39"/>
      <c r="BUY11" s="39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40"/>
      <c r="BVV11" s="39"/>
      <c r="BVW11" s="39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40"/>
      <c r="BWT11" s="39"/>
      <c r="BWU11" s="39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40"/>
      <c r="BXR11" s="39"/>
      <c r="BXS11" s="39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40"/>
      <c r="BYP11" s="39"/>
      <c r="BYQ11" s="39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40"/>
      <c r="BZN11" s="39"/>
      <c r="BZO11" s="39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40"/>
      <c r="CAL11" s="39"/>
      <c r="CAM11" s="39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40"/>
      <c r="CBJ11" s="39"/>
      <c r="CBK11" s="39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40"/>
      <c r="CCH11" s="39"/>
      <c r="CCI11" s="39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40"/>
      <c r="CDF11" s="39"/>
      <c r="CDG11" s="39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40"/>
      <c r="CED11" s="39"/>
      <c r="CEE11" s="39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40"/>
      <c r="CFB11" s="39"/>
      <c r="CFC11" s="39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40"/>
      <c r="CFZ11" s="39"/>
      <c r="CGA11" s="39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40"/>
      <c r="CGX11" s="39"/>
      <c r="CGY11" s="39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40"/>
      <c r="CHV11" s="39"/>
      <c r="CHW11" s="39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40"/>
      <c r="CIT11" s="39"/>
      <c r="CIU11" s="39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40"/>
      <c r="CJR11" s="39"/>
      <c r="CJS11" s="39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40"/>
      <c r="CKP11" s="39"/>
      <c r="CKQ11" s="39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40"/>
      <c r="CLN11" s="39"/>
      <c r="CLO11" s="39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40"/>
      <c r="CML11" s="39"/>
      <c r="CMM11" s="39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40"/>
      <c r="CNJ11" s="39"/>
      <c r="CNK11" s="39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40"/>
      <c r="COH11" s="39"/>
      <c r="COI11" s="39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40"/>
      <c r="CPF11" s="39"/>
      <c r="CPG11" s="39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40"/>
      <c r="CQD11" s="39"/>
      <c r="CQE11" s="39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40"/>
      <c r="CRB11" s="39"/>
      <c r="CRC11" s="39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40"/>
      <c r="CRZ11" s="39"/>
      <c r="CSA11" s="39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40"/>
      <c r="CSX11" s="39"/>
      <c r="CSY11" s="39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40"/>
      <c r="CTV11" s="39"/>
      <c r="CTW11" s="39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40"/>
      <c r="CUT11" s="39"/>
      <c r="CUU11" s="39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40"/>
      <c r="CVR11" s="39"/>
      <c r="CVS11" s="39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40"/>
      <c r="CWP11" s="39"/>
      <c r="CWQ11" s="39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40"/>
      <c r="CXN11" s="39"/>
      <c r="CXO11" s="39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40"/>
      <c r="CYL11" s="39"/>
      <c r="CYM11" s="39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40"/>
      <c r="CZJ11" s="39"/>
      <c r="CZK11" s="39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40"/>
      <c r="DAH11" s="39"/>
      <c r="DAI11" s="39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40"/>
      <c r="DBF11" s="39"/>
      <c r="DBG11" s="39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40"/>
      <c r="DCD11" s="39"/>
      <c r="DCE11" s="39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40"/>
      <c r="DDB11" s="39"/>
      <c r="DDC11" s="39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40"/>
      <c r="DDZ11" s="39"/>
      <c r="DEA11" s="39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40"/>
      <c r="DEX11" s="39"/>
      <c r="DEY11" s="39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40"/>
      <c r="DFV11" s="39"/>
      <c r="DFW11" s="39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40"/>
      <c r="DGT11" s="39"/>
      <c r="DGU11" s="39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40"/>
      <c r="DHR11" s="39"/>
      <c r="DHS11" s="39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40"/>
      <c r="DIP11" s="39"/>
      <c r="DIQ11" s="39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40"/>
      <c r="DJN11" s="39"/>
      <c r="DJO11" s="39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40"/>
      <c r="DKL11" s="39"/>
      <c r="DKM11" s="39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40"/>
      <c r="DLJ11" s="39"/>
      <c r="DLK11" s="39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40"/>
      <c r="DMH11" s="39"/>
      <c r="DMI11" s="39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40"/>
      <c r="DNF11" s="39"/>
      <c r="DNG11" s="39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40"/>
      <c r="DOD11" s="39"/>
      <c r="DOE11" s="39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40"/>
      <c r="DPB11" s="39"/>
      <c r="DPC11" s="39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40"/>
      <c r="DPZ11" s="39"/>
      <c r="DQA11" s="39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40"/>
      <c r="DQX11" s="39"/>
      <c r="DQY11" s="39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40"/>
      <c r="DRV11" s="39"/>
      <c r="DRW11" s="39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40"/>
      <c r="DST11" s="39"/>
      <c r="DSU11" s="39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40"/>
      <c r="DTR11" s="39"/>
      <c r="DTS11" s="39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40"/>
      <c r="DUP11" s="39"/>
      <c r="DUQ11" s="39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40"/>
      <c r="DVN11" s="39"/>
      <c r="DVO11" s="39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40"/>
      <c r="DWL11" s="39"/>
      <c r="DWM11" s="39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40"/>
      <c r="DXJ11" s="39"/>
      <c r="DXK11" s="39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40"/>
      <c r="DYH11" s="39"/>
      <c r="DYI11" s="39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40"/>
      <c r="DZF11" s="39"/>
      <c r="DZG11" s="39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40"/>
      <c r="EAD11" s="39"/>
      <c r="EAE11" s="39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40"/>
      <c r="EBB11" s="39"/>
      <c r="EBC11" s="39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40"/>
      <c r="EBZ11" s="39"/>
      <c r="ECA11" s="39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40"/>
      <c r="ECX11" s="39"/>
      <c r="ECY11" s="39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40"/>
      <c r="EDV11" s="39"/>
      <c r="EDW11" s="39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40"/>
      <c r="EET11" s="39"/>
      <c r="EEU11" s="39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40"/>
      <c r="EFR11" s="39"/>
      <c r="EFS11" s="39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40"/>
      <c r="EGP11" s="39"/>
      <c r="EGQ11" s="39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40"/>
      <c r="EHN11" s="39"/>
      <c r="EHO11" s="39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40"/>
      <c r="EIL11" s="39"/>
      <c r="EIM11" s="39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40"/>
      <c r="EJJ11" s="39"/>
      <c r="EJK11" s="39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40"/>
      <c r="EKH11" s="39"/>
      <c r="EKI11" s="39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40"/>
      <c r="ELF11" s="39"/>
      <c r="ELG11" s="39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40"/>
      <c r="EMD11" s="39"/>
      <c r="EME11" s="39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40"/>
      <c r="ENB11" s="39"/>
      <c r="ENC11" s="39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40"/>
      <c r="ENZ11" s="39"/>
      <c r="EOA11" s="39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40"/>
      <c r="EOX11" s="39"/>
      <c r="EOY11" s="39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40"/>
      <c r="EPV11" s="39"/>
      <c r="EPW11" s="39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40"/>
      <c r="EQT11" s="39"/>
      <c r="EQU11" s="39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40"/>
      <c r="ERR11" s="39"/>
      <c r="ERS11" s="39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40"/>
      <c r="ESP11" s="39"/>
      <c r="ESQ11" s="39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40"/>
      <c r="ETN11" s="39"/>
      <c r="ETO11" s="39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40"/>
      <c r="EUL11" s="39"/>
      <c r="EUM11" s="39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40"/>
      <c r="EVJ11" s="39"/>
      <c r="EVK11" s="39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40"/>
      <c r="EWH11" s="39"/>
      <c r="EWI11" s="39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40"/>
      <c r="EXF11" s="39"/>
      <c r="EXG11" s="39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40"/>
      <c r="EYD11" s="39"/>
      <c r="EYE11" s="39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40"/>
      <c r="EZB11" s="39"/>
      <c r="EZC11" s="39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40"/>
      <c r="EZZ11" s="39"/>
      <c r="FAA11" s="39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40"/>
      <c r="FAX11" s="39"/>
      <c r="FAY11" s="39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40"/>
      <c r="FBV11" s="39"/>
      <c r="FBW11" s="39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40"/>
      <c r="FCT11" s="39"/>
      <c r="FCU11" s="39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40"/>
      <c r="FDR11" s="39"/>
      <c r="FDS11" s="39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40"/>
      <c r="FEP11" s="39"/>
      <c r="FEQ11" s="39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40"/>
      <c r="FFN11" s="39"/>
      <c r="FFO11" s="39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40"/>
      <c r="FGL11" s="39"/>
      <c r="FGM11" s="39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40"/>
      <c r="FHJ11" s="39"/>
      <c r="FHK11" s="39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40"/>
      <c r="FIH11" s="39"/>
      <c r="FII11" s="39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40"/>
      <c r="FJF11" s="39"/>
      <c r="FJG11" s="39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40"/>
      <c r="FKD11" s="39"/>
      <c r="FKE11" s="39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40"/>
      <c r="FLB11" s="39"/>
      <c r="FLC11" s="39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40"/>
      <c r="FLZ11" s="39"/>
      <c r="FMA11" s="39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40"/>
      <c r="FMX11" s="39"/>
      <c r="FMY11" s="39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40"/>
      <c r="FNV11" s="39"/>
      <c r="FNW11" s="39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40"/>
      <c r="FOT11" s="39"/>
      <c r="FOU11" s="39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40"/>
      <c r="FPR11" s="39"/>
      <c r="FPS11" s="39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40"/>
      <c r="FQP11" s="39"/>
      <c r="FQQ11" s="39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40"/>
      <c r="FRN11" s="39"/>
      <c r="FRO11" s="39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40"/>
      <c r="FSL11" s="39"/>
      <c r="FSM11" s="39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40"/>
      <c r="FTJ11" s="39"/>
      <c r="FTK11" s="39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40"/>
      <c r="FUH11" s="39"/>
      <c r="FUI11" s="39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40"/>
      <c r="FVF11" s="39"/>
      <c r="FVG11" s="39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40"/>
      <c r="FWD11" s="39"/>
      <c r="FWE11" s="39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40"/>
      <c r="FXB11" s="39"/>
      <c r="FXC11" s="39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40"/>
      <c r="FXZ11" s="39"/>
      <c r="FYA11" s="39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40"/>
      <c r="FYX11" s="39"/>
      <c r="FYY11" s="39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40"/>
      <c r="FZV11" s="39"/>
      <c r="FZW11" s="39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40"/>
      <c r="GAT11" s="39"/>
      <c r="GAU11" s="39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40"/>
      <c r="GBR11" s="39"/>
      <c r="GBS11" s="39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40"/>
      <c r="GCP11" s="39"/>
      <c r="GCQ11" s="39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40"/>
      <c r="GDN11" s="39"/>
      <c r="GDO11" s="39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40"/>
      <c r="GEL11" s="39"/>
      <c r="GEM11" s="39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40"/>
      <c r="GFJ11" s="39"/>
      <c r="GFK11" s="39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40"/>
      <c r="GGH11" s="39"/>
      <c r="GGI11" s="39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40"/>
      <c r="GHF11" s="39"/>
      <c r="GHG11" s="39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40"/>
      <c r="GID11" s="39"/>
      <c r="GIE11" s="39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40"/>
      <c r="GJB11" s="39"/>
      <c r="GJC11" s="39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40"/>
      <c r="GJZ11" s="39"/>
      <c r="GKA11" s="39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40"/>
      <c r="GKX11" s="39"/>
      <c r="GKY11" s="39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40"/>
      <c r="GLV11" s="39"/>
      <c r="GLW11" s="39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40"/>
      <c r="GMT11" s="39"/>
      <c r="GMU11" s="39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40"/>
      <c r="GNR11" s="39"/>
      <c r="GNS11" s="39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40"/>
      <c r="GOP11" s="39"/>
      <c r="GOQ11" s="39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40"/>
      <c r="GPN11" s="39"/>
      <c r="GPO11" s="39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40"/>
      <c r="GQL11" s="39"/>
      <c r="GQM11" s="39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40"/>
      <c r="GRJ11" s="39"/>
      <c r="GRK11" s="39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40"/>
      <c r="GSH11" s="39"/>
      <c r="GSI11" s="39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40"/>
      <c r="GTF11" s="39"/>
      <c r="GTG11" s="39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40"/>
      <c r="GUD11" s="39"/>
      <c r="GUE11" s="39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40"/>
      <c r="GVB11" s="39"/>
      <c r="GVC11" s="39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40"/>
      <c r="GVZ11" s="39"/>
      <c r="GWA11" s="39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40"/>
      <c r="GWX11" s="39"/>
      <c r="GWY11" s="39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40"/>
      <c r="GXV11" s="39"/>
      <c r="GXW11" s="39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40"/>
      <c r="GYT11" s="39"/>
      <c r="GYU11" s="39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40"/>
      <c r="GZR11" s="39"/>
      <c r="GZS11" s="39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40"/>
      <c r="HAP11" s="39"/>
      <c r="HAQ11" s="39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40"/>
      <c r="HBN11" s="39"/>
      <c r="HBO11" s="39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40"/>
      <c r="HCL11" s="39"/>
      <c r="HCM11" s="39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40"/>
      <c r="HDJ11" s="39"/>
      <c r="HDK11" s="39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40"/>
      <c r="HEH11" s="39"/>
      <c r="HEI11" s="39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40"/>
      <c r="HFF11" s="39"/>
      <c r="HFG11" s="39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40"/>
      <c r="HGD11" s="39"/>
      <c r="HGE11" s="39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40"/>
      <c r="HHB11" s="39"/>
      <c r="HHC11" s="39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40"/>
      <c r="HHZ11" s="39"/>
      <c r="HIA11" s="39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40"/>
      <c r="HIX11" s="39"/>
      <c r="HIY11" s="39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40"/>
      <c r="HJV11" s="39"/>
      <c r="HJW11" s="39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40"/>
      <c r="HKT11" s="39"/>
      <c r="HKU11" s="39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40"/>
      <c r="HLR11" s="39"/>
      <c r="HLS11" s="39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40"/>
      <c r="HMP11" s="39"/>
      <c r="HMQ11" s="39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40"/>
      <c r="HNN11" s="39"/>
      <c r="HNO11" s="39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40"/>
      <c r="HOL11" s="39"/>
      <c r="HOM11" s="39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40"/>
      <c r="HPJ11" s="39"/>
      <c r="HPK11" s="39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40"/>
      <c r="HQH11" s="39"/>
      <c r="HQI11" s="39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40"/>
      <c r="HRF11" s="39"/>
      <c r="HRG11" s="39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40"/>
      <c r="HSD11" s="39"/>
      <c r="HSE11" s="39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40"/>
      <c r="HTB11" s="39"/>
      <c r="HTC11" s="39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40"/>
      <c r="HTZ11" s="39"/>
      <c r="HUA11" s="39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40"/>
      <c r="HUX11" s="39"/>
      <c r="HUY11" s="39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40"/>
      <c r="HVV11" s="39"/>
      <c r="HVW11" s="39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40"/>
      <c r="HWT11" s="39"/>
      <c r="HWU11" s="39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40"/>
      <c r="HXR11" s="39"/>
      <c r="HXS11" s="39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40"/>
      <c r="HYP11" s="39"/>
      <c r="HYQ11" s="39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40"/>
      <c r="HZN11" s="39"/>
      <c r="HZO11" s="39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40"/>
      <c r="IAL11" s="39"/>
      <c r="IAM11" s="39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40"/>
      <c r="IBJ11" s="39"/>
      <c r="IBK11" s="39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40"/>
      <c r="ICH11" s="39"/>
      <c r="ICI11" s="39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40"/>
      <c r="IDF11" s="39"/>
      <c r="IDG11" s="39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40"/>
      <c r="IED11" s="39"/>
      <c r="IEE11" s="39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40"/>
      <c r="IFB11" s="39"/>
      <c r="IFC11" s="39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40"/>
      <c r="IFZ11" s="39"/>
      <c r="IGA11" s="39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40"/>
      <c r="IGX11" s="39"/>
      <c r="IGY11" s="39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40"/>
      <c r="IHV11" s="39"/>
      <c r="IHW11" s="39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40"/>
      <c r="IIT11" s="39"/>
      <c r="IIU11" s="39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40"/>
      <c r="IJR11" s="39"/>
      <c r="IJS11" s="39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40"/>
      <c r="IKP11" s="39"/>
      <c r="IKQ11" s="39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40"/>
      <c r="ILN11" s="39"/>
      <c r="ILO11" s="39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40"/>
      <c r="IML11" s="39"/>
      <c r="IMM11" s="39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40"/>
      <c r="INJ11" s="39"/>
      <c r="INK11" s="39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40"/>
      <c r="IOH11" s="39"/>
      <c r="IOI11" s="39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40"/>
      <c r="IPF11" s="39"/>
      <c r="IPG11" s="39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40"/>
      <c r="IQD11" s="39"/>
      <c r="IQE11" s="39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40"/>
      <c r="IRB11" s="39"/>
      <c r="IRC11" s="39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40"/>
      <c r="IRZ11" s="39"/>
      <c r="ISA11" s="39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40"/>
      <c r="ISX11" s="39"/>
      <c r="ISY11" s="39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40"/>
      <c r="ITV11" s="39"/>
      <c r="ITW11" s="39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40"/>
      <c r="IUT11" s="39"/>
      <c r="IUU11" s="39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40"/>
      <c r="IVR11" s="39"/>
      <c r="IVS11" s="39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40"/>
      <c r="IWP11" s="39"/>
      <c r="IWQ11" s="39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40"/>
      <c r="IXN11" s="39"/>
      <c r="IXO11" s="39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40"/>
      <c r="IYL11" s="39"/>
      <c r="IYM11" s="39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40"/>
      <c r="IZJ11" s="39"/>
      <c r="IZK11" s="39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40"/>
      <c r="JAH11" s="39"/>
      <c r="JAI11" s="39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40"/>
      <c r="JBF11" s="39"/>
      <c r="JBG11" s="39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40"/>
      <c r="JCD11" s="39"/>
      <c r="JCE11" s="39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40"/>
      <c r="JDB11" s="39"/>
      <c r="JDC11" s="39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40"/>
      <c r="JDZ11" s="39"/>
      <c r="JEA11" s="39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40"/>
      <c r="JEX11" s="39"/>
      <c r="JEY11" s="39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40"/>
      <c r="JFV11" s="39"/>
      <c r="JFW11" s="39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40"/>
      <c r="JGT11" s="39"/>
      <c r="JGU11" s="39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40"/>
      <c r="JHR11" s="39"/>
      <c r="JHS11" s="39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40"/>
      <c r="JIP11" s="39"/>
      <c r="JIQ11" s="39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40"/>
      <c r="JJN11" s="39"/>
      <c r="JJO11" s="39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40"/>
      <c r="JKL11" s="39"/>
      <c r="JKM11" s="39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40"/>
      <c r="JLJ11" s="39"/>
      <c r="JLK11" s="39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40"/>
      <c r="JMH11" s="39"/>
      <c r="JMI11" s="39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40"/>
      <c r="JNF11" s="39"/>
      <c r="JNG11" s="39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40"/>
      <c r="JOD11" s="39"/>
      <c r="JOE11" s="39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40"/>
      <c r="JPB11" s="39"/>
      <c r="JPC11" s="39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40"/>
      <c r="JPZ11" s="39"/>
      <c r="JQA11" s="39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40"/>
      <c r="JQX11" s="39"/>
      <c r="JQY11" s="39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40"/>
      <c r="JRV11" s="39"/>
      <c r="JRW11" s="39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40"/>
      <c r="JST11" s="39"/>
      <c r="JSU11" s="39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40"/>
      <c r="JTR11" s="39"/>
      <c r="JTS11" s="39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40"/>
      <c r="JUP11" s="39"/>
      <c r="JUQ11" s="39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40"/>
      <c r="JVN11" s="39"/>
      <c r="JVO11" s="39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40"/>
      <c r="JWL11" s="39"/>
      <c r="JWM11" s="39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40"/>
      <c r="JXJ11" s="39"/>
      <c r="JXK11" s="39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40"/>
      <c r="JYH11" s="39"/>
      <c r="JYI11" s="39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40"/>
      <c r="JZF11" s="39"/>
      <c r="JZG11" s="39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40"/>
      <c r="KAD11" s="39"/>
      <c r="KAE11" s="39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40"/>
      <c r="KBB11" s="39"/>
      <c r="KBC11" s="39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40"/>
      <c r="KBZ11" s="39"/>
      <c r="KCA11" s="39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40"/>
      <c r="KCX11" s="39"/>
      <c r="KCY11" s="39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40"/>
      <c r="KDV11" s="39"/>
      <c r="KDW11" s="39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40"/>
      <c r="KET11" s="39"/>
      <c r="KEU11" s="39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40"/>
      <c r="KFR11" s="39"/>
      <c r="KFS11" s="39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40"/>
      <c r="KGP11" s="39"/>
      <c r="KGQ11" s="39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40"/>
      <c r="KHN11" s="39"/>
      <c r="KHO11" s="39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40"/>
      <c r="KIL11" s="39"/>
      <c r="KIM11" s="39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40"/>
      <c r="KJJ11" s="39"/>
      <c r="KJK11" s="39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40"/>
      <c r="KKH11" s="39"/>
      <c r="KKI11" s="39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40"/>
      <c r="KLF11" s="39"/>
      <c r="KLG11" s="39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40"/>
      <c r="KMD11" s="39"/>
      <c r="KME11" s="39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40"/>
      <c r="KNB11" s="39"/>
      <c r="KNC11" s="39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40"/>
      <c r="KNZ11" s="39"/>
      <c r="KOA11" s="39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40"/>
      <c r="KOX11" s="39"/>
      <c r="KOY11" s="39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40"/>
      <c r="KPV11" s="39"/>
      <c r="KPW11" s="39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40"/>
      <c r="KQT11" s="39"/>
      <c r="KQU11" s="39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40"/>
      <c r="KRR11" s="39"/>
      <c r="KRS11" s="39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40"/>
      <c r="KSP11" s="39"/>
      <c r="KSQ11" s="39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40"/>
      <c r="KTN11" s="39"/>
      <c r="KTO11" s="39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40"/>
      <c r="KUL11" s="39"/>
      <c r="KUM11" s="39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40"/>
      <c r="KVJ11" s="39"/>
      <c r="KVK11" s="39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40"/>
      <c r="KWH11" s="39"/>
      <c r="KWI11" s="39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40"/>
      <c r="KXF11" s="39"/>
      <c r="KXG11" s="39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40"/>
      <c r="KYD11" s="39"/>
      <c r="KYE11" s="39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40"/>
      <c r="KZB11" s="39"/>
      <c r="KZC11" s="39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40"/>
      <c r="KZZ11" s="39"/>
      <c r="LAA11" s="39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40"/>
      <c r="LAX11" s="39"/>
      <c r="LAY11" s="39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40"/>
      <c r="LBV11" s="39"/>
      <c r="LBW11" s="39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40"/>
      <c r="LCT11" s="39"/>
      <c r="LCU11" s="39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40"/>
      <c r="LDR11" s="39"/>
      <c r="LDS11" s="39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40"/>
      <c r="LEP11" s="39"/>
      <c r="LEQ11" s="39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40"/>
      <c r="LFN11" s="39"/>
      <c r="LFO11" s="39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40"/>
      <c r="LGL11" s="39"/>
      <c r="LGM11" s="39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40"/>
      <c r="LHJ11" s="39"/>
      <c r="LHK11" s="39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40"/>
      <c r="LIH11" s="39"/>
      <c r="LII11" s="39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40"/>
      <c r="LJF11" s="39"/>
      <c r="LJG11" s="39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40"/>
      <c r="LKD11" s="39"/>
      <c r="LKE11" s="39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40"/>
      <c r="LLB11" s="39"/>
      <c r="LLC11" s="39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40"/>
      <c r="LLZ11" s="39"/>
      <c r="LMA11" s="39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40"/>
      <c r="LMX11" s="39"/>
      <c r="LMY11" s="39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40"/>
      <c r="LNV11" s="39"/>
      <c r="LNW11" s="39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40"/>
      <c r="LOT11" s="39"/>
      <c r="LOU11" s="39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40"/>
      <c r="LPR11" s="39"/>
      <c r="LPS11" s="39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40"/>
      <c r="LQP11" s="39"/>
      <c r="LQQ11" s="39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40"/>
      <c r="LRN11" s="39"/>
      <c r="LRO11" s="39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40"/>
      <c r="LSL11" s="39"/>
      <c r="LSM11" s="39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40"/>
      <c r="LTJ11" s="39"/>
      <c r="LTK11" s="39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40"/>
      <c r="LUH11" s="39"/>
      <c r="LUI11" s="39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40"/>
      <c r="LVF11" s="39"/>
      <c r="LVG11" s="39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40"/>
      <c r="LWD11" s="39"/>
      <c r="LWE11" s="39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40"/>
      <c r="LXB11" s="39"/>
      <c r="LXC11" s="39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40"/>
      <c r="LXZ11" s="39"/>
      <c r="LYA11" s="39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40"/>
      <c r="LYX11" s="39"/>
      <c r="LYY11" s="39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40"/>
      <c r="LZV11" s="39"/>
      <c r="LZW11" s="39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40"/>
      <c r="MAT11" s="39"/>
      <c r="MAU11" s="39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40"/>
      <c r="MBR11" s="39"/>
      <c r="MBS11" s="39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40"/>
      <c r="MCP11" s="39"/>
      <c r="MCQ11" s="39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40"/>
      <c r="MDN11" s="39"/>
      <c r="MDO11" s="39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40"/>
      <c r="MEL11" s="39"/>
      <c r="MEM11" s="39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40"/>
      <c r="MFJ11" s="39"/>
      <c r="MFK11" s="39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40"/>
      <c r="MGH11" s="39"/>
      <c r="MGI11" s="39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40"/>
      <c r="MHF11" s="39"/>
      <c r="MHG11" s="39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40"/>
      <c r="MID11" s="39"/>
      <c r="MIE11" s="39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40"/>
      <c r="MJB11" s="39"/>
      <c r="MJC11" s="39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40"/>
      <c r="MJZ11" s="39"/>
      <c r="MKA11" s="39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40"/>
      <c r="MKX11" s="39"/>
      <c r="MKY11" s="39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40"/>
      <c r="MLV11" s="39"/>
      <c r="MLW11" s="39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40"/>
      <c r="MMT11" s="39"/>
      <c r="MMU11" s="39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40"/>
      <c r="MNR11" s="39"/>
      <c r="MNS11" s="39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40"/>
      <c r="MOP11" s="39"/>
      <c r="MOQ11" s="39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40"/>
      <c r="MPN11" s="39"/>
      <c r="MPO11" s="39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40"/>
      <c r="MQL11" s="39"/>
      <c r="MQM11" s="39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40"/>
      <c r="MRJ11" s="39"/>
      <c r="MRK11" s="39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40"/>
      <c r="MSH11" s="39"/>
      <c r="MSI11" s="39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40"/>
      <c r="MTF11" s="39"/>
      <c r="MTG11" s="39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40"/>
      <c r="MUD11" s="39"/>
      <c r="MUE11" s="39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40"/>
      <c r="MVB11" s="39"/>
      <c r="MVC11" s="39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40"/>
      <c r="MVZ11" s="39"/>
      <c r="MWA11" s="39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40"/>
      <c r="MWX11" s="39"/>
      <c r="MWY11" s="39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40"/>
      <c r="MXV11" s="39"/>
      <c r="MXW11" s="39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40"/>
      <c r="MYT11" s="39"/>
      <c r="MYU11" s="39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40"/>
      <c r="MZR11" s="39"/>
      <c r="MZS11" s="39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40"/>
      <c r="NAP11" s="39"/>
      <c r="NAQ11" s="39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40"/>
      <c r="NBN11" s="39"/>
      <c r="NBO11" s="39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40"/>
      <c r="NCL11" s="39"/>
      <c r="NCM11" s="39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40"/>
      <c r="NDJ11" s="39"/>
      <c r="NDK11" s="39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40"/>
      <c r="NEH11" s="39"/>
      <c r="NEI11" s="39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40"/>
      <c r="NFF11" s="39"/>
      <c r="NFG11" s="39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40"/>
      <c r="NGD11" s="39"/>
      <c r="NGE11" s="39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40"/>
      <c r="NHB11" s="39"/>
      <c r="NHC11" s="39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40"/>
      <c r="NHZ11" s="39"/>
      <c r="NIA11" s="39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40"/>
      <c r="NIX11" s="39"/>
      <c r="NIY11" s="39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40"/>
      <c r="NJV11" s="39"/>
      <c r="NJW11" s="39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40"/>
      <c r="NKT11" s="39"/>
      <c r="NKU11" s="39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40"/>
      <c r="NLR11" s="39"/>
      <c r="NLS11" s="39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40"/>
      <c r="NMP11" s="39"/>
      <c r="NMQ11" s="39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40"/>
      <c r="NNN11" s="39"/>
      <c r="NNO11" s="39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40"/>
      <c r="NOL11" s="39"/>
      <c r="NOM11" s="39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40"/>
      <c r="NPJ11" s="39"/>
      <c r="NPK11" s="39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40"/>
      <c r="NQH11" s="39"/>
      <c r="NQI11" s="39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40"/>
      <c r="NRF11" s="39"/>
      <c r="NRG11" s="39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40"/>
      <c r="NSD11" s="39"/>
      <c r="NSE11" s="39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40"/>
      <c r="NTB11" s="39"/>
      <c r="NTC11" s="39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40"/>
      <c r="NTZ11" s="39"/>
      <c r="NUA11" s="39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40"/>
      <c r="NUX11" s="39"/>
      <c r="NUY11" s="39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40"/>
      <c r="NVV11" s="39"/>
      <c r="NVW11" s="39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40"/>
      <c r="NWT11" s="39"/>
      <c r="NWU11" s="39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40"/>
      <c r="NXR11" s="39"/>
      <c r="NXS11" s="39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40"/>
      <c r="NYP11" s="39"/>
      <c r="NYQ11" s="39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40"/>
      <c r="NZN11" s="39"/>
      <c r="NZO11" s="39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40"/>
      <c r="OAL11" s="39"/>
      <c r="OAM11" s="39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40"/>
      <c r="OBJ11" s="39"/>
      <c r="OBK11" s="39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40"/>
      <c r="OCH11" s="39"/>
      <c r="OCI11" s="39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40"/>
      <c r="ODF11" s="39"/>
      <c r="ODG11" s="39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40"/>
      <c r="OED11" s="39"/>
      <c r="OEE11" s="39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40"/>
      <c r="OFB11" s="39"/>
      <c r="OFC11" s="39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40"/>
      <c r="OFZ11" s="39"/>
      <c r="OGA11" s="39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40"/>
      <c r="OGX11" s="39"/>
      <c r="OGY11" s="39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40"/>
      <c r="OHV11" s="39"/>
      <c r="OHW11" s="39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40"/>
      <c r="OIT11" s="39"/>
      <c r="OIU11" s="39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40"/>
      <c r="OJR11" s="39"/>
      <c r="OJS11" s="39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40"/>
      <c r="OKP11" s="39"/>
      <c r="OKQ11" s="39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40"/>
      <c r="OLN11" s="39"/>
      <c r="OLO11" s="39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40"/>
      <c r="OML11" s="39"/>
      <c r="OMM11" s="39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40"/>
      <c r="ONJ11" s="39"/>
      <c r="ONK11" s="39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40"/>
      <c r="OOH11" s="39"/>
      <c r="OOI11" s="39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40"/>
      <c r="OPF11" s="39"/>
      <c r="OPG11" s="39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40"/>
      <c r="OQD11" s="39"/>
      <c r="OQE11" s="39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40"/>
      <c r="ORB11" s="39"/>
      <c r="ORC11" s="39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40"/>
      <c r="ORZ11" s="39"/>
      <c r="OSA11" s="39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40"/>
      <c r="OSX11" s="39"/>
      <c r="OSY11" s="39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40"/>
      <c r="OTV11" s="39"/>
      <c r="OTW11" s="39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40"/>
      <c r="OUT11" s="39"/>
      <c r="OUU11" s="39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40"/>
      <c r="OVR11" s="39"/>
      <c r="OVS11" s="39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40"/>
      <c r="OWP11" s="39"/>
      <c r="OWQ11" s="39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40"/>
      <c r="OXN11" s="39"/>
      <c r="OXO11" s="39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40"/>
      <c r="OYL11" s="39"/>
      <c r="OYM11" s="39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40"/>
      <c r="OZJ11" s="39"/>
      <c r="OZK11" s="39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40"/>
      <c r="PAH11" s="39"/>
      <c r="PAI11" s="39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40"/>
      <c r="PBF11" s="39"/>
      <c r="PBG11" s="39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40"/>
      <c r="PCD11" s="39"/>
      <c r="PCE11" s="39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40"/>
      <c r="PDB11" s="39"/>
      <c r="PDC11" s="39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40"/>
      <c r="PDZ11" s="39"/>
      <c r="PEA11" s="39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40"/>
      <c r="PEX11" s="39"/>
      <c r="PEY11" s="39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40"/>
      <c r="PFV11" s="39"/>
      <c r="PFW11" s="39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40"/>
      <c r="PGT11" s="39"/>
      <c r="PGU11" s="39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40"/>
      <c r="PHR11" s="39"/>
      <c r="PHS11" s="39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40"/>
      <c r="PIP11" s="39"/>
      <c r="PIQ11" s="39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40"/>
      <c r="PJN11" s="39"/>
      <c r="PJO11" s="39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40"/>
      <c r="PKL11" s="39"/>
      <c r="PKM11" s="39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40"/>
      <c r="PLJ11" s="39"/>
      <c r="PLK11" s="39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40"/>
      <c r="PMH11" s="39"/>
      <c r="PMI11" s="39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40"/>
      <c r="PNF11" s="39"/>
      <c r="PNG11" s="39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40"/>
      <c r="POD11" s="39"/>
      <c r="POE11" s="39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40"/>
      <c r="PPB11" s="39"/>
      <c r="PPC11" s="39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40"/>
      <c r="PPZ11" s="39"/>
      <c r="PQA11" s="39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40"/>
      <c r="PQX11" s="39"/>
      <c r="PQY11" s="39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40"/>
      <c r="PRV11" s="39"/>
      <c r="PRW11" s="39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40"/>
      <c r="PST11" s="39"/>
      <c r="PSU11" s="39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40"/>
      <c r="PTR11" s="39"/>
      <c r="PTS11" s="39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40"/>
      <c r="PUP11" s="39"/>
      <c r="PUQ11" s="39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40"/>
      <c r="PVN11" s="39"/>
      <c r="PVO11" s="39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40"/>
      <c r="PWL11" s="39"/>
      <c r="PWM11" s="39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40"/>
      <c r="PXJ11" s="39"/>
      <c r="PXK11" s="39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40"/>
      <c r="PYH11" s="39"/>
      <c r="PYI11" s="39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40"/>
      <c r="PZF11" s="39"/>
      <c r="PZG11" s="39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40"/>
      <c r="QAD11" s="39"/>
      <c r="QAE11" s="39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40"/>
      <c r="QBB11" s="39"/>
      <c r="QBC11" s="39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40"/>
      <c r="QBZ11" s="39"/>
      <c r="QCA11" s="39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40"/>
      <c r="QCX11" s="39"/>
      <c r="QCY11" s="39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40"/>
      <c r="QDV11" s="39"/>
      <c r="QDW11" s="39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40"/>
      <c r="QET11" s="39"/>
      <c r="QEU11" s="39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40"/>
      <c r="QFR11" s="39"/>
      <c r="QFS11" s="39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40"/>
      <c r="QGP11" s="39"/>
      <c r="QGQ11" s="39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40"/>
      <c r="QHN11" s="39"/>
      <c r="QHO11" s="39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40"/>
      <c r="QIL11" s="39"/>
      <c r="QIM11" s="39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40"/>
      <c r="QJJ11" s="39"/>
      <c r="QJK11" s="39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40"/>
      <c r="QKH11" s="39"/>
      <c r="QKI11" s="39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40"/>
      <c r="QLF11" s="39"/>
      <c r="QLG11" s="39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40"/>
      <c r="QMD11" s="39"/>
      <c r="QME11" s="39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40"/>
      <c r="QNB11" s="39"/>
      <c r="QNC11" s="39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40"/>
      <c r="QNZ11" s="39"/>
      <c r="QOA11" s="39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40"/>
      <c r="QOX11" s="39"/>
      <c r="QOY11" s="39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40"/>
      <c r="QPV11" s="39"/>
      <c r="QPW11" s="39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40"/>
      <c r="QQT11" s="39"/>
      <c r="QQU11" s="39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40"/>
      <c r="QRR11" s="39"/>
      <c r="QRS11" s="39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40"/>
      <c r="QSP11" s="39"/>
      <c r="QSQ11" s="39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40"/>
      <c r="QTN11" s="39"/>
      <c r="QTO11" s="39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40"/>
      <c r="QUL11" s="39"/>
      <c r="QUM11" s="39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40"/>
      <c r="QVJ11" s="39"/>
      <c r="QVK11" s="39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40"/>
      <c r="QWH11" s="39"/>
      <c r="QWI11" s="39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40"/>
      <c r="QXF11" s="39"/>
      <c r="QXG11" s="39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40"/>
      <c r="QYD11" s="39"/>
      <c r="QYE11" s="39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40"/>
      <c r="QZB11" s="39"/>
      <c r="QZC11" s="39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40"/>
      <c r="QZZ11" s="39"/>
      <c r="RAA11" s="39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40"/>
      <c r="RAX11" s="39"/>
      <c r="RAY11" s="39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40"/>
      <c r="RBV11" s="39"/>
      <c r="RBW11" s="39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40"/>
      <c r="RCT11" s="39"/>
      <c r="RCU11" s="39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40"/>
      <c r="RDR11" s="39"/>
      <c r="RDS11" s="39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40"/>
      <c r="REP11" s="39"/>
      <c r="REQ11" s="39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40"/>
      <c r="RFN11" s="39"/>
      <c r="RFO11" s="39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40"/>
      <c r="RGL11" s="39"/>
      <c r="RGM11" s="39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40"/>
      <c r="RHJ11" s="39"/>
      <c r="RHK11" s="39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40"/>
      <c r="RIH11" s="39"/>
      <c r="RII11" s="39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40"/>
      <c r="RJF11" s="39"/>
      <c r="RJG11" s="39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40"/>
      <c r="RKD11" s="39"/>
      <c r="RKE11" s="39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40"/>
      <c r="RLB11" s="39"/>
      <c r="RLC11" s="39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40"/>
      <c r="RLZ11" s="39"/>
      <c r="RMA11" s="39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40"/>
      <c r="RMX11" s="39"/>
      <c r="RMY11" s="39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40"/>
      <c r="RNV11" s="39"/>
      <c r="RNW11" s="39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40"/>
      <c r="ROT11" s="39"/>
      <c r="ROU11" s="39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40"/>
      <c r="RPR11" s="39"/>
      <c r="RPS11" s="39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40"/>
      <c r="RQP11" s="39"/>
      <c r="RQQ11" s="39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40"/>
      <c r="RRN11" s="39"/>
      <c r="RRO11" s="39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40"/>
      <c r="RSL11" s="39"/>
      <c r="RSM11" s="39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40"/>
      <c r="RTJ11" s="39"/>
      <c r="RTK11" s="39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40"/>
      <c r="RUH11" s="39"/>
      <c r="RUI11" s="39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40"/>
      <c r="RVF11" s="39"/>
      <c r="RVG11" s="39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40"/>
      <c r="RWD11" s="39"/>
      <c r="RWE11" s="39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40"/>
      <c r="RXB11" s="39"/>
      <c r="RXC11" s="39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40"/>
      <c r="RXZ11" s="39"/>
      <c r="RYA11" s="39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40"/>
      <c r="RYX11" s="39"/>
      <c r="RYY11" s="39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40"/>
      <c r="RZV11" s="39"/>
      <c r="RZW11" s="39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40"/>
      <c r="SAT11" s="39"/>
      <c r="SAU11" s="39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40"/>
      <c r="SBR11" s="39"/>
      <c r="SBS11" s="39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40"/>
      <c r="SCP11" s="39"/>
      <c r="SCQ11" s="39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40"/>
      <c r="SDN11" s="39"/>
      <c r="SDO11" s="39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40"/>
      <c r="SEL11" s="39"/>
      <c r="SEM11" s="39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40"/>
      <c r="SFJ11" s="39"/>
      <c r="SFK11" s="39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40"/>
      <c r="SGH11" s="39"/>
      <c r="SGI11" s="39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40"/>
      <c r="SHF11" s="39"/>
      <c r="SHG11" s="39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40"/>
      <c r="SID11" s="39"/>
      <c r="SIE11" s="39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40"/>
      <c r="SJB11" s="39"/>
      <c r="SJC11" s="39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40"/>
      <c r="SJZ11" s="39"/>
      <c r="SKA11" s="39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40"/>
      <c r="SKX11" s="39"/>
      <c r="SKY11" s="39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40"/>
      <c r="SLV11" s="39"/>
      <c r="SLW11" s="39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40"/>
      <c r="SMT11" s="39"/>
      <c r="SMU11" s="39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40"/>
      <c r="SNR11" s="39"/>
      <c r="SNS11" s="39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40"/>
      <c r="SOP11" s="39"/>
      <c r="SOQ11" s="39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40"/>
      <c r="SPN11" s="39"/>
      <c r="SPO11" s="39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40"/>
      <c r="SQL11" s="39"/>
      <c r="SQM11" s="39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40"/>
      <c r="SRJ11" s="39"/>
      <c r="SRK11" s="39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40"/>
      <c r="SSH11" s="39"/>
      <c r="SSI11" s="39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40"/>
      <c r="STF11" s="39"/>
      <c r="STG11" s="39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40"/>
      <c r="SUD11" s="39"/>
      <c r="SUE11" s="39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40"/>
      <c r="SVB11" s="39"/>
      <c r="SVC11" s="39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40"/>
      <c r="SVZ11" s="39"/>
      <c r="SWA11" s="39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40"/>
      <c r="SWX11" s="39"/>
      <c r="SWY11" s="39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40"/>
      <c r="SXV11" s="39"/>
      <c r="SXW11" s="39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40"/>
      <c r="SYT11" s="39"/>
      <c r="SYU11" s="39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40"/>
      <c r="SZR11" s="39"/>
      <c r="SZS11" s="39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40"/>
      <c r="TAP11" s="39"/>
      <c r="TAQ11" s="39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40"/>
      <c r="TBN11" s="39"/>
      <c r="TBO11" s="39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40"/>
      <c r="TCL11" s="39"/>
      <c r="TCM11" s="39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40"/>
      <c r="TDJ11" s="39"/>
      <c r="TDK11" s="39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40"/>
      <c r="TEH11" s="39"/>
      <c r="TEI11" s="39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40"/>
      <c r="TFF11" s="39"/>
      <c r="TFG11" s="39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40"/>
      <c r="TGD11" s="39"/>
      <c r="TGE11" s="39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40"/>
      <c r="THB11" s="39"/>
      <c r="THC11" s="39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40"/>
      <c r="THZ11" s="39"/>
      <c r="TIA11" s="39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40"/>
      <c r="TIX11" s="39"/>
      <c r="TIY11" s="39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40"/>
      <c r="TJV11" s="39"/>
      <c r="TJW11" s="39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40"/>
      <c r="TKT11" s="39"/>
      <c r="TKU11" s="39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40"/>
      <c r="TLR11" s="39"/>
      <c r="TLS11" s="39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40"/>
      <c r="TMP11" s="39"/>
      <c r="TMQ11" s="39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40"/>
      <c r="TNN11" s="39"/>
      <c r="TNO11" s="39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40"/>
      <c r="TOL11" s="39"/>
      <c r="TOM11" s="39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40"/>
      <c r="TPJ11" s="39"/>
      <c r="TPK11" s="39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40"/>
      <c r="TQH11" s="39"/>
      <c r="TQI11" s="39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40"/>
      <c r="TRF11" s="39"/>
      <c r="TRG11" s="39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40"/>
      <c r="TSD11" s="39"/>
      <c r="TSE11" s="39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40"/>
      <c r="TTB11" s="39"/>
      <c r="TTC11" s="39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40"/>
      <c r="TTZ11" s="39"/>
      <c r="TUA11" s="39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40"/>
      <c r="TUX11" s="39"/>
      <c r="TUY11" s="39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40"/>
      <c r="TVV11" s="39"/>
      <c r="TVW11" s="39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40"/>
      <c r="TWT11" s="39"/>
      <c r="TWU11" s="39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40"/>
      <c r="TXR11" s="39"/>
      <c r="TXS11" s="39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40"/>
      <c r="TYP11" s="39"/>
      <c r="TYQ11" s="39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40"/>
      <c r="TZN11" s="39"/>
      <c r="TZO11" s="39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40"/>
      <c r="UAL11" s="39"/>
      <c r="UAM11" s="39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40"/>
      <c r="UBJ11" s="39"/>
      <c r="UBK11" s="39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40"/>
      <c r="UCH11" s="39"/>
      <c r="UCI11" s="39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40"/>
      <c r="UDF11" s="39"/>
      <c r="UDG11" s="39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40"/>
      <c r="UED11" s="39"/>
      <c r="UEE11" s="39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40"/>
      <c r="UFB11" s="39"/>
      <c r="UFC11" s="39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40"/>
      <c r="UFZ11" s="39"/>
      <c r="UGA11" s="39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40"/>
      <c r="UGX11" s="39"/>
      <c r="UGY11" s="39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40"/>
      <c r="UHV11" s="39"/>
      <c r="UHW11" s="39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40"/>
      <c r="UIT11" s="39"/>
      <c r="UIU11" s="39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40"/>
      <c r="UJR11" s="39"/>
      <c r="UJS11" s="39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40"/>
      <c r="UKP11" s="39"/>
      <c r="UKQ11" s="39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40"/>
      <c r="ULN11" s="39"/>
      <c r="ULO11" s="39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40"/>
      <c r="UML11" s="39"/>
      <c r="UMM11" s="39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40"/>
      <c r="UNJ11" s="39"/>
      <c r="UNK11" s="39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40"/>
      <c r="UOH11" s="39"/>
      <c r="UOI11" s="39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40"/>
      <c r="UPF11" s="39"/>
      <c r="UPG11" s="39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40"/>
      <c r="UQD11" s="39"/>
      <c r="UQE11" s="39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40"/>
      <c r="URB11" s="39"/>
      <c r="URC11" s="39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40"/>
      <c r="URZ11" s="39"/>
      <c r="USA11" s="39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40"/>
      <c r="USX11" s="39"/>
      <c r="USY11" s="39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40"/>
      <c r="UTV11" s="39"/>
      <c r="UTW11" s="39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40"/>
      <c r="UUT11" s="39"/>
      <c r="UUU11" s="39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40"/>
      <c r="UVR11" s="39"/>
      <c r="UVS11" s="39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40"/>
      <c r="UWP11" s="39"/>
      <c r="UWQ11" s="39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40"/>
      <c r="UXN11" s="39"/>
      <c r="UXO11" s="39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40"/>
      <c r="UYL11" s="39"/>
      <c r="UYM11" s="39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40"/>
      <c r="UZJ11" s="39"/>
      <c r="UZK11" s="39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40"/>
      <c r="VAH11" s="39"/>
      <c r="VAI11" s="39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40"/>
      <c r="VBF11" s="39"/>
      <c r="VBG11" s="39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40"/>
      <c r="VCD11" s="39"/>
      <c r="VCE11" s="39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40"/>
      <c r="VDB11" s="39"/>
      <c r="VDC11" s="39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40"/>
      <c r="VDZ11" s="39"/>
      <c r="VEA11" s="39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40"/>
      <c r="VEX11" s="39"/>
      <c r="VEY11" s="39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40"/>
      <c r="VFV11" s="39"/>
      <c r="VFW11" s="39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40"/>
      <c r="VGT11" s="39"/>
      <c r="VGU11" s="39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40"/>
      <c r="VHR11" s="39"/>
      <c r="VHS11" s="39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40"/>
      <c r="VIP11" s="39"/>
      <c r="VIQ11" s="39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40"/>
      <c r="VJN11" s="39"/>
      <c r="VJO11" s="39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40"/>
      <c r="VKL11" s="39"/>
      <c r="VKM11" s="39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40"/>
      <c r="VLJ11" s="39"/>
      <c r="VLK11" s="39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40"/>
      <c r="VMH11" s="39"/>
      <c r="VMI11" s="39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40"/>
      <c r="VNF11" s="39"/>
      <c r="VNG11" s="39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40"/>
      <c r="VOD11" s="39"/>
      <c r="VOE11" s="39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40"/>
      <c r="VPB11" s="39"/>
      <c r="VPC11" s="39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40"/>
      <c r="VPZ11" s="39"/>
      <c r="VQA11" s="39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40"/>
      <c r="VQX11" s="39"/>
      <c r="VQY11" s="39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40"/>
      <c r="VRV11" s="39"/>
      <c r="VRW11" s="39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40"/>
      <c r="VST11" s="39"/>
      <c r="VSU11" s="39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40"/>
      <c r="VTR11" s="39"/>
      <c r="VTS11" s="39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40"/>
      <c r="VUP11" s="39"/>
      <c r="VUQ11" s="39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40"/>
      <c r="VVN11" s="39"/>
      <c r="VVO11" s="39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40"/>
      <c r="VWL11" s="39"/>
      <c r="VWM11" s="39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40"/>
      <c r="VXJ11" s="39"/>
      <c r="VXK11" s="39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40"/>
      <c r="VYH11" s="39"/>
      <c r="VYI11" s="39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40"/>
      <c r="VZF11" s="39"/>
      <c r="VZG11" s="39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40"/>
      <c r="WAD11" s="39"/>
      <c r="WAE11" s="39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40"/>
      <c r="WBB11" s="39"/>
      <c r="WBC11" s="39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40"/>
      <c r="WBZ11" s="39"/>
      <c r="WCA11" s="39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40"/>
      <c r="WCX11" s="39"/>
      <c r="WCY11" s="39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40"/>
      <c r="WDV11" s="39"/>
      <c r="WDW11" s="39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40"/>
      <c r="WET11" s="39"/>
      <c r="WEU11" s="39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40"/>
      <c r="WFR11" s="39"/>
      <c r="WFS11" s="39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40"/>
      <c r="WGP11" s="39"/>
      <c r="WGQ11" s="39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40"/>
      <c r="WHN11" s="39"/>
      <c r="WHO11" s="39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40"/>
      <c r="WIL11" s="39"/>
      <c r="WIM11" s="39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40"/>
      <c r="WJJ11" s="39"/>
      <c r="WJK11" s="39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40"/>
      <c r="WKH11" s="39"/>
      <c r="WKI11" s="39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40"/>
      <c r="WLF11" s="39"/>
      <c r="WLG11" s="39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40"/>
      <c r="WMD11" s="39"/>
      <c r="WME11" s="39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40"/>
      <c r="WNB11" s="39"/>
      <c r="WNC11" s="39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40"/>
      <c r="WNZ11" s="39"/>
      <c r="WOA11" s="39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40"/>
      <c r="WOX11" s="39"/>
      <c r="WOY11" s="39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40"/>
      <c r="WPV11" s="39"/>
      <c r="WPW11" s="39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40"/>
      <c r="WQT11" s="39"/>
      <c r="WQU11" s="39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40"/>
      <c r="WRR11" s="39"/>
      <c r="WRS11" s="39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40"/>
      <c r="WSP11" s="39"/>
      <c r="WSQ11" s="39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40"/>
      <c r="WTN11" s="39"/>
      <c r="WTO11" s="39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40"/>
      <c r="WUL11" s="39"/>
      <c r="WUM11" s="39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40"/>
      <c r="WVJ11" s="39"/>
      <c r="WVK11" s="39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40"/>
      <c r="WWH11" s="39"/>
      <c r="WWI11" s="39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40"/>
      <c r="WXF11" s="39"/>
      <c r="WXG11" s="39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40"/>
      <c r="WYD11" s="39"/>
      <c r="WYE11" s="39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40"/>
      <c r="WZB11" s="39"/>
      <c r="WZC11" s="39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40"/>
      <c r="WZZ11" s="39"/>
      <c r="XAA11" s="39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40"/>
      <c r="XAX11" s="39"/>
      <c r="XAY11" s="39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40"/>
      <c r="XBV11" s="39"/>
      <c r="XBW11" s="39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40"/>
      <c r="XCT11" s="39"/>
      <c r="XCU11" s="39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40"/>
      <c r="XDR11" s="39"/>
      <c r="XDS11" s="39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40"/>
      <c r="XEP11" s="39"/>
      <c r="XEQ11" s="39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pans="1:16384" x14ac:dyDescent="0.25">
      <c r="A12" s="9" t="s">
        <v>110</v>
      </c>
      <c r="B12" s="10" t="s">
        <v>30</v>
      </c>
      <c r="C12" s="25" t="s">
        <v>88</v>
      </c>
      <c r="D12" s="11">
        <v>40</v>
      </c>
      <c r="E12" s="11">
        <v>65.8</v>
      </c>
      <c r="F12" s="11">
        <v>99.8</v>
      </c>
      <c r="G12" s="11">
        <v>232.1</v>
      </c>
      <c r="H12" s="11">
        <v>404.7</v>
      </c>
      <c r="I12" s="11">
        <v>576.6</v>
      </c>
      <c r="J12" s="11">
        <v>836.5</v>
      </c>
      <c r="K12" s="11">
        <v>1973.1</v>
      </c>
      <c r="L12" s="11">
        <v>2354.9</v>
      </c>
      <c r="M12" s="11">
        <v>2580.5</v>
      </c>
      <c r="N12" s="11">
        <v>3165.5</v>
      </c>
      <c r="O12" s="11">
        <v>5192.1000000000004</v>
      </c>
      <c r="P12" s="11">
        <v>5551.9</v>
      </c>
      <c r="Q12" s="11">
        <v>7299.5</v>
      </c>
      <c r="R12" s="11">
        <v>10675.2</v>
      </c>
      <c r="S12" s="11">
        <v>10078.200000000001</v>
      </c>
      <c r="T12" s="11">
        <v>14913</v>
      </c>
      <c r="U12" s="11">
        <v>37136.6</v>
      </c>
      <c r="V12" s="11">
        <v>16789</v>
      </c>
      <c r="W12" s="11">
        <v>18554.2</v>
      </c>
      <c r="X12" s="32">
        <v>17092.599999999999</v>
      </c>
      <c r="Y12" s="32">
        <v>18904.400000000001</v>
      </c>
      <c r="Z12" s="32">
        <f>+IFERROR(VLOOKUP(B12,'2002'!$A:$D,4,FALSE),"")</f>
        <v>23107.004456999999</v>
      </c>
      <c r="AA12" s="32">
        <f>+IFERROR(VLOOKUP(B12,'2003'!$A$2:$D$1048576,4,FALSE),"")</f>
        <v>23124.305335000001</v>
      </c>
      <c r="AB12" s="32">
        <f>+IFERROR(VLOOKUP(B12,'2004'!$A:$D,4,FALSE),"")</f>
        <v>22746.439539999999</v>
      </c>
      <c r="AC12" s="32">
        <f>+IFERROR(VLOOKUP($B12,'2005-15 corrientes'!$A$2:$W$50,3,FALSE),"")</f>
        <v>36694.434609908785</v>
      </c>
      <c r="AD12" s="32">
        <f>+IFERROR(VLOOKUP($B12,'2005-15 corrientes'!$A$2:$W$50,5,FALSE),"")</f>
        <v>33687.15840610001</v>
      </c>
      <c r="AE12" s="32">
        <f>+IFERROR(VLOOKUP($B12,'2005-15 corrientes'!$A$2:$W$50,7,FALSE),"")</f>
        <v>39168.199991907466</v>
      </c>
      <c r="AF12" s="32">
        <f>+IFERROR(VLOOKUP($B12,'2005-15 corrientes'!$A$2:$W$50,9,FALSE),"")</f>
        <v>58279.298294960237</v>
      </c>
      <c r="AG12" s="32">
        <f>+IFERROR(VLOOKUP($B12,'2005-15 corrientes'!$A$2:$W$50,11,FALSE),"")</f>
        <v>72484.915641895452</v>
      </c>
      <c r="AH12" s="32">
        <f>+IFERROR(VLOOKUP($B12,'2005-15 corrientes'!$A$2:$W$50,13,FALSE),"")</f>
        <v>80262.786707301959</v>
      </c>
      <c r="AI12" s="32">
        <f>+IFERROR(VLOOKUP($B12,'2005-15 corrientes'!$A$2:$W$50,15,FALSE),"")</f>
        <v>86420.559251454353</v>
      </c>
      <c r="AJ12" s="32">
        <f>+IFERROR(VLOOKUP($B12,'2005-15 corrientes'!$A$2:$W$50,17,FALSE),"")</f>
        <v>85544</v>
      </c>
      <c r="AK12" s="32">
        <f>+IFERROR(VLOOKUP($B12,'2005-15 corrientes'!$A$2:$W$50,19,FALSE),"")</f>
        <v>86243.899999999951</v>
      </c>
      <c r="AL12" s="32">
        <f>+IFERROR(VLOOKUP($B12,'2005-15 corrientes'!$A$2:$W$50,21,FALSE),"")</f>
        <v>118832.37989999994</v>
      </c>
      <c r="AM12" s="32">
        <f>+IFERROR(VLOOKUP($B12,'2005-15 corrientes'!$A$2:$W$50,23,FALSE),"")</f>
        <v>120757.4</v>
      </c>
      <c r="AN12" s="3"/>
      <c r="AO12" s="3"/>
      <c r="AP12" s="3"/>
      <c r="AQ12" s="3"/>
      <c r="AR12" s="3"/>
      <c r="AS12" s="3"/>
      <c r="AT12" s="3"/>
      <c r="AU12" s="3"/>
      <c r="AV12" s="3"/>
      <c r="AW12" s="40"/>
      <c r="AX12" s="39"/>
      <c r="AY12" s="39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40"/>
      <c r="BV12" s="39"/>
      <c r="BW12" s="39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40"/>
      <c r="CT12" s="39"/>
      <c r="CU12" s="39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40"/>
      <c r="DR12" s="39"/>
      <c r="DS12" s="39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40"/>
      <c r="EP12" s="39"/>
      <c r="EQ12" s="39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40"/>
      <c r="FN12" s="39"/>
      <c r="FO12" s="39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40"/>
      <c r="GL12" s="39"/>
      <c r="GM12" s="39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40"/>
      <c r="HJ12" s="39"/>
      <c r="HK12" s="39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40"/>
      <c r="IH12" s="39"/>
      <c r="II12" s="39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40"/>
      <c r="JF12" s="39"/>
      <c r="JG12" s="39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40"/>
      <c r="KD12" s="39"/>
      <c r="KE12" s="39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40"/>
      <c r="LB12" s="39"/>
      <c r="LC12" s="39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40"/>
      <c r="LZ12" s="39"/>
      <c r="MA12" s="39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40"/>
      <c r="MX12" s="39"/>
      <c r="MY12" s="39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40"/>
      <c r="NV12" s="39"/>
      <c r="NW12" s="39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40"/>
      <c r="OT12" s="39"/>
      <c r="OU12" s="39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40"/>
      <c r="PR12" s="39"/>
      <c r="PS12" s="39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40"/>
      <c r="QP12" s="39"/>
      <c r="QQ12" s="39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40"/>
      <c r="RN12" s="39"/>
      <c r="RO12" s="39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40"/>
      <c r="SL12" s="39"/>
      <c r="SM12" s="39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40"/>
      <c r="TJ12" s="39"/>
      <c r="TK12" s="39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40"/>
      <c r="UH12" s="39"/>
      <c r="UI12" s="39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40"/>
      <c r="VF12" s="39"/>
      <c r="VG12" s="39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40"/>
      <c r="WD12" s="39"/>
      <c r="WE12" s="39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40"/>
      <c r="XB12" s="39"/>
      <c r="XC12" s="39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40"/>
      <c r="XZ12" s="39"/>
      <c r="YA12" s="39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40"/>
      <c r="YX12" s="39"/>
      <c r="YY12" s="39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40"/>
      <c r="ZV12" s="39"/>
      <c r="ZW12" s="39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40"/>
      <c r="AAT12" s="39"/>
      <c r="AAU12" s="39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40"/>
      <c r="ABR12" s="39"/>
      <c r="ABS12" s="39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40"/>
      <c r="ACP12" s="39"/>
      <c r="ACQ12" s="39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40"/>
      <c r="ADN12" s="39"/>
      <c r="ADO12" s="39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40"/>
      <c r="AEL12" s="39"/>
      <c r="AEM12" s="39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40"/>
      <c r="AFJ12" s="39"/>
      <c r="AFK12" s="39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40"/>
      <c r="AGH12" s="39"/>
      <c r="AGI12" s="39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40"/>
      <c r="AHF12" s="39"/>
      <c r="AHG12" s="39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40"/>
      <c r="AID12" s="39"/>
      <c r="AIE12" s="39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40"/>
      <c r="AJB12" s="39"/>
      <c r="AJC12" s="39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40"/>
      <c r="AJZ12" s="39"/>
      <c r="AKA12" s="39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40"/>
      <c r="AKX12" s="39"/>
      <c r="AKY12" s="39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40"/>
      <c r="ALV12" s="39"/>
      <c r="ALW12" s="39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40"/>
      <c r="AMT12" s="39"/>
      <c r="AMU12" s="39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40"/>
      <c r="ANR12" s="39"/>
      <c r="ANS12" s="39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40"/>
      <c r="AOP12" s="39"/>
      <c r="AOQ12" s="39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40"/>
      <c r="APN12" s="39"/>
      <c r="APO12" s="39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40"/>
      <c r="AQL12" s="39"/>
      <c r="AQM12" s="39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40"/>
      <c r="ARJ12" s="39"/>
      <c r="ARK12" s="39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40"/>
      <c r="ASH12" s="39"/>
      <c r="ASI12" s="39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40"/>
      <c r="ATF12" s="39"/>
      <c r="ATG12" s="39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40"/>
      <c r="AUD12" s="39"/>
      <c r="AUE12" s="39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40"/>
      <c r="AVB12" s="39"/>
      <c r="AVC12" s="39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40"/>
      <c r="AVZ12" s="39"/>
      <c r="AWA12" s="39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40"/>
      <c r="AWX12" s="39"/>
      <c r="AWY12" s="39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40"/>
      <c r="AXV12" s="39"/>
      <c r="AXW12" s="39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40"/>
      <c r="AYT12" s="39"/>
      <c r="AYU12" s="39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40"/>
      <c r="AZR12" s="39"/>
      <c r="AZS12" s="39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40"/>
      <c r="BAP12" s="39"/>
      <c r="BAQ12" s="39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40"/>
      <c r="BBN12" s="39"/>
      <c r="BBO12" s="39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40"/>
      <c r="BCL12" s="39"/>
      <c r="BCM12" s="39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40"/>
      <c r="BDJ12" s="39"/>
      <c r="BDK12" s="39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40"/>
      <c r="BEH12" s="39"/>
      <c r="BEI12" s="39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40"/>
      <c r="BFF12" s="39"/>
      <c r="BFG12" s="39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40"/>
      <c r="BGD12" s="39"/>
      <c r="BGE12" s="39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40"/>
      <c r="BHB12" s="39"/>
      <c r="BHC12" s="39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40"/>
      <c r="BHZ12" s="39"/>
      <c r="BIA12" s="39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40"/>
      <c r="BIX12" s="39"/>
      <c r="BIY12" s="39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40"/>
      <c r="BJV12" s="39"/>
      <c r="BJW12" s="39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40"/>
      <c r="BKT12" s="39"/>
      <c r="BKU12" s="39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40"/>
      <c r="BLR12" s="39"/>
      <c r="BLS12" s="39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40"/>
      <c r="BMP12" s="39"/>
      <c r="BMQ12" s="39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40"/>
      <c r="BNN12" s="39"/>
      <c r="BNO12" s="39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40"/>
      <c r="BOL12" s="39"/>
      <c r="BOM12" s="39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40"/>
      <c r="BPJ12" s="39"/>
      <c r="BPK12" s="39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40"/>
      <c r="BQH12" s="39"/>
      <c r="BQI12" s="39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40"/>
      <c r="BRF12" s="39"/>
      <c r="BRG12" s="39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40"/>
      <c r="BSD12" s="39"/>
      <c r="BSE12" s="39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40"/>
      <c r="BTB12" s="39"/>
      <c r="BTC12" s="39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40"/>
      <c r="BTZ12" s="39"/>
      <c r="BUA12" s="39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40"/>
      <c r="BUX12" s="39"/>
      <c r="BUY12" s="39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40"/>
      <c r="BVV12" s="39"/>
      <c r="BVW12" s="39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40"/>
      <c r="BWT12" s="39"/>
      <c r="BWU12" s="39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40"/>
      <c r="BXR12" s="39"/>
      <c r="BXS12" s="39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40"/>
      <c r="BYP12" s="39"/>
      <c r="BYQ12" s="39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40"/>
      <c r="BZN12" s="39"/>
      <c r="BZO12" s="39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40"/>
      <c r="CAL12" s="39"/>
      <c r="CAM12" s="39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40"/>
      <c r="CBJ12" s="39"/>
      <c r="CBK12" s="39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40"/>
      <c r="CCH12" s="39"/>
      <c r="CCI12" s="39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40"/>
      <c r="CDF12" s="39"/>
      <c r="CDG12" s="39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40"/>
      <c r="CED12" s="39"/>
      <c r="CEE12" s="39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40"/>
      <c r="CFB12" s="39"/>
      <c r="CFC12" s="39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40"/>
      <c r="CFZ12" s="39"/>
      <c r="CGA12" s="39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40"/>
      <c r="CGX12" s="39"/>
      <c r="CGY12" s="39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40"/>
      <c r="CHV12" s="39"/>
      <c r="CHW12" s="39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40"/>
      <c r="CIT12" s="39"/>
      <c r="CIU12" s="39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40"/>
      <c r="CJR12" s="39"/>
      <c r="CJS12" s="39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40"/>
      <c r="CKP12" s="39"/>
      <c r="CKQ12" s="39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40"/>
      <c r="CLN12" s="39"/>
      <c r="CLO12" s="39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40"/>
      <c r="CML12" s="39"/>
      <c r="CMM12" s="39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40"/>
      <c r="CNJ12" s="39"/>
      <c r="CNK12" s="39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40"/>
      <c r="COH12" s="39"/>
      <c r="COI12" s="39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40"/>
      <c r="CPF12" s="39"/>
      <c r="CPG12" s="39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40"/>
      <c r="CQD12" s="39"/>
      <c r="CQE12" s="39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40"/>
      <c r="CRB12" s="39"/>
      <c r="CRC12" s="39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40"/>
      <c r="CRZ12" s="39"/>
      <c r="CSA12" s="39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40"/>
      <c r="CSX12" s="39"/>
      <c r="CSY12" s="39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40"/>
      <c r="CTV12" s="39"/>
      <c r="CTW12" s="39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40"/>
      <c r="CUT12" s="39"/>
      <c r="CUU12" s="39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40"/>
      <c r="CVR12" s="39"/>
      <c r="CVS12" s="39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40"/>
      <c r="CWP12" s="39"/>
      <c r="CWQ12" s="39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40"/>
      <c r="CXN12" s="39"/>
      <c r="CXO12" s="39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40"/>
      <c r="CYL12" s="39"/>
      <c r="CYM12" s="39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40"/>
      <c r="CZJ12" s="39"/>
      <c r="CZK12" s="39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40"/>
      <c r="DAH12" s="39"/>
      <c r="DAI12" s="39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40"/>
      <c r="DBF12" s="39"/>
      <c r="DBG12" s="39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40"/>
      <c r="DCD12" s="39"/>
      <c r="DCE12" s="39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40"/>
      <c r="DDB12" s="39"/>
      <c r="DDC12" s="39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40"/>
      <c r="DDZ12" s="39"/>
      <c r="DEA12" s="39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40"/>
      <c r="DEX12" s="39"/>
      <c r="DEY12" s="39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40"/>
      <c r="DFV12" s="39"/>
      <c r="DFW12" s="39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40"/>
      <c r="DGT12" s="39"/>
      <c r="DGU12" s="39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40"/>
      <c r="DHR12" s="39"/>
      <c r="DHS12" s="39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40"/>
      <c r="DIP12" s="39"/>
      <c r="DIQ12" s="39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40"/>
      <c r="DJN12" s="39"/>
      <c r="DJO12" s="39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40"/>
      <c r="DKL12" s="39"/>
      <c r="DKM12" s="39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40"/>
      <c r="DLJ12" s="39"/>
      <c r="DLK12" s="39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40"/>
      <c r="DMH12" s="39"/>
      <c r="DMI12" s="39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40"/>
      <c r="DNF12" s="39"/>
      <c r="DNG12" s="39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40"/>
      <c r="DOD12" s="39"/>
      <c r="DOE12" s="39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40"/>
      <c r="DPB12" s="39"/>
      <c r="DPC12" s="39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40"/>
      <c r="DPZ12" s="39"/>
      <c r="DQA12" s="39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40"/>
      <c r="DQX12" s="39"/>
      <c r="DQY12" s="39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40"/>
      <c r="DRV12" s="39"/>
      <c r="DRW12" s="39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40"/>
      <c r="DST12" s="39"/>
      <c r="DSU12" s="39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40"/>
      <c r="DTR12" s="39"/>
      <c r="DTS12" s="39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40"/>
      <c r="DUP12" s="39"/>
      <c r="DUQ12" s="39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40"/>
      <c r="DVN12" s="39"/>
      <c r="DVO12" s="39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40"/>
      <c r="DWL12" s="39"/>
      <c r="DWM12" s="39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40"/>
      <c r="DXJ12" s="39"/>
      <c r="DXK12" s="39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40"/>
      <c r="DYH12" s="39"/>
      <c r="DYI12" s="39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40"/>
      <c r="DZF12" s="39"/>
      <c r="DZG12" s="39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40"/>
      <c r="EAD12" s="39"/>
      <c r="EAE12" s="39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40"/>
      <c r="EBB12" s="39"/>
      <c r="EBC12" s="39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40"/>
      <c r="EBZ12" s="39"/>
      <c r="ECA12" s="39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40"/>
      <c r="ECX12" s="39"/>
      <c r="ECY12" s="39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40"/>
      <c r="EDV12" s="39"/>
      <c r="EDW12" s="39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40"/>
      <c r="EET12" s="39"/>
      <c r="EEU12" s="39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40"/>
      <c r="EFR12" s="39"/>
      <c r="EFS12" s="39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40"/>
      <c r="EGP12" s="39"/>
      <c r="EGQ12" s="39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40"/>
      <c r="EHN12" s="39"/>
      <c r="EHO12" s="39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40"/>
      <c r="EIL12" s="39"/>
      <c r="EIM12" s="39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40"/>
      <c r="EJJ12" s="39"/>
      <c r="EJK12" s="39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40"/>
      <c r="EKH12" s="39"/>
      <c r="EKI12" s="39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40"/>
      <c r="ELF12" s="39"/>
      <c r="ELG12" s="39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40"/>
      <c r="EMD12" s="39"/>
      <c r="EME12" s="39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40"/>
      <c r="ENB12" s="39"/>
      <c r="ENC12" s="39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40"/>
      <c r="ENZ12" s="39"/>
      <c r="EOA12" s="39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40"/>
      <c r="EOX12" s="39"/>
      <c r="EOY12" s="39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40"/>
      <c r="EPV12" s="39"/>
      <c r="EPW12" s="39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40"/>
      <c r="EQT12" s="39"/>
      <c r="EQU12" s="39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40"/>
      <c r="ERR12" s="39"/>
      <c r="ERS12" s="39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40"/>
      <c r="ESP12" s="39"/>
      <c r="ESQ12" s="39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40"/>
      <c r="ETN12" s="39"/>
      <c r="ETO12" s="39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40"/>
      <c r="EUL12" s="39"/>
      <c r="EUM12" s="39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40"/>
      <c r="EVJ12" s="39"/>
      <c r="EVK12" s="39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40"/>
      <c r="EWH12" s="39"/>
      <c r="EWI12" s="39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40"/>
      <c r="EXF12" s="39"/>
      <c r="EXG12" s="39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40"/>
      <c r="EYD12" s="39"/>
      <c r="EYE12" s="39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40"/>
      <c r="EZB12" s="39"/>
      <c r="EZC12" s="39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40"/>
      <c r="EZZ12" s="39"/>
      <c r="FAA12" s="39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40"/>
      <c r="FAX12" s="39"/>
      <c r="FAY12" s="39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40"/>
      <c r="FBV12" s="39"/>
      <c r="FBW12" s="39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40"/>
      <c r="FCT12" s="39"/>
      <c r="FCU12" s="39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40"/>
      <c r="FDR12" s="39"/>
      <c r="FDS12" s="39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40"/>
      <c r="FEP12" s="39"/>
      <c r="FEQ12" s="39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40"/>
      <c r="FFN12" s="39"/>
      <c r="FFO12" s="39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40"/>
      <c r="FGL12" s="39"/>
      <c r="FGM12" s="39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40"/>
      <c r="FHJ12" s="39"/>
      <c r="FHK12" s="39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40"/>
      <c r="FIH12" s="39"/>
      <c r="FII12" s="39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40"/>
      <c r="FJF12" s="39"/>
      <c r="FJG12" s="39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40"/>
      <c r="FKD12" s="39"/>
      <c r="FKE12" s="39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40"/>
      <c r="FLB12" s="39"/>
      <c r="FLC12" s="39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40"/>
      <c r="FLZ12" s="39"/>
      <c r="FMA12" s="39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40"/>
      <c r="FMX12" s="39"/>
      <c r="FMY12" s="39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40"/>
      <c r="FNV12" s="39"/>
      <c r="FNW12" s="39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40"/>
      <c r="FOT12" s="39"/>
      <c r="FOU12" s="39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40"/>
      <c r="FPR12" s="39"/>
      <c r="FPS12" s="39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40"/>
      <c r="FQP12" s="39"/>
      <c r="FQQ12" s="39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40"/>
      <c r="FRN12" s="39"/>
      <c r="FRO12" s="39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40"/>
      <c r="FSL12" s="39"/>
      <c r="FSM12" s="39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40"/>
      <c r="FTJ12" s="39"/>
      <c r="FTK12" s="39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40"/>
      <c r="FUH12" s="39"/>
      <c r="FUI12" s="39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40"/>
      <c r="FVF12" s="39"/>
      <c r="FVG12" s="39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40"/>
      <c r="FWD12" s="39"/>
      <c r="FWE12" s="39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40"/>
      <c r="FXB12" s="39"/>
      <c r="FXC12" s="39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40"/>
      <c r="FXZ12" s="39"/>
      <c r="FYA12" s="39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40"/>
      <c r="FYX12" s="39"/>
      <c r="FYY12" s="39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40"/>
      <c r="FZV12" s="39"/>
      <c r="FZW12" s="39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40"/>
      <c r="GAT12" s="39"/>
      <c r="GAU12" s="39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40"/>
      <c r="GBR12" s="39"/>
      <c r="GBS12" s="39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40"/>
      <c r="GCP12" s="39"/>
      <c r="GCQ12" s="39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40"/>
      <c r="GDN12" s="39"/>
      <c r="GDO12" s="39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40"/>
      <c r="GEL12" s="39"/>
      <c r="GEM12" s="39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40"/>
      <c r="GFJ12" s="39"/>
      <c r="GFK12" s="39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40"/>
      <c r="GGH12" s="39"/>
      <c r="GGI12" s="39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40"/>
      <c r="GHF12" s="39"/>
      <c r="GHG12" s="39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40"/>
      <c r="GID12" s="39"/>
      <c r="GIE12" s="39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40"/>
      <c r="GJB12" s="39"/>
      <c r="GJC12" s="39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40"/>
      <c r="GJZ12" s="39"/>
      <c r="GKA12" s="39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40"/>
      <c r="GKX12" s="39"/>
      <c r="GKY12" s="39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40"/>
      <c r="GLV12" s="39"/>
      <c r="GLW12" s="39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40"/>
      <c r="GMT12" s="39"/>
      <c r="GMU12" s="39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40"/>
      <c r="GNR12" s="39"/>
      <c r="GNS12" s="39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40"/>
      <c r="GOP12" s="39"/>
      <c r="GOQ12" s="39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40"/>
      <c r="GPN12" s="39"/>
      <c r="GPO12" s="39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40"/>
      <c r="GQL12" s="39"/>
      <c r="GQM12" s="39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40"/>
      <c r="GRJ12" s="39"/>
      <c r="GRK12" s="39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40"/>
      <c r="GSH12" s="39"/>
      <c r="GSI12" s="39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40"/>
      <c r="GTF12" s="39"/>
      <c r="GTG12" s="39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40"/>
      <c r="GUD12" s="39"/>
      <c r="GUE12" s="39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40"/>
      <c r="GVB12" s="39"/>
      <c r="GVC12" s="39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40"/>
      <c r="GVZ12" s="39"/>
      <c r="GWA12" s="39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40"/>
      <c r="GWX12" s="39"/>
      <c r="GWY12" s="39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40"/>
      <c r="GXV12" s="39"/>
      <c r="GXW12" s="39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40"/>
      <c r="GYT12" s="39"/>
      <c r="GYU12" s="39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40"/>
      <c r="GZR12" s="39"/>
      <c r="GZS12" s="39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40"/>
      <c r="HAP12" s="39"/>
      <c r="HAQ12" s="39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40"/>
      <c r="HBN12" s="39"/>
      <c r="HBO12" s="39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40"/>
      <c r="HCL12" s="39"/>
      <c r="HCM12" s="39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40"/>
      <c r="HDJ12" s="39"/>
      <c r="HDK12" s="39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40"/>
      <c r="HEH12" s="39"/>
      <c r="HEI12" s="39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40"/>
      <c r="HFF12" s="39"/>
      <c r="HFG12" s="39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40"/>
      <c r="HGD12" s="39"/>
      <c r="HGE12" s="39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40"/>
      <c r="HHB12" s="39"/>
      <c r="HHC12" s="39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40"/>
      <c r="HHZ12" s="39"/>
      <c r="HIA12" s="39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40"/>
      <c r="HIX12" s="39"/>
      <c r="HIY12" s="39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40"/>
      <c r="HJV12" s="39"/>
      <c r="HJW12" s="39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40"/>
      <c r="HKT12" s="39"/>
      <c r="HKU12" s="39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40"/>
      <c r="HLR12" s="39"/>
      <c r="HLS12" s="39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40"/>
      <c r="HMP12" s="39"/>
      <c r="HMQ12" s="39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40"/>
      <c r="HNN12" s="39"/>
      <c r="HNO12" s="39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40"/>
      <c r="HOL12" s="39"/>
      <c r="HOM12" s="39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40"/>
      <c r="HPJ12" s="39"/>
      <c r="HPK12" s="39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40"/>
      <c r="HQH12" s="39"/>
      <c r="HQI12" s="39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40"/>
      <c r="HRF12" s="39"/>
      <c r="HRG12" s="39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40"/>
      <c r="HSD12" s="39"/>
      <c r="HSE12" s="39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40"/>
      <c r="HTB12" s="39"/>
      <c r="HTC12" s="39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40"/>
      <c r="HTZ12" s="39"/>
      <c r="HUA12" s="39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40"/>
      <c r="HUX12" s="39"/>
      <c r="HUY12" s="39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40"/>
      <c r="HVV12" s="39"/>
      <c r="HVW12" s="39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40"/>
      <c r="HWT12" s="39"/>
      <c r="HWU12" s="39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40"/>
      <c r="HXR12" s="39"/>
      <c r="HXS12" s="39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40"/>
      <c r="HYP12" s="39"/>
      <c r="HYQ12" s="39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40"/>
      <c r="HZN12" s="39"/>
      <c r="HZO12" s="39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40"/>
      <c r="IAL12" s="39"/>
      <c r="IAM12" s="39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40"/>
      <c r="IBJ12" s="39"/>
      <c r="IBK12" s="39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40"/>
      <c r="ICH12" s="39"/>
      <c r="ICI12" s="39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40"/>
      <c r="IDF12" s="39"/>
      <c r="IDG12" s="39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40"/>
      <c r="IED12" s="39"/>
      <c r="IEE12" s="39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40"/>
      <c r="IFB12" s="39"/>
      <c r="IFC12" s="39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40"/>
      <c r="IFZ12" s="39"/>
      <c r="IGA12" s="39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40"/>
      <c r="IGX12" s="39"/>
      <c r="IGY12" s="39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40"/>
      <c r="IHV12" s="39"/>
      <c r="IHW12" s="39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40"/>
      <c r="IIT12" s="39"/>
      <c r="IIU12" s="39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40"/>
      <c r="IJR12" s="39"/>
      <c r="IJS12" s="39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40"/>
      <c r="IKP12" s="39"/>
      <c r="IKQ12" s="39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40"/>
      <c r="ILN12" s="39"/>
      <c r="ILO12" s="39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40"/>
      <c r="IML12" s="39"/>
      <c r="IMM12" s="39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40"/>
      <c r="INJ12" s="39"/>
      <c r="INK12" s="39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40"/>
      <c r="IOH12" s="39"/>
      <c r="IOI12" s="39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40"/>
      <c r="IPF12" s="39"/>
      <c r="IPG12" s="39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40"/>
      <c r="IQD12" s="39"/>
      <c r="IQE12" s="39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40"/>
      <c r="IRB12" s="39"/>
      <c r="IRC12" s="39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40"/>
      <c r="IRZ12" s="39"/>
      <c r="ISA12" s="39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40"/>
      <c r="ISX12" s="39"/>
      <c r="ISY12" s="39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40"/>
      <c r="ITV12" s="39"/>
      <c r="ITW12" s="39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40"/>
      <c r="IUT12" s="39"/>
      <c r="IUU12" s="39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40"/>
      <c r="IVR12" s="39"/>
      <c r="IVS12" s="39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40"/>
      <c r="IWP12" s="39"/>
      <c r="IWQ12" s="39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40"/>
      <c r="IXN12" s="39"/>
      <c r="IXO12" s="39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40"/>
      <c r="IYL12" s="39"/>
      <c r="IYM12" s="39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40"/>
      <c r="IZJ12" s="39"/>
      <c r="IZK12" s="39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40"/>
      <c r="JAH12" s="39"/>
      <c r="JAI12" s="39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40"/>
      <c r="JBF12" s="39"/>
      <c r="JBG12" s="39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40"/>
      <c r="JCD12" s="39"/>
      <c r="JCE12" s="39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40"/>
      <c r="JDB12" s="39"/>
      <c r="JDC12" s="39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40"/>
      <c r="JDZ12" s="39"/>
      <c r="JEA12" s="39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40"/>
      <c r="JEX12" s="39"/>
      <c r="JEY12" s="39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40"/>
      <c r="JFV12" s="39"/>
      <c r="JFW12" s="39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40"/>
      <c r="JGT12" s="39"/>
      <c r="JGU12" s="39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40"/>
      <c r="JHR12" s="39"/>
      <c r="JHS12" s="39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40"/>
      <c r="JIP12" s="39"/>
      <c r="JIQ12" s="39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40"/>
      <c r="JJN12" s="39"/>
      <c r="JJO12" s="39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40"/>
      <c r="JKL12" s="39"/>
      <c r="JKM12" s="39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40"/>
      <c r="JLJ12" s="39"/>
      <c r="JLK12" s="39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40"/>
      <c r="JMH12" s="39"/>
      <c r="JMI12" s="39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40"/>
      <c r="JNF12" s="39"/>
      <c r="JNG12" s="39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40"/>
      <c r="JOD12" s="39"/>
      <c r="JOE12" s="39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40"/>
      <c r="JPB12" s="39"/>
      <c r="JPC12" s="39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40"/>
      <c r="JPZ12" s="39"/>
      <c r="JQA12" s="39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40"/>
      <c r="JQX12" s="39"/>
      <c r="JQY12" s="39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40"/>
      <c r="JRV12" s="39"/>
      <c r="JRW12" s="39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40"/>
      <c r="JST12" s="39"/>
      <c r="JSU12" s="39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40"/>
      <c r="JTR12" s="39"/>
      <c r="JTS12" s="39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40"/>
      <c r="JUP12" s="39"/>
      <c r="JUQ12" s="39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40"/>
      <c r="JVN12" s="39"/>
      <c r="JVO12" s="39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40"/>
      <c r="JWL12" s="39"/>
      <c r="JWM12" s="39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40"/>
      <c r="JXJ12" s="39"/>
      <c r="JXK12" s="39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40"/>
      <c r="JYH12" s="39"/>
      <c r="JYI12" s="39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40"/>
      <c r="JZF12" s="39"/>
      <c r="JZG12" s="39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40"/>
      <c r="KAD12" s="39"/>
      <c r="KAE12" s="39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40"/>
      <c r="KBB12" s="39"/>
      <c r="KBC12" s="39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40"/>
      <c r="KBZ12" s="39"/>
      <c r="KCA12" s="39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40"/>
      <c r="KCX12" s="39"/>
      <c r="KCY12" s="39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40"/>
      <c r="KDV12" s="39"/>
      <c r="KDW12" s="39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40"/>
      <c r="KET12" s="39"/>
      <c r="KEU12" s="39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40"/>
      <c r="KFR12" s="39"/>
      <c r="KFS12" s="39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40"/>
      <c r="KGP12" s="39"/>
      <c r="KGQ12" s="39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40"/>
      <c r="KHN12" s="39"/>
      <c r="KHO12" s="39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40"/>
      <c r="KIL12" s="39"/>
      <c r="KIM12" s="39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40"/>
      <c r="KJJ12" s="39"/>
      <c r="KJK12" s="39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40"/>
      <c r="KKH12" s="39"/>
      <c r="KKI12" s="39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40"/>
      <c r="KLF12" s="39"/>
      <c r="KLG12" s="39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40"/>
      <c r="KMD12" s="39"/>
      <c r="KME12" s="39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40"/>
      <c r="KNB12" s="39"/>
      <c r="KNC12" s="39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40"/>
      <c r="KNZ12" s="39"/>
      <c r="KOA12" s="39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40"/>
      <c r="KOX12" s="39"/>
      <c r="KOY12" s="39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40"/>
      <c r="KPV12" s="39"/>
      <c r="KPW12" s="39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40"/>
      <c r="KQT12" s="39"/>
      <c r="KQU12" s="39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40"/>
      <c r="KRR12" s="39"/>
      <c r="KRS12" s="39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40"/>
      <c r="KSP12" s="39"/>
      <c r="KSQ12" s="39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40"/>
      <c r="KTN12" s="39"/>
      <c r="KTO12" s="39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40"/>
      <c r="KUL12" s="39"/>
      <c r="KUM12" s="39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40"/>
      <c r="KVJ12" s="39"/>
      <c r="KVK12" s="39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40"/>
      <c r="KWH12" s="39"/>
      <c r="KWI12" s="39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40"/>
      <c r="KXF12" s="39"/>
      <c r="KXG12" s="39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40"/>
      <c r="KYD12" s="39"/>
      <c r="KYE12" s="39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40"/>
      <c r="KZB12" s="39"/>
      <c r="KZC12" s="39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40"/>
      <c r="KZZ12" s="39"/>
      <c r="LAA12" s="39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40"/>
      <c r="LAX12" s="39"/>
      <c r="LAY12" s="39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40"/>
      <c r="LBV12" s="39"/>
      <c r="LBW12" s="39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40"/>
      <c r="LCT12" s="39"/>
      <c r="LCU12" s="39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40"/>
      <c r="LDR12" s="39"/>
      <c r="LDS12" s="39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40"/>
      <c r="LEP12" s="39"/>
      <c r="LEQ12" s="39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40"/>
      <c r="LFN12" s="39"/>
      <c r="LFO12" s="39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40"/>
      <c r="LGL12" s="39"/>
      <c r="LGM12" s="39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40"/>
      <c r="LHJ12" s="39"/>
      <c r="LHK12" s="39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40"/>
      <c r="LIH12" s="39"/>
      <c r="LII12" s="39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40"/>
      <c r="LJF12" s="39"/>
      <c r="LJG12" s="39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40"/>
      <c r="LKD12" s="39"/>
      <c r="LKE12" s="39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40"/>
      <c r="LLB12" s="39"/>
      <c r="LLC12" s="39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40"/>
      <c r="LLZ12" s="39"/>
      <c r="LMA12" s="39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40"/>
      <c r="LMX12" s="39"/>
      <c r="LMY12" s="39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40"/>
      <c r="LNV12" s="39"/>
      <c r="LNW12" s="39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40"/>
      <c r="LOT12" s="39"/>
      <c r="LOU12" s="39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40"/>
      <c r="LPR12" s="39"/>
      <c r="LPS12" s="39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40"/>
      <c r="LQP12" s="39"/>
      <c r="LQQ12" s="39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40"/>
      <c r="LRN12" s="39"/>
      <c r="LRO12" s="39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40"/>
      <c r="LSL12" s="39"/>
      <c r="LSM12" s="39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40"/>
      <c r="LTJ12" s="39"/>
      <c r="LTK12" s="39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40"/>
      <c r="LUH12" s="39"/>
      <c r="LUI12" s="39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40"/>
      <c r="LVF12" s="39"/>
      <c r="LVG12" s="39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40"/>
      <c r="LWD12" s="39"/>
      <c r="LWE12" s="39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40"/>
      <c r="LXB12" s="39"/>
      <c r="LXC12" s="39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40"/>
      <c r="LXZ12" s="39"/>
      <c r="LYA12" s="39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40"/>
      <c r="LYX12" s="39"/>
      <c r="LYY12" s="39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40"/>
      <c r="LZV12" s="39"/>
      <c r="LZW12" s="39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40"/>
      <c r="MAT12" s="39"/>
      <c r="MAU12" s="39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40"/>
      <c r="MBR12" s="39"/>
      <c r="MBS12" s="39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40"/>
      <c r="MCP12" s="39"/>
      <c r="MCQ12" s="39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40"/>
      <c r="MDN12" s="39"/>
      <c r="MDO12" s="39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40"/>
      <c r="MEL12" s="39"/>
      <c r="MEM12" s="39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40"/>
      <c r="MFJ12" s="39"/>
      <c r="MFK12" s="39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40"/>
      <c r="MGH12" s="39"/>
      <c r="MGI12" s="39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40"/>
      <c r="MHF12" s="39"/>
      <c r="MHG12" s="39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40"/>
      <c r="MID12" s="39"/>
      <c r="MIE12" s="39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40"/>
      <c r="MJB12" s="39"/>
      <c r="MJC12" s="39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40"/>
      <c r="MJZ12" s="39"/>
      <c r="MKA12" s="39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40"/>
      <c r="MKX12" s="39"/>
      <c r="MKY12" s="39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40"/>
      <c r="MLV12" s="39"/>
      <c r="MLW12" s="39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40"/>
      <c r="MMT12" s="39"/>
      <c r="MMU12" s="39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40"/>
      <c r="MNR12" s="39"/>
      <c r="MNS12" s="39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40"/>
      <c r="MOP12" s="39"/>
      <c r="MOQ12" s="39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40"/>
      <c r="MPN12" s="39"/>
      <c r="MPO12" s="39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40"/>
      <c r="MQL12" s="39"/>
      <c r="MQM12" s="39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40"/>
      <c r="MRJ12" s="39"/>
      <c r="MRK12" s="39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40"/>
      <c r="MSH12" s="39"/>
      <c r="MSI12" s="39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40"/>
      <c r="MTF12" s="39"/>
      <c r="MTG12" s="39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40"/>
      <c r="MUD12" s="39"/>
      <c r="MUE12" s="39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40"/>
      <c r="MVB12" s="39"/>
      <c r="MVC12" s="39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40"/>
      <c r="MVZ12" s="39"/>
      <c r="MWA12" s="39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40"/>
      <c r="MWX12" s="39"/>
      <c r="MWY12" s="39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40"/>
      <c r="MXV12" s="39"/>
      <c r="MXW12" s="39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40"/>
      <c r="MYT12" s="39"/>
      <c r="MYU12" s="39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40"/>
      <c r="MZR12" s="39"/>
      <c r="MZS12" s="39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40"/>
      <c r="NAP12" s="39"/>
      <c r="NAQ12" s="39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40"/>
      <c r="NBN12" s="39"/>
      <c r="NBO12" s="39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40"/>
      <c r="NCL12" s="39"/>
      <c r="NCM12" s="39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40"/>
      <c r="NDJ12" s="39"/>
      <c r="NDK12" s="39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40"/>
      <c r="NEH12" s="39"/>
      <c r="NEI12" s="39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40"/>
      <c r="NFF12" s="39"/>
      <c r="NFG12" s="39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40"/>
      <c r="NGD12" s="39"/>
      <c r="NGE12" s="39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40"/>
      <c r="NHB12" s="39"/>
      <c r="NHC12" s="39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40"/>
      <c r="NHZ12" s="39"/>
      <c r="NIA12" s="39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40"/>
      <c r="NIX12" s="39"/>
      <c r="NIY12" s="39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40"/>
      <c r="NJV12" s="39"/>
      <c r="NJW12" s="39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40"/>
      <c r="NKT12" s="39"/>
      <c r="NKU12" s="39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40"/>
      <c r="NLR12" s="39"/>
      <c r="NLS12" s="39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40"/>
      <c r="NMP12" s="39"/>
      <c r="NMQ12" s="39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40"/>
      <c r="NNN12" s="39"/>
      <c r="NNO12" s="39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40"/>
      <c r="NOL12" s="39"/>
      <c r="NOM12" s="39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40"/>
      <c r="NPJ12" s="39"/>
      <c r="NPK12" s="39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40"/>
      <c r="NQH12" s="39"/>
      <c r="NQI12" s="39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40"/>
      <c r="NRF12" s="39"/>
      <c r="NRG12" s="39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40"/>
      <c r="NSD12" s="39"/>
      <c r="NSE12" s="39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40"/>
      <c r="NTB12" s="39"/>
      <c r="NTC12" s="39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40"/>
      <c r="NTZ12" s="39"/>
      <c r="NUA12" s="39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40"/>
      <c r="NUX12" s="39"/>
      <c r="NUY12" s="39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40"/>
      <c r="NVV12" s="39"/>
      <c r="NVW12" s="39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40"/>
      <c r="NWT12" s="39"/>
      <c r="NWU12" s="39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40"/>
      <c r="NXR12" s="39"/>
      <c r="NXS12" s="39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40"/>
      <c r="NYP12" s="39"/>
      <c r="NYQ12" s="39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40"/>
      <c r="NZN12" s="39"/>
      <c r="NZO12" s="39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40"/>
      <c r="OAL12" s="39"/>
      <c r="OAM12" s="39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40"/>
      <c r="OBJ12" s="39"/>
      <c r="OBK12" s="39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40"/>
      <c r="OCH12" s="39"/>
      <c r="OCI12" s="39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40"/>
      <c r="ODF12" s="39"/>
      <c r="ODG12" s="39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40"/>
      <c r="OED12" s="39"/>
      <c r="OEE12" s="39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40"/>
      <c r="OFB12" s="39"/>
      <c r="OFC12" s="39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40"/>
      <c r="OFZ12" s="39"/>
      <c r="OGA12" s="39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40"/>
      <c r="OGX12" s="39"/>
      <c r="OGY12" s="39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40"/>
      <c r="OHV12" s="39"/>
      <c r="OHW12" s="39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40"/>
      <c r="OIT12" s="39"/>
      <c r="OIU12" s="39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40"/>
      <c r="OJR12" s="39"/>
      <c r="OJS12" s="39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40"/>
      <c r="OKP12" s="39"/>
      <c r="OKQ12" s="39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40"/>
      <c r="OLN12" s="39"/>
      <c r="OLO12" s="39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40"/>
      <c r="OML12" s="39"/>
      <c r="OMM12" s="39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40"/>
      <c r="ONJ12" s="39"/>
      <c r="ONK12" s="39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40"/>
      <c r="OOH12" s="39"/>
      <c r="OOI12" s="39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40"/>
      <c r="OPF12" s="39"/>
      <c r="OPG12" s="39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40"/>
      <c r="OQD12" s="39"/>
      <c r="OQE12" s="39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40"/>
      <c r="ORB12" s="39"/>
      <c r="ORC12" s="39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40"/>
      <c r="ORZ12" s="39"/>
      <c r="OSA12" s="39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40"/>
      <c r="OSX12" s="39"/>
      <c r="OSY12" s="39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40"/>
      <c r="OTV12" s="39"/>
      <c r="OTW12" s="39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40"/>
      <c r="OUT12" s="39"/>
      <c r="OUU12" s="39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40"/>
      <c r="OVR12" s="39"/>
      <c r="OVS12" s="39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40"/>
      <c r="OWP12" s="39"/>
      <c r="OWQ12" s="39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40"/>
      <c r="OXN12" s="39"/>
      <c r="OXO12" s="39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40"/>
      <c r="OYL12" s="39"/>
      <c r="OYM12" s="39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40"/>
      <c r="OZJ12" s="39"/>
      <c r="OZK12" s="39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40"/>
      <c r="PAH12" s="39"/>
      <c r="PAI12" s="39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40"/>
      <c r="PBF12" s="39"/>
      <c r="PBG12" s="39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40"/>
      <c r="PCD12" s="39"/>
      <c r="PCE12" s="39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40"/>
      <c r="PDB12" s="39"/>
      <c r="PDC12" s="39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40"/>
      <c r="PDZ12" s="39"/>
      <c r="PEA12" s="39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40"/>
      <c r="PEX12" s="39"/>
      <c r="PEY12" s="39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40"/>
      <c r="PFV12" s="39"/>
      <c r="PFW12" s="39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40"/>
      <c r="PGT12" s="39"/>
      <c r="PGU12" s="39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40"/>
      <c r="PHR12" s="39"/>
      <c r="PHS12" s="39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40"/>
      <c r="PIP12" s="39"/>
      <c r="PIQ12" s="39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40"/>
      <c r="PJN12" s="39"/>
      <c r="PJO12" s="39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40"/>
      <c r="PKL12" s="39"/>
      <c r="PKM12" s="39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40"/>
      <c r="PLJ12" s="39"/>
      <c r="PLK12" s="39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40"/>
      <c r="PMH12" s="39"/>
      <c r="PMI12" s="39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40"/>
      <c r="PNF12" s="39"/>
      <c r="PNG12" s="39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40"/>
      <c r="POD12" s="39"/>
      <c r="POE12" s="39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40"/>
      <c r="PPB12" s="39"/>
      <c r="PPC12" s="39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40"/>
      <c r="PPZ12" s="39"/>
      <c r="PQA12" s="39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40"/>
      <c r="PQX12" s="39"/>
      <c r="PQY12" s="39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40"/>
      <c r="PRV12" s="39"/>
      <c r="PRW12" s="39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40"/>
      <c r="PST12" s="39"/>
      <c r="PSU12" s="39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40"/>
      <c r="PTR12" s="39"/>
      <c r="PTS12" s="39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40"/>
      <c r="PUP12" s="39"/>
      <c r="PUQ12" s="39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40"/>
      <c r="PVN12" s="39"/>
      <c r="PVO12" s="39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40"/>
      <c r="PWL12" s="39"/>
      <c r="PWM12" s="39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40"/>
      <c r="PXJ12" s="39"/>
      <c r="PXK12" s="39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40"/>
      <c r="PYH12" s="39"/>
      <c r="PYI12" s="39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40"/>
      <c r="PZF12" s="39"/>
      <c r="PZG12" s="39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40"/>
      <c r="QAD12" s="39"/>
      <c r="QAE12" s="39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40"/>
      <c r="QBB12" s="39"/>
      <c r="QBC12" s="39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40"/>
      <c r="QBZ12" s="39"/>
      <c r="QCA12" s="39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40"/>
      <c r="QCX12" s="39"/>
      <c r="QCY12" s="39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40"/>
      <c r="QDV12" s="39"/>
      <c r="QDW12" s="39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40"/>
      <c r="QET12" s="39"/>
      <c r="QEU12" s="39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40"/>
      <c r="QFR12" s="39"/>
      <c r="QFS12" s="39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40"/>
      <c r="QGP12" s="39"/>
      <c r="QGQ12" s="39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40"/>
      <c r="QHN12" s="39"/>
      <c r="QHO12" s="39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40"/>
      <c r="QIL12" s="39"/>
      <c r="QIM12" s="39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40"/>
      <c r="QJJ12" s="39"/>
      <c r="QJK12" s="39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40"/>
      <c r="QKH12" s="39"/>
      <c r="QKI12" s="39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40"/>
      <c r="QLF12" s="39"/>
      <c r="QLG12" s="39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40"/>
      <c r="QMD12" s="39"/>
      <c r="QME12" s="39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40"/>
      <c r="QNB12" s="39"/>
      <c r="QNC12" s="39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40"/>
      <c r="QNZ12" s="39"/>
      <c r="QOA12" s="39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40"/>
      <c r="QOX12" s="39"/>
      <c r="QOY12" s="39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40"/>
      <c r="QPV12" s="39"/>
      <c r="QPW12" s="39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40"/>
      <c r="QQT12" s="39"/>
      <c r="QQU12" s="39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40"/>
      <c r="QRR12" s="39"/>
      <c r="QRS12" s="39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40"/>
      <c r="QSP12" s="39"/>
      <c r="QSQ12" s="39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40"/>
      <c r="QTN12" s="39"/>
      <c r="QTO12" s="39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40"/>
      <c r="QUL12" s="39"/>
      <c r="QUM12" s="39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40"/>
      <c r="QVJ12" s="39"/>
      <c r="QVK12" s="39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40"/>
      <c r="QWH12" s="39"/>
      <c r="QWI12" s="39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40"/>
      <c r="QXF12" s="39"/>
      <c r="QXG12" s="39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40"/>
      <c r="QYD12" s="39"/>
      <c r="QYE12" s="39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40"/>
      <c r="QZB12" s="39"/>
      <c r="QZC12" s="39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40"/>
      <c r="QZZ12" s="39"/>
      <c r="RAA12" s="39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40"/>
      <c r="RAX12" s="39"/>
      <c r="RAY12" s="39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40"/>
      <c r="RBV12" s="39"/>
      <c r="RBW12" s="39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40"/>
      <c r="RCT12" s="39"/>
      <c r="RCU12" s="39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40"/>
      <c r="RDR12" s="39"/>
      <c r="RDS12" s="39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40"/>
      <c r="REP12" s="39"/>
      <c r="REQ12" s="39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40"/>
      <c r="RFN12" s="39"/>
      <c r="RFO12" s="39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40"/>
      <c r="RGL12" s="39"/>
      <c r="RGM12" s="39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40"/>
      <c r="RHJ12" s="39"/>
      <c r="RHK12" s="39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40"/>
      <c r="RIH12" s="39"/>
      <c r="RII12" s="39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40"/>
      <c r="RJF12" s="39"/>
      <c r="RJG12" s="39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40"/>
      <c r="RKD12" s="39"/>
      <c r="RKE12" s="39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40"/>
      <c r="RLB12" s="39"/>
      <c r="RLC12" s="39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40"/>
      <c r="RLZ12" s="39"/>
      <c r="RMA12" s="39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40"/>
      <c r="RMX12" s="39"/>
      <c r="RMY12" s="39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40"/>
      <c r="RNV12" s="39"/>
      <c r="RNW12" s="39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40"/>
      <c r="ROT12" s="39"/>
      <c r="ROU12" s="39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40"/>
      <c r="RPR12" s="39"/>
      <c r="RPS12" s="39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40"/>
      <c r="RQP12" s="39"/>
      <c r="RQQ12" s="39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40"/>
      <c r="RRN12" s="39"/>
      <c r="RRO12" s="39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40"/>
      <c r="RSL12" s="39"/>
      <c r="RSM12" s="39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40"/>
      <c r="RTJ12" s="39"/>
      <c r="RTK12" s="39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40"/>
      <c r="RUH12" s="39"/>
      <c r="RUI12" s="39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40"/>
      <c r="RVF12" s="39"/>
      <c r="RVG12" s="39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40"/>
      <c r="RWD12" s="39"/>
      <c r="RWE12" s="39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40"/>
      <c r="RXB12" s="39"/>
      <c r="RXC12" s="39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40"/>
      <c r="RXZ12" s="39"/>
      <c r="RYA12" s="39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40"/>
      <c r="RYX12" s="39"/>
      <c r="RYY12" s="39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40"/>
      <c r="RZV12" s="39"/>
      <c r="RZW12" s="39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40"/>
      <c r="SAT12" s="39"/>
      <c r="SAU12" s="39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40"/>
      <c r="SBR12" s="39"/>
      <c r="SBS12" s="39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40"/>
      <c r="SCP12" s="39"/>
      <c r="SCQ12" s="39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40"/>
      <c r="SDN12" s="39"/>
      <c r="SDO12" s="39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40"/>
      <c r="SEL12" s="39"/>
      <c r="SEM12" s="39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40"/>
      <c r="SFJ12" s="39"/>
      <c r="SFK12" s="39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40"/>
      <c r="SGH12" s="39"/>
      <c r="SGI12" s="39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40"/>
      <c r="SHF12" s="39"/>
      <c r="SHG12" s="39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40"/>
      <c r="SID12" s="39"/>
      <c r="SIE12" s="39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40"/>
      <c r="SJB12" s="39"/>
      <c r="SJC12" s="39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40"/>
      <c r="SJZ12" s="39"/>
      <c r="SKA12" s="39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40"/>
      <c r="SKX12" s="39"/>
      <c r="SKY12" s="39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40"/>
      <c r="SLV12" s="39"/>
      <c r="SLW12" s="39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40"/>
      <c r="SMT12" s="39"/>
      <c r="SMU12" s="39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40"/>
      <c r="SNR12" s="39"/>
      <c r="SNS12" s="39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40"/>
      <c r="SOP12" s="39"/>
      <c r="SOQ12" s="39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40"/>
      <c r="SPN12" s="39"/>
      <c r="SPO12" s="39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40"/>
      <c r="SQL12" s="39"/>
      <c r="SQM12" s="39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40"/>
      <c r="SRJ12" s="39"/>
      <c r="SRK12" s="39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40"/>
      <c r="SSH12" s="39"/>
      <c r="SSI12" s="39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40"/>
      <c r="STF12" s="39"/>
      <c r="STG12" s="39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40"/>
      <c r="SUD12" s="39"/>
      <c r="SUE12" s="39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40"/>
      <c r="SVB12" s="39"/>
      <c r="SVC12" s="39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40"/>
      <c r="SVZ12" s="39"/>
      <c r="SWA12" s="39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40"/>
      <c r="SWX12" s="39"/>
      <c r="SWY12" s="39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40"/>
      <c r="SXV12" s="39"/>
      <c r="SXW12" s="39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40"/>
      <c r="SYT12" s="39"/>
      <c r="SYU12" s="39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40"/>
      <c r="SZR12" s="39"/>
      <c r="SZS12" s="39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40"/>
      <c r="TAP12" s="39"/>
      <c r="TAQ12" s="39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40"/>
      <c r="TBN12" s="39"/>
      <c r="TBO12" s="39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40"/>
      <c r="TCL12" s="39"/>
      <c r="TCM12" s="39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40"/>
      <c r="TDJ12" s="39"/>
      <c r="TDK12" s="39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40"/>
      <c r="TEH12" s="39"/>
      <c r="TEI12" s="39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40"/>
      <c r="TFF12" s="39"/>
      <c r="TFG12" s="39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40"/>
      <c r="TGD12" s="39"/>
      <c r="TGE12" s="39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40"/>
      <c r="THB12" s="39"/>
      <c r="THC12" s="39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40"/>
      <c r="THZ12" s="39"/>
      <c r="TIA12" s="39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40"/>
      <c r="TIX12" s="39"/>
      <c r="TIY12" s="39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40"/>
      <c r="TJV12" s="39"/>
      <c r="TJW12" s="39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40"/>
      <c r="TKT12" s="39"/>
      <c r="TKU12" s="39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40"/>
      <c r="TLR12" s="39"/>
      <c r="TLS12" s="39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40"/>
      <c r="TMP12" s="39"/>
      <c r="TMQ12" s="39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40"/>
      <c r="TNN12" s="39"/>
      <c r="TNO12" s="39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40"/>
      <c r="TOL12" s="39"/>
      <c r="TOM12" s="39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40"/>
      <c r="TPJ12" s="39"/>
      <c r="TPK12" s="39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40"/>
      <c r="TQH12" s="39"/>
      <c r="TQI12" s="39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40"/>
      <c r="TRF12" s="39"/>
      <c r="TRG12" s="39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40"/>
      <c r="TSD12" s="39"/>
      <c r="TSE12" s="39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40"/>
      <c r="TTB12" s="39"/>
      <c r="TTC12" s="39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40"/>
      <c r="TTZ12" s="39"/>
      <c r="TUA12" s="39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40"/>
      <c r="TUX12" s="39"/>
      <c r="TUY12" s="39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40"/>
      <c r="TVV12" s="39"/>
      <c r="TVW12" s="39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40"/>
      <c r="TWT12" s="39"/>
      <c r="TWU12" s="39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40"/>
      <c r="TXR12" s="39"/>
      <c r="TXS12" s="39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40"/>
      <c r="TYP12" s="39"/>
      <c r="TYQ12" s="39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40"/>
      <c r="TZN12" s="39"/>
      <c r="TZO12" s="39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40"/>
      <c r="UAL12" s="39"/>
      <c r="UAM12" s="39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40"/>
      <c r="UBJ12" s="39"/>
      <c r="UBK12" s="39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40"/>
      <c r="UCH12" s="39"/>
      <c r="UCI12" s="39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40"/>
      <c r="UDF12" s="39"/>
      <c r="UDG12" s="39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40"/>
      <c r="UED12" s="39"/>
      <c r="UEE12" s="39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40"/>
      <c r="UFB12" s="39"/>
      <c r="UFC12" s="39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40"/>
      <c r="UFZ12" s="39"/>
      <c r="UGA12" s="39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40"/>
      <c r="UGX12" s="39"/>
      <c r="UGY12" s="39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40"/>
      <c r="UHV12" s="39"/>
      <c r="UHW12" s="39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40"/>
      <c r="UIT12" s="39"/>
      <c r="UIU12" s="39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40"/>
      <c r="UJR12" s="39"/>
      <c r="UJS12" s="39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40"/>
      <c r="UKP12" s="39"/>
      <c r="UKQ12" s="39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40"/>
      <c r="ULN12" s="39"/>
      <c r="ULO12" s="39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40"/>
      <c r="UML12" s="39"/>
      <c r="UMM12" s="39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40"/>
      <c r="UNJ12" s="39"/>
      <c r="UNK12" s="39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40"/>
      <c r="UOH12" s="39"/>
      <c r="UOI12" s="39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40"/>
      <c r="UPF12" s="39"/>
      <c r="UPG12" s="39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40"/>
      <c r="UQD12" s="39"/>
      <c r="UQE12" s="39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40"/>
      <c r="URB12" s="39"/>
      <c r="URC12" s="39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40"/>
      <c r="URZ12" s="39"/>
      <c r="USA12" s="39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40"/>
      <c r="USX12" s="39"/>
      <c r="USY12" s="39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40"/>
      <c r="UTV12" s="39"/>
      <c r="UTW12" s="39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40"/>
      <c r="UUT12" s="39"/>
      <c r="UUU12" s="39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40"/>
      <c r="UVR12" s="39"/>
      <c r="UVS12" s="39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40"/>
      <c r="UWP12" s="39"/>
      <c r="UWQ12" s="39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40"/>
      <c r="UXN12" s="39"/>
      <c r="UXO12" s="39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40"/>
      <c r="UYL12" s="39"/>
      <c r="UYM12" s="39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40"/>
      <c r="UZJ12" s="39"/>
      <c r="UZK12" s="39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40"/>
      <c r="VAH12" s="39"/>
      <c r="VAI12" s="39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40"/>
      <c r="VBF12" s="39"/>
      <c r="VBG12" s="39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40"/>
      <c r="VCD12" s="39"/>
      <c r="VCE12" s="39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40"/>
      <c r="VDB12" s="39"/>
      <c r="VDC12" s="39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40"/>
      <c r="VDZ12" s="39"/>
      <c r="VEA12" s="39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40"/>
      <c r="VEX12" s="39"/>
      <c r="VEY12" s="39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40"/>
      <c r="VFV12" s="39"/>
      <c r="VFW12" s="39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40"/>
      <c r="VGT12" s="39"/>
      <c r="VGU12" s="39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40"/>
      <c r="VHR12" s="39"/>
      <c r="VHS12" s="39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40"/>
      <c r="VIP12" s="39"/>
      <c r="VIQ12" s="39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40"/>
      <c r="VJN12" s="39"/>
      <c r="VJO12" s="39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40"/>
      <c r="VKL12" s="39"/>
      <c r="VKM12" s="39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40"/>
      <c r="VLJ12" s="39"/>
      <c r="VLK12" s="39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40"/>
      <c r="VMH12" s="39"/>
      <c r="VMI12" s="39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40"/>
      <c r="VNF12" s="39"/>
      <c r="VNG12" s="39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40"/>
      <c r="VOD12" s="39"/>
      <c r="VOE12" s="39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40"/>
      <c r="VPB12" s="39"/>
      <c r="VPC12" s="39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40"/>
      <c r="VPZ12" s="39"/>
      <c r="VQA12" s="39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40"/>
      <c r="VQX12" s="39"/>
      <c r="VQY12" s="39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40"/>
      <c r="VRV12" s="39"/>
      <c r="VRW12" s="39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40"/>
      <c r="VST12" s="39"/>
      <c r="VSU12" s="39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40"/>
      <c r="VTR12" s="39"/>
      <c r="VTS12" s="39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40"/>
      <c r="VUP12" s="39"/>
      <c r="VUQ12" s="39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40"/>
      <c r="VVN12" s="39"/>
      <c r="VVO12" s="39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40"/>
      <c r="VWL12" s="39"/>
      <c r="VWM12" s="39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40"/>
      <c r="VXJ12" s="39"/>
      <c r="VXK12" s="39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40"/>
      <c r="VYH12" s="39"/>
      <c r="VYI12" s="39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40"/>
      <c r="VZF12" s="39"/>
      <c r="VZG12" s="39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40"/>
      <c r="WAD12" s="39"/>
      <c r="WAE12" s="39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40"/>
      <c r="WBB12" s="39"/>
      <c r="WBC12" s="39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40"/>
      <c r="WBZ12" s="39"/>
      <c r="WCA12" s="39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40"/>
      <c r="WCX12" s="39"/>
      <c r="WCY12" s="39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40"/>
      <c r="WDV12" s="39"/>
      <c r="WDW12" s="39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40"/>
      <c r="WET12" s="39"/>
      <c r="WEU12" s="39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40"/>
      <c r="WFR12" s="39"/>
      <c r="WFS12" s="39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40"/>
      <c r="WGP12" s="39"/>
      <c r="WGQ12" s="39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40"/>
      <c r="WHN12" s="39"/>
      <c r="WHO12" s="39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40"/>
      <c r="WIL12" s="39"/>
      <c r="WIM12" s="39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40"/>
      <c r="WJJ12" s="39"/>
      <c r="WJK12" s="39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40"/>
      <c r="WKH12" s="39"/>
      <c r="WKI12" s="39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40"/>
      <c r="WLF12" s="39"/>
      <c r="WLG12" s="39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40"/>
      <c r="WMD12" s="39"/>
      <c r="WME12" s="39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40"/>
      <c r="WNB12" s="39"/>
      <c r="WNC12" s="39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40"/>
      <c r="WNZ12" s="39"/>
      <c r="WOA12" s="39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40"/>
      <c r="WOX12" s="39"/>
      <c r="WOY12" s="39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40"/>
      <c r="WPV12" s="39"/>
      <c r="WPW12" s="39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40"/>
      <c r="WQT12" s="39"/>
      <c r="WQU12" s="39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40"/>
      <c r="WRR12" s="39"/>
      <c r="WRS12" s="39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40"/>
      <c r="WSP12" s="39"/>
      <c r="WSQ12" s="39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40"/>
      <c r="WTN12" s="39"/>
      <c r="WTO12" s="39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40"/>
      <c r="WUL12" s="39"/>
      <c r="WUM12" s="39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40"/>
      <c r="WVJ12" s="39"/>
      <c r="WVK12" s="39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40"/>
      <c r="WWH12" s="39"/>
      <c r="WWI12" s="39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40"/>
      <c r="WXF12" s="39"/>
      <c r="WXG12" s="39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40"/>
      <c r="WYD12" s="39"/>
      <c r="WYE12" s="39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40"/>
      <c r="WZB12" s="39"/>
      <c r="WZC12" s="39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40"/>
      <c r="WZZ12" s="39"/>
      <c r="XAA12" s="39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40"/>
      <c r="XAX12" s="39"/>
      <c r="XAY12" s="39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40"/>
      <c r="XBV12" s="39"/>
      <c r="XBW12" s="39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40"/>
      <c r="XCT12" s="39"/>
      <c r="XCU12" s="39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40"/>
      <c r="XDR12" s="39"/>
      <c r="XDS12" s="39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40"/>
      <c r="XEP12" s="39"/>
      <c r="XEQ12" s="39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pans="1:16384" x14ac:dyDescent="0.25">
      <c r="A13" s="9" t="s">
        <v>110</v>
      </c>
      <c r="B13" s="10" t="s">
        <v>33</v>
      </c>
      <c r="C13" s="25" t="s">
        <v>34</v>
      </c>
      <c r="D13" s="11">
        <v>42.7</v>
      </c>
      <c r="E13" s="11">
        <v>63.3</v>
      </c>
      <c r="F13" s="11">
        <v>96.5</v>
      </c>
      <c r="G13" s="11">
        <v>166.4</v>
      </c>
      <c r="H13" s="11">
        <v>395.7</v>
      </c>
      <c r="I13" s="11">
        <v>521.79999999999995</v>
      </c>
      <c r="J13" s="11">
        <v>781.3</v>
      </c>
      <c r="K13" s="11">
        <v>1455.1</v>
      </c>
      <c r="L13" s="11">
        <v>2216.3000000000002</v>
      </c>
      <c r="M13" s="11">
        <v>4275.6000000000004</v>
      </c>
      <c r="N13" s="11">
        <v>5888.2</v>
      </c>
      <c r="O13" s="11">
        <v>5009.6000000000004</v>
      </c>
      <c r="P13" s="11">
        <v>5246.9</v>
      </c>
      <c r="Q13" s="11">
        <v>7366.3</v>
      </c>
      <c r="R13" s="11">
        <v>7109.9</v>
      </c>
      <c r="S13" s="11">
        <v>1192.5999999999999</v>
      </c>
      <c r="T13" s="11">
        <v>1323.7</v>
      </c>
      <c r="U13" s="11">
        <v>1989.9</v>
      </c>
      <c r="V13" s="11">
        <v>1908.2</v>
      </c>
      <c r="W13" s="11">
        <v>2267.1999999999998</v>
      </c>
      <c r="X13" s="32">
        <v>2771.3</v>
      </c>
      <c r="Y13" s="32">
        <v>4989</v>
      </c>
      <c r="Z13" s="32">
        <f>+IFERROR(VLOOKUP(B13,'2002'!$A:$D,4,FALSE),"")</f>
        <v>6425.9589999999998</v>
      </c>
      <c r="AA13" s="32">
        <f>+IFERROR(VLOOKUP(B13,'2003'!$A$2:$D$1048576,4,FALSE),"")</f>
        <v>5403.5085490000001</v>
      </c>
      <c r="AB13" s="32">
        <f>+IFERROR(VLOOKUP(B13,'2004'!$A:$D,4,FALSE),"")</f>
        <v>5379.9598779999997</v>
      </c>
      <c r="AC13" s="32">
        <f>+IFERROR(VLOOKUP($B13,'2005-15 corrientes'!$A$2:$W$50,3,FALSE),"")</f>
        <v>7017.5819338949941</v>
      </c>
      <c r="AD13" s="32">
        <f>+IFERROR(VLOOKUP($B13,'2005-15 corrientes'!$A$2:$W$50,5,FALSE),"")</f>
        <v>7618.5898013795613</v>
      </c>
      <c r="AE13" s="32">
        <f>+IFERROR(VLOOKUP($B13,'2005-15 corrientes'!$A$2:$W$50,7,FALSE),"")</f>
        <v>8233.1285652989554</v>
      </c>
      <c r="AF13" s="32">
        <f>+IFERROR(VLOOKUP($B13,'2005-15 corrientes'!$A$2:$W$50,9,FALSE),"")</f>
        <v>10806.899999065461</v>
      </c>
      <c r="AG13" s="32">
        <f>+IFERROR(VLOOKUP($B13,'2005-15 corrientes'!$A$2:$W$50,11,FALSE),"")</f>
        <v>14153.375104736924</v>
      </c>
      <c r="AH13" s="32">
        <f>+IFERROR(VLOOKUP($B13,'2005-15 corrientes'!$A$2:$W$50,13,FALSE),"")</f>
        <v>14354.738069200164</v>
      </c>
      <c r="AI13" s="32">
        <f>+IFERROR(VLOOKUP($B13,'2005-15 corrientes'!$A$2:$W$50,15,FALSE),"")</f>
        <v>16507.30416141263</v>
      </c>
      <c r="AJ13" s="32">
        <f>+IFERROR(VLOOKUP($B13,'2005-15 corrientes'!$A$2:$W$50,17,FALSE),"")</f>
        <v>18622.900000000001</v>
      </c>
      <c r="AK13" s="32">
        <f>+IFERROR(VLOOKUP($B13,'2005-15 corrientes'!$A$2:$W$50,19,FALSE),"")</f>
        <v>20383.299999999988</v>
      </c>
      <c r="AL13" s="32">
        <f>+IFERROR(VLOOKUP($B13,'2005-15 corrientes'!$A$2:$W$50,21,FALSE),"")</f>
        <v>21183.713492999988</v>
      </c>
      <c r="AM13" s="32">
        <f>+IFERROR(VLOOKUP($B13,'2005-15 corrientes'!$A$2:$W$50,23,FALSE),"")</f>
        <v>21908.1</v>
      </c>
      <c r="AN13" s="3"/>
      <c r="AO13" s="3"/>
      <c r="AP13" s="3"/>
      <c r="AQ13" s="3"/>
      <c r="AR13" s="3"/>
      <c r="AS13" s="3"/>
      <c r="AT13" s="3"/>
      <c r="AU13" s="3"/>
      <c r="AV13" s="3"/>
      <c r="AW13" s="40"/>
      <c r="AX13" s="39"/>
      <c r="AY13" s="39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40"/>
      <c r="BV13" s="39"/>
      <c r="BW13" s="39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40"/>
      <c r="CT13" s="39"/>
      <c r="CU13" s="39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40"/>
      <c r="DR13" s="39"/>
      <c r="DS13" s="39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40"/>
      <c r="EP13" s="39"/>
      <c r="EQ13" s="39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40"/>
      <c r="FN13" s="39"/>
      <c r="FO13" s="39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40"/>
      <c r="GL13" s="39"/>
      <c r="GM13" s="39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40"/>
      <c r="HJ13" s="39"/>
      <c r="HK13" s="39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40"/>
      <c r="IH13" s="39"/>
      <c r="II13" s="39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40"/>
      <c r="JF13" s="39"/>
      <c r="JG13" s="39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40"/>
      <c r="KD13" s="39"/>
      <c r="KE13" s="39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40"/>
      <c r="LB13" s="39"/>
      <c r="LC13" s="39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40"/>
      <c r="LZ13" s="39"/>
      <c r="MA13" s="39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40"/>
      <c r="MX13" s="39"/>
      <c r="MY13" s="39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40"/>
      <c r="NV13" s="39"/>
      <c r="NW13" s="39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40"/>
      <c r="OT13" s="39"/>
      <c r="OU13" s="39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40"/>
      <c r="PR13" s="39"/>
      <c r="PS13" s="39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40"/>
      <c r="QP13" s="39"/>
      <c r="QQ13" s="39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40"/>
      <c r="RN13" s="39"/>
      <c r="RO13" s="39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40"/>
      <c r="SL13" s="39"/>
      <c r="SM13" s="39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40"/>
      <c r="TJ13" s="39"/>
      <c r="TK13" s="39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40"/>
      <c r="UH13" s="39"/>
      <c r="UI13" s="39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40"/>
      <c r="VF13" s="39"/>
      <c r="VG13" s="39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40"/>
      <c r="WD13" s="39"/>
      <c r="WE13" s="39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40"/>
      <c r="XB13" s="39"/>
      <c r="XC13" s="39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40"/>
      <c r="XZ13" s="39"/>
      <c r="YA13" s="39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40"/>
      <c r="YX13" s="39"/>
      <c r="YY13" s="39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40"/>
      <c r="ZV13" s="39"/>
      <c r="ZW13" s="39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40"/>
      <c r="AAT13" s="39"/>
      <c r="AAU13" s="39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40"/>
      <c r="ABR13" s="39"/>
      <c r="ABS13" s="39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40"/>
      <c r="ACP13" s="39"/>
      <c r="ACQ13" s="39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40"/>
      <c r="ADN13" s="39"/>
      <c r="ADO13" s="39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40"/>
      <c r="AEL13" s="39"/>
      <c r="AEM13" s="39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40"/>
      <c r="AFJ13" s="39"/>
      <c r="AFK13" s="39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40"/>
      <c r="AGH13" s="39"/>
      <c r="AGI13" s="39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40"/>
      <c r="AHF13" s="39"/>
      <c r="AHG13" s="39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40"/>
      <c r="AID13" s="39"/>
      <c r="AIE13" s="39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40"/>
      <c r="AJB13" s="39"/>
      <c r="AJC13" s="39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40"/>
      <c r="AJZ13" s="39"/>
      <c r="AKA13" s="39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40"/>
      <c r="AKX13" s="39"/>
      <c r="AKY13" s="39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40"/>
      <c r="ALV13" s="39"/>
      <c r="ALW13" s="39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40"/>
      <c r="AMT13" s="39"/>
      <c r="AMU13" s="39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40"/>
      <c r="ANR13" s="39"/>
      <c r="ANS13" s="39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40"/>
      <c r="AOP13" s="39"/>
      <c r="AOQ13" s="39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40"/>
      <c r="APN13" s="39"/>
      <c r="APO13" s="39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40"/>
      <c r="AQL13" s="39"/>
      <c r="AQM13" s="39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40"/>
      <c r="ARJ13" s="39"/>
      <c r="ARK13" s="39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40"/>
      <c r="ASH13" s="39"/>
      <c r="ASI13" s="39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40"/>
      <c r="ATF13" s="39"/>
      <c r="ATG13" s="39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40"/>
      <c r="AUD13" s="39"/>
      <c r="AUE13" s="39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40"/>
      <c r="AVB13" s="39"/>
      <c r="AVC13" s="39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40"/>
      <c r="AVZ13" s="39"/>
      <c r="AWA13" s="39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40"/>
      <c r="AWX13" s="39"/>
      <c r="AWY13" s="39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40"/>
      <c r="AXV13" s="39"/>
      <c r="AXW13" s="39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40"/>
      <c r="AYT13" s="39"/>
      <c r="AYU13" s="39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40"/>
      <c r="AZR13" s="39"/>
      <c r="AZS13" s="39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40"/>
      <c r="BAP13" s="39"/>
      <c r="BAQ13" s="39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40"/>
      <c r="BBN13" s="39"/>
      <c r="BBO13" s="39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40"/>
      <c r="BCL13" s="39"/>
      <c r="BCM13" s="39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40"/>
      <c r="BDJ13" s="39"/>
      <c r="BDK13" s="39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40"/>
      <c r="BEH13" s="39"/>
      <c r="BEI13" s="39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40"/>
      <c r="BFF13" s="39"/>
      <c r="BFG13" s="39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40"/>
      <c r="BGD13" s="39"/>
      <c r="BGE13" s="39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40"/>
      <c r="BHB13" s="39"/>
      <c r="BHC13" s="39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40"/>
      <c r="BHZ13" s="39"/>
      <c r="BIA13" s="39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40"/>
      <c r="BIX13" s="39"/>
      <c r="BIY13" s="39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40"/>
      <c r="BJV13" s="39"/>
      <c r="BJW13" s="39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40"/>
      <c r="BKT13" s="39"/>
      <c r="BKU13" s="39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40"/>
      <c r="BLR13" s="39"/>
      <c r="BLS13" s="39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40"/>
      <c r="BMP13" s="39"/>
      <c r="BMQ13" s="39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40"/>
      <c r="BNN13" s="39"/>
      <c r="BNO13" s="39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40"/>
      <c r="BOL13" s="39"/>
      <c r="BOM13" s="39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40"/>
      <c r="BPJ13" s="39"/>
      <c r="BPK13" s="39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40"/>
      <c r="BQH13" s="39"/>
      <c r="BQI13" s="39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40"/>
      <c r="BRF13" s="39"/>
      <c r="BRG13" s="39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40"/>
      <c r="BSD13" s="39"/>
      <c r="BSE13" s="39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40"/>
      <c r="BTB13" s="39"/>
      <c r="BTC13" s="39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40"/>
      <c r="BTZ13" s="39"/>
      <c r="BUA13" s="39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40"/>
      <c r="BUX13" s="39"/>
      <c r="BUY13" s="39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40"/>
      <c r="BVV13" s="39"/>
      <c r="BVW13" s="39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40"/>
      <c r="BWT13" s="39"/>
      <c r="BWU13" s="39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40"/>
      <c r="BXR13" s="39"/>
      <c r="BXS13" s="39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40"/>
      <c r="BYP13" s="39"/>
      <c r="BYQ13" s="39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40"/>
      <c r="BZN13" s="39"/>
      <c r="BZO13" s="39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40"/>
      <c r="CAL13" s="39"/>
      <c r="CAM13" s="39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40"/>
      <c r="CBJ13" s="39"/>
      <c r="CBK13" s="39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40"/>
      <c r="CCH13" s="39"/>
      <c r="CCI13" s="39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40"/>
      <c r="CDF13" s="39"/>
      <c r="CDG13" s="39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40"/>
      <c r="CED13" s="39"/>
      <c r="CEE13" s="39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40"/>
      <c r="CFB13" s="39"/>
      <c r="CFC13" s="39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40"/>
      <c r="CFZ13" s="39"/>
      <c r="CGA13" s="39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40"/>
      <c r="CGX13" s="39"/>
      <c r="CGY13" s="39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40"/>
      <c r="CHV13" s="39"/>
      <c r="CHW13" s="39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40"/>
      <c r="CIT13" s="39"/>
      <c r="CIU13" s="39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40"/>
      <c r="CJR13" s="39"/>
      <c r="CJS13" s="39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40"/>
      <c r="CKP13" s="39"/>
      <c r="CKQ13" s="39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40"/>
      <c r="CLN13" s="39"/>
      <c r="CLO13" s="39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40"/>
      <c r="CML13" s="39"/>
      <c r="CMM13" s="39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40"/>
      <c r="CNJ13" s="39"/>
      <c r="CNK13" s="39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40"/>
      <c r="COH13" s="39"/>
      <c r="COI13" s="39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40"/>
      <c r="CPF13" s="39"/>
      <c r="CPG13" s="39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40"/>
      <c r="CQD13" s="39"/>
      <c r="CQE13" s="39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40"/>
      <c r="CRB13" s="39"/>
      <c r="CRC13" s="39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40"/>
      <c r="CRZ13" s="39"/>
      <c r="CSA13" s="39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40"/>
      <c r="CSX13" s="39"/>
      <c r="CSY13" s="39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40"/>
      <c r="CTV13" s="39"/>
      <c r="CTW13" s="39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40"/>
      <c r="CUT13" s="39"/>
      <c r="CUU13" s="39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40"/>
      <c r="CVR13" s="39"/>
      <c r="CVS13" s="39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40"/>
      <c r="CWP13" s="39"/>
      <c r="CWQ13" s="39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40"/>
      <c r="CXN13" s="39"/>
      <c r="CXO13" s="39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40"/>
      <c r="CYL13" s="39"/>
      <c r="CYM13" s="39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40"/>
      <c r="CZJ13" s="39"/>
      <c r="CZK13" s="39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40"/>
      <c r="DAH13" s="39"/>
      <c r="DAI13" s="39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40"/>
      <c r="DBF13" s="39"/>
      <c r="DBG13" s="39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40"/>
      <c r="DCD13" s="39"/>
      <c r="DCE13" s="39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40"/>
      <c r="DDB13" s="39"/>
      <c r="DDC13" s="39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40"/>
      <c r="DDZ13" s="39"/>
      <c r="DEA13" s="39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40"/>
      <c r="DEX13" s="39"/>
      <c r="DEY13" s="39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40"/>
      <c r="DFV13" s="39"/>
      <c r="DFW13" s="39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40"/>
      <c r="DGT13" s="39"/>
      <c r="DGU13" s="39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40"/>
      <c r="DHR13" s="39"/>
      <c r="DHS13" s="39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40"/>
      <c r="DIP13" s="39"/>
      <c r="DIQ13" s="39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40"/>
      <c r="DJN13" s="39"/>
      <c r="DJO13" s="39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40"/>
      <c r="DKL13" s="39"/>
      <c r="DKM13" s="39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40"/>
      <c r="DLJ13" s="39"/>
      <c r="DLK13" s="39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40"/>
      <c r="DMH13" s="39"/>
      <c r="DMI13" s="39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40"/>
      <c r="DNF13" s="39"/>
      <c r="DNG13" s="39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40"/>
      <c r="DOD13" s="39"/>
      <c r="DOE13" s="39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40"/>
      <c r="DPB13" s="39"/>
      <c r="DPC13" s="39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40"/>
      <c r="DPZ13" s="39"/>
      <c r="DQA13" s="39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40"/>
      <c r="DQX13" s="39"/>
      <c r="DQY13" s="39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40"/>
      <c r="DRV13" s="39"/>
      <c r="DRW13" s="39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40"/>
      <c r="DST13" s="39"/>
      <c r="DSU13" s="39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40"/>
      <c r="DTR13" s="39"/>
      <c r="DTS13" s="39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40"/>
      <c r="DUP13" s="39"/>
      <c r="DUQ13" s="39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40"/>
      <c r="DVN13" s="39"/>
      <c r="DVO13" s="39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40"/>
      <c r="DWL13" s="39"/>
      <c r="DWM13" s="39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40"/>
      <c r="DXJ13" s="39"/>
      <c r="DXK13" s="39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40"/>
      <c r="DYH13" s="39"/>
      <c r="DYI13" s="39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40"/>
      <c r="DZF13" s="39"/>
      <c r="DZG13" s="39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40"/>
      <c r="EAD13" s="39"/>
      <c r="EAE13" s="39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40"/>
      <c r="EBB13" s="39"/>
      <c r="EBC13" s="39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40"/>
      <c r="EBZ13" s="39"/>
      <c r="ECA13" s="39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40"/>
      <c r="ECX13" s="39"/>
      <c r="ECY13" s="39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40"/>
      <c r="EDV13" s="39"/>
      <c r="EDW13" s="39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40"/>
      <c r="EET13" s="39"/>
      <c r="EEU13" s="39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40"/>
      <c r="EFR13" s="39"/>
      <c r="EFS13" s="39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40"/>
      <c r="EGP13" s="39"/>
      <c r="EGQ13" s="39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40"/>
      <c r="EHN13" s="39"/>
      <c r="EHO13" s="39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40"/>
      <c r="EIL13" s="39"/>
      <c r="EIM13" s="39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40"/>
      <c r="EJJ13" s="39"/>
      <c r="EJK13" s="39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40"/>
      <c r="EKH13" s="39"/>
      <c r="EKI13" s="39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40"/>
      <c r="ELF13" s="39"/>
      <c r="ELG13" s="39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40"/>
      <c r="EMD13" s="39"/>
      <c r="EME13" s="39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40"/>
      <c r="ENB13" s="39"/>
      <c r="ENC13" s="39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40"/>
      <c r="ENZ13" s="39"/>
      <c r="EOA13" s="39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40"/>
      <c r="EOX13" s="39"/>
      <c r="EOY13" s="39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40"/>
      <c r="EPV13" s="39"/>
      <c r="EPW13" s="39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40"/>
      <c r="EQT13" s="39"/>
      <c r="EQU13" s="39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40"/>
      <c r="ERR13" s="39"/>
      <c r="ERS13" s="39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40"/>
      <c r="ESP13" s="39"/>
      <c r="ESQ13" s="39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40"/>
      <c r="ETN13" s="39"/>
      <c r="ETO13" s="39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40"/>
      <c r="EUL13" s="39"/>
      <c r="EUM13" s="39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40"/>
      <c r="EVJ13" s="39"/>
      <c r="EVK13" s="39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40"/>
      <c r="EWH13" s="39"/>
      <c r="EWI13" s="39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40"/>
      <c r="EXF13" s="39"/>
      <c r="EXG13" s="39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40"/>
      <c r="EYD13" s="39"/>
      <c r="EYE13" s="39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40"/>
      <c r="EZB13" s="39"/>
      <c r="EZC13" s="39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40"/>
      <c r="EZZ13" s="39"/>
      <c r="FAA13" s="39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40"/>
      <c r="FAX13" s="39"/>
      <c r="FAY13" s="39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40"/>
      <c r="FBV13" s="39"/>
      <c r="FBW13" s="39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40"/>
      <c r="FCT13" s="39"/>
      <c r="FCU13" s="39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40"/>
      <c r="FDR13" s="39"/>
      <c r="FDS13" s="39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40"/>
      <c r="FEP13" s="39"/>
      <c r="FEQ13" s="39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40"/>
      <c r="FFN13" s="39"/>
      <c r="FFO13" s="39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40"/>
      <c r="FGL13" s="39"/>
      <c r="FGM13" s="39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40"/>
      <c r="FHJ13" s="39"/>
      <c r="FHK13" s="39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40"/>
      <c r="FIH13" s="39"/>
      <c r="FII13" s="39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40"/>
      <c r="FJF13" s="39"/>
      <c r="FJG13" s="39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40"/>
      <c r="FKD13" s="39"/>
      <c r="FKE13" s="39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40"/>
      <c r="FLB13" s="39"/>
      <c r="FLC13" s="39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40"/>
      <c r="FLZ13" s="39"/>
      <c r="FMA13" s="39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40"/>
      <c r="FMX13" s="39"/>
      <c r="FMY13" s="39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40"/>
      <c r="FNV13" s="39"/>
      <c r="FNW13" s="39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40"/>
      <c r="FOT13" s="39"/>
      <c r="FOU13" s="39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40"/>
      <c r="FPR13" s="39"/>
      <c r="FPS13" s="39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40"/>
      <c r="FQP13" s="39"/>
      <c r="FQQ13" s="39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40"/>
      <c r="FRN13" s="39"/>
      <c r="FRO13" s="39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40"/>
      <c r="FSL13" s="39"/>
      <c r="FSM13" s="39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40"/>
      <c r="FTJ13" s="39"/>
      <c r="FTK13" s="39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40"/>
      <c r="FUH13" s="39"/>
      <c r="FUI13" s="39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40"/>
      <c r="FVF13" s="39"/>
      <c r="FVG13" s="39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40"/>
      <c r="FWD13" s="39"/>
      <c r="FWE13" s="39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40"/>
      <c r="FXB13" s="39"/>
      <c r="FXC13" s="39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40"/>
      <c r="FXZ13" s="39"/>
      <c r="FYA13" s="39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40"/>
      <c r="FYX13" s="39"/>
      <c r="FYY13" s="39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40"/>
      <c r="FZV13" s="39"/>
      <c r="FZW13" s="39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40"/>
      <c r="GAT13" s="39"/>
      <c r="GAU13" s="39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40"/>
      <c r="GBR13" s="39"/>
      <c r="GBS13" s="39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40"/>
      <c r="GCP13" s="39"/>
      <c r="GCQ13" s="39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40"/>
      <c r="GDN13" s="39"/>
      <c r="GDO13" s="39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40"/>
      <c r="GEL13" s="39"/>
      <c r="GEM13" s="39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40"/>
      <c r="GFJ13" s="39"/>
      <c r="GFK13" s="39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40"/>
      <c r="GGH13" s="39"/>
      <c r="GGI13" s="39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40"/>
      <c r="GHF13" s="39"/>
      <c r="GHG13" s="39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40"/>
      <c r="GID13" s="39"/>
      <c r="GIE13" s="39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40"/>
      <c r="GJB13" s="39"/>
      <c r="GJC13" s="39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40"/>
      <c r="GJZ13" s="39"/>
      <c r="GKA13" s="39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40"/>
      <c r="GKX13" s="39"/>
      <c r="GKY13" s="39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40"/>
      <c r="GLV13" s="39"/>
      <c r="GLW13" s="39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40"/>
      <c r="GMT13" s="39"/>
      <c r="GMU13" s="39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40"/>
      <c r="GNR13" s="39"/>
      <c r="GNS13" s="39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40"/>
      <c r="GOP13" s="39"/>
      <c r="GOQ13" s="39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40"/>
      <c r="GPN13" s="39"/>
      <c r="GPO13" s="39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40"/>
      <c r="GQL13" s="39"/>
      <c r="GQM13" s="39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40"/>
      <c r="GRJ13" s="39"/>
      <c r="GRK13" s="39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40"/>
      <c r="GSH13" s="39"/>
      <c r="GSI13" s="39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40"/>
      <c r="GTF13" s="39"/>
      <c r="GTG13" s="39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40"/>
      <c r="GUD13" s="39"/>
      <c r="GUE13" s="39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40"/>
      <c r="GVB13" s="39"/>
      <c r="GVC13" s="39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40"/>
      <c r="GVZ13" s="39"/>
      <c r="GWA13" s="39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40"/>
      <c r="GWX13" s="39"/>
      <c r="GWY13" s="39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40"/>
      <c r="GXV13" s="39"/>
      <c r="GXW13" s="39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40"/>
      <c r="GYT13" s="39"/>
      <c r="GYU13" s="39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40"/>
      <c r="GZR13" s="39"/>
      <c r="GZS13" s="39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40"/>
      <c r="HAP13" s="39"/>
      <c r="HAQ13" s="39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40"/>
      <c r="HBN13" s="39"/>
      <c r="HBO13" s="39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40"/>
      <c r="HCL13" s="39"/>
      <c r="HCM13" s="39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40"/>
      <c r="HDJ13" s="39"/>
      <c r="HDK13" s="39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40"/>
      <c r="HEH13" s="39"/>
      <c r="HEI13" s="39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40"/>
      <c r="HFF13" s="39"/>
      <c r="HFG13" s="39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40"/>
      <c r="HGD13" s="39"/>
      <c r="HGE13" s="39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40"/>
      <c r="HHB13" s="39"/>
      <c r="HHC13" s="39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40"/>
      <c r="HHZ13" s="39"/>
      <c r="HIA13" s="39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40"/>
      <c r="HIX13" s="39"/>
      <c r="HIY13" s="39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40"/>
      <c r="HJV13" s="39"/>
      <c r="HJW13" s="39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40"/>
      <c r="HKT13" s="39"/>
      <c r="HKU13" s="39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40"/>
      <c r="HLR13" s="39"/>
      <c r="HLS13" s="39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40"/>
      <c r="HMP13" s="39"/>
      <c r="HMQ13" s="39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40"/>
      <c r="HNN13" s="39"/>
      <c r="HNO13" s="39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40"/>
      <c r="HOL13" s="39"/>
      <c r="HOM13" s="39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40"/>
      <c r="HPJ13" s="39"/>
      <c r="HPK13" s="39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40"/>
      <c r="HQH13" s="39"/>
      <c r="HQI13" s="39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40"/>
      <c r="HRF13" s="39"/>
      <c r="HRG13" s="39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40"/>
      <c r="HSD13" s="39"/>
      <c r="HSE13" s="39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40"/>
      <c r="HTB13" s="39"/>
      <c r="HTC13" s="39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40"/>
      <c r="HTZ13" s="39"/>
      <c r="HUA13" s="39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40"/>
      <c r="HUX13" s="39"/>
      <c r="HUY13" s="39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40"/>
      <c r="HVV13" s="39"/>
      <c r="HVW13" s="39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40"/>
      <c r="HWT13" s="39"/>
      <c r="HWU13" s="39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40"/>
      <c r="HXR13" s="39"/>
      <c r="HXS13" s="39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40"/>
      <c r="HYP13" s="39"/>
      <c r="HYQ13" s="39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40"/>
      <c r="HZN13" s="39"/>
      <c r="HZO13" s="39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40"/>
      <c r="IAL13" s="39"/>
      <c r="IAM13" s="39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40"/>
      <c r="IBJ13" s="39"/>
      <c r="IBK13" s="39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40"/>
      <c r="ICH13" s="39"/>
      <c r="ICI13" s="39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40"/>
      <c r="IDF13" s="39"/>
      <c r="IDG13" s="39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40"/>
      <c r="IED13" s="39"/>
      <c r="IEE13" s="39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40"/>
      <c r="IFB13" s="39"/>
      <c r="IFC13" s="39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40"/>
      <c r="IFZ13" s="39"/>
      <c r="IGA13" s="39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40"/>
      <c r="IGX13" s="39"/>
      <c r="IGY13" s="39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40"/>
      <c r="IHV13" s="39"/>
      <c r="IHW13" s="39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40"/>
      <c r="IIT13" s="39"/>
      <c r="IIU13" s="39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40"/>
      <c r="IJR13" s="39"/>
      <c r="IJS13" s="39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40"/>
      <c r="IKP13" s="39"/>
      <c r="IKQ13" s="39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40"/>
      <c r="ILN13" s="39"/>
      <c r="ILO13" s="39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40"/>
      <c r="IML13" s="39"/>
      <c r="IMM13" s="39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40"/>
      <c r="INJ13" s="39"/>
      <c r="INK13" s="39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40"/>
      <c r="IOH13" s="39"/>
      <c r="IOI13" s="39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40"/>
      <c r="IPF13" s="39"/>
      <c r="IPG13" s="39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40"/>
      <c r="IQD13" s="39"/>
      <c r="IQE13" s="39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40"/>
      <c r="IRB13" s="39"/>
      <c r="IRC13" s="39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40"/>
      <c r="IRZ13" s="39"/>
      <c r="ISA13" s="39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40"/>
      <c r="ISX13" s="39"/>
      <c r="ISY13" s="39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40"/>
      <c r="ITV13" s="39"/>
      <c r="ITW13" s="39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40"/>
      <c r="IUT13" s="39"/>
      <c r="IUU13" s="39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40"/>
      <c r="IVR13" s="39"/>
      <c r="IVS13" s="39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40"/>
      <c r="IWP13" s="39"/>
      <c r="IWQ13" s="39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40"/>
      <c r="IXN13" s="39"/>
      <c r="IXO13" s="39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40"/>
      <c r="IYL13" s="39"/>
      <c r="IYM13" s="39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40"/>
      <c r="IZJ13" s="39"/>
      <c r="IZK13" s="39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40"/>
      <c r="JAH13" s="39"/>
      <c r="JAI13" s="39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40"/>
      <c r="JBF13" s="39"/>
      <c r="JBG13" s="39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40"/>
      <c r="JCD13" s="39"/>
      <c r="JCE13" s="39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40"/>
      <c r="JDB13" s="39"/>
      <c r="JDC13" s="39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40"/>
      <c r="JDZ13" s="39"/>
      <c r="JEA13" s="39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40"/>
      <c r="JEX13" s="39"/>
      <c r="JEY13" s="39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40"/>
      <c r="JFV13" s="39"/>
      <c r="JFW13" s="39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40"/>
      <c r="JGT13" s="39"/>
      <c r="JGU13" s="39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40"/>
      <c r="JHR13" s="39"/>
      <c r="JHS13" s="39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40"/>
      <c r="JIP13" s="39"/>
      <c r="JIQ13" s="39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40"/>
      <c r="JJN13" s="39"/>
      <c r="JJO13" s="39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40"/>
      <c r="JKL13" s="39"/>
      <c r="JKM13" s="39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40"/>
      <c r="JLJ13" s="39"/>
      <c r="JLK13" s="39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40"/>
      <c r="JMH13" s="39"/>
      <c r="JMI13" s="39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40"/>
      <c r="JNF13" s="39"/>
      <c r="JNG13" s="39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40"/>
      <c r="JOD13" s="39"/>
      <c r="JOE13" s="39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40"/>
      <c r="JPB13" s="39"/>
      <c r="JPC13" s="39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40"/>
      <c r="JPZ13" s="39"/>
      <c r="JQA13" s="39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40"/>
      <c r="JQX13" s="39"/>
      <c r="JQY13" s="39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40"/>
      <c r="JRV13" s="39"/>
      <c r="JRW13" s="39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40"/>
      <c r="JST13" s="39"/>
      <c r="JSU13" s="39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40"/>
      <c r="JTR13" s="39"/>
      <c r="JTS13" s="39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40"/>
      <c r="JUP13" s="39"/>
      <c r="JUQ13" s="39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40"/>
      <c r="JVN13" s="39"/>
      <c r="JVO13" s="39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40"/>
      <c r="JWL13" s="39"/>
      <c r="JWM13" s="39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40"/>
      <c r="JXJ13" s="39"/>
      <c r="JXK13" s="39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40"/>
      <c r="JYH13" s="39"/>
      <c r="JYI13" s="39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40"/>
      <c r="JZF13" s="39"/>
      <c r="JZG13" s="39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40"/>
      <c r="KAD13" s="39"/>
      <c r="KAE13" s="39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40"/>
      <c r="KBB13" s="39"/>
      <c r="KBC13" s="39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40"/>
      <c r="KBZ13" s="39"/>
      <c r="KCA13" s="39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40"/>
      <c r="KCX13" s="39"/>
      <c r="KCY13" s="39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40"/>
      <c r="KDV13" s="39"/>
      <c r="KDW13" s="39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40"/>
      <c r="KET13" s="39"/>
      <c r="KEU13" s="39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40"/>
      <c r="KFR13" s="39"/>
      <c r="KFS13" s="39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40"/>
      <c r="KGP13" s="39"/>
      <c r="KGQ13" s="39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40"/>
      <c r="KHN13" s="39"/>
      <c r="KHO13" s="39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40"/>
      <c r="KIL13" s="39"/>
      <c r="KIM13" s="39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40"/>
      <c r="KJJ13" s="39"/>
      <c r="KJK13" s="39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40"/>
      <c r="KKH13" s="39"/>
      <c r="KKI13" s="39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40"/>
      <c r="KLF13" s="39"/>
      <c r="KLG13" s="39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40"/>
      <c r="KMD13" s="39"/>
      <c r="KME13" s="39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40"/>
      <c r="KNB13" s="39"/>
      <c r="KNC13" s="39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40"/>
      <c r="KNZ13" s="39"/>
      <c r="KOA13" s="39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40"/>
      <c r="KOX13" s="39"/>
      <c r="KOY13" s="39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40"/>
      <c r="KPV13" s="39"/>
      <c r="KPW13" s="39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40"/>
      <c r="KQT13" s="39"/>
      <c r="KQU13" s="39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40"/>
      <c r="KRR13" s="39"/>
      <c r="KRS13" s="39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40"/>
      <c r="KSP13" s="39"/>
      <c r="KSQ13" s="39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40"/>
      <c r="KTN13" s="39"/>
      <c r="KTO13" s="39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40"/>
      <c r="KUL13" s="39"/>
      <c r="KUM13" s="39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40"/>
      <c r="KVJ13" s="39"/>
      <c r="KVK13" s="39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40"/>
      <c r="KWH13" s="39"/>
      <c r="KWI13" s="39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40"/>
      <c r="KXF13" s="39"/>
      <c r="KXG13" s="39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40"/>
      <c r="KYD13" s="39"/>
      <c r="KYE13" s="39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40"/>
      <c r="KZB13" s="39"/>
      <c r="KZC13" s="39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40"/>
      <c r="KZZ13" s="39"/>
      <c r="LAA13" s="39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40"/>
      <c r="LAX13" s="39"/>
      <c r="LAY13" s="39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40"/>
      <c r="LBV13" s="39"/>
      <c r="LBW13" s="39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40"/>
      <c r="LCT13" s="39"/>
      <c r="LCU13" s="39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40"/>
      <c r="LDR13" s="39"/>
      <c r="LDS13" s="39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40"/>
      <c r="LEP13" s="39"/>
      <c r="LEQ13" s="39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40"/>
      <c r="LFN13" s="39"/>
      <c r="LFO13" s="39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40"/>
      <c r="LGL13" s="39"/>
      <c r="LGM13" s="39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40"/>
      <c r="LHJ13" s="39"/>
      <c r="LHK13" s="39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40"/>
      <c r="LIH13" s="39"/>
      <c r="LII13" s="39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40"/>
      <c r="LJF13" s="39"/>
      <c r="LJG13" s="39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40"/>
      <c r="LKD13" s="39"/>
      <c r="LKE13" s="39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40"/>
      <c r="LLB13" s="39"/>
      <c r="LLC13" s="39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40"/>
      <c r="LLZ13" s="39"/>
      <c r="LMA13" s="39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40"/>
      <c r="LMX13" s="39"/>
      <c r="LMY13" s="39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40"/>
      <c r="LNV13" s="39"/>
      <c r="LNW13" s="39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40"/>
      <c r="LOT13" s="39"/>
      <c r="LOU13" s="39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40"/>
      <c r="LPR13" s="39"/>
      <c r="LPS13" s="39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40"/>
      <c r="LQP13" s="39"/>
      <c r="LQQ13" s="39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40"/>
      <c r="LRN13" s="39"/>
      <c r="LRO13" s="39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40"/>
      <c r="LSL13" s="39"/>
      <c r="LSM13" s="39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40"/>
      <c r="LTJ13" s="39"/>
      <c r="LTK13" s="39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40"/>
      <c r="LUH13" s="39"/>
      <c r="LUI13" s="39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40"/>
      <c r="LVF13" s="39"/>
      <c r="LVG13" s="39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40"/>
      <c r="LWD13" s="39"/>
      <c r="LWE13" s="39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40"/>
      <c r="LXB13" s="39"/>
      <c r="LXC13" s="39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40"/>
      <c r="LXZ13" s="39"/>
      <c r="LYA13" s="39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40"/>
      <c r="LYX13" s="39"/>
      <c r="LYY13" s="39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40"/>
      <c r="LZV13" s="39"/>
      <c r="LZW13" s="39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40"/>
      <c r="MAT13" s="39"/>
      <c r="MAU13" s="39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40"/>
      <c r="MBR13" s="39"/>
      <c r="MBS13" s="39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40"/>
      <c r="MCP13" s="39"/>
      <c r="MCQ13" s="39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40"/>
      <c r="MDN13" s="39"/>
      <c r="MDO13" s="39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40"/>
      <c r="MEL13" s="39"/>
      <c r="MEM13" s="39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40"/>
      <c r="MFJ13" s="39"/>
      <c r="MFK13" s="39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40"/>
      <c r="MGH13" s="39"/>
      <c r="MGI13" s="39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40"/>
      <c r="MHF13" s="39"/>
      <c r="MHG13" s="39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40"/>
      <c r="MID13" s="39"/>
      <c r="MIE13" s="39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40"/>
      <c r="MJB13" s="39"/>
      <c r="MJC13" s="39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40"/>
      <c r="MJZ13" s="39"/>
      <c r="MKA13" s="39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40"/>
      <c r="MKX13" s="39"/>
      <c r="MKY13" s="39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40"/>
      <c r="MLV13" s="39"/>
      <c r="MLW13" s="39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40"/>
      <c r="MMT13" s="39"/>
      <c r="MMU13" s="39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40"/>
      <c r="MNR13" s="39"/>
      <c r="MNS13" s="39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40"/>
      <c r="MOP13" s="39"/>
      <c r="MOQ13" s="39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40"/>
      <c r="MPN13" s="39"/>
      <c r="MPO13" s="39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40"/>
      <c r="MQL13" s="39"/>
      <c r="MQM13" s="39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40"/>
      <c r="MRJ13" s="39"/>
      <c r="MRK13" s="39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40"/>
      <c r="MSH13" s="39"/>
      <c r="MSI13" s="39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40"/>
      <c r="MTF13" s="39"/>
      <c r="MTG13" s="39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40"/>
      <c r="MUD13" s="39"/>
      <c r="MUE13" s="39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40"/>
      <c r="MVB13" s="39"/>
      <c r="MVC13" s="39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40"/>
      <c r="MVZ13" s="39"/>
      <c r="MWA13" s="39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40"/>
      <c r="MWX13" s="39"/>
      <c r="MWY13" s="39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40"/>
      <c r="MXV13" s="39"/>
      <c r="MXW13" s="39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40"/>
      <c r="MYT13" s="39"/>
      <c r="MYU13" s="39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40"/>
      <c r="MZR13" s="39"/>
      <c r="MZS13" s="39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40"/>
      <c r="NAP13" s="39"/>
      <c r="NAQ13" s="39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40"/>
      <c r="NBN13" s="39"/>
      <c r="NBO13" s="39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40"/>
      <c r="NCL13" s="39"/>
      <c r="NCM13" s="39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40"/>
      <c r="NDJ13" s="39"/>
      <c r="NDK13" s="39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40"/>
      <c r="NEH13" s="39"/>
      <c r="NEI13" s="39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40"/>
      <c r="NFF13" s="39"/>
      <c r="NFG13" s="39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40"/>
      <c r="NGD13" s="39"/>
      <c r="NGE13" s="39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40"/>
      <c r="NHB13" s="39"/>
      <c r="NHC13" s="39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40"/>
      <c r="NHZ13" s="39"/>
      <c r="NIA13" s="39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40"/>
      <c r="NIX13" s="39"/>
      <c r="NIY13" s="39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40"/>
      <c r="NJV13" s="39"/>
      <c r="NJW13" s="39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40"/>
      <c r="NKT13" s="39"/>
      <c r="NKU13" s="39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40"/>
      <c r="NLR13" s="39"/>
      <c r="NLS13" s="39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40"/>
      <c r="NMP13" s="39"/>
      <c r="NMQ13" s="39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40"/>
      <c r="NNN13" s="39"/>
      <c r="NNO13" s="39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40"/>
      <c r="NOL13" s="39"/>
      <c r="NOM13" s="39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40"/>
      <c r="NPJ13" s="39"/>
      <c r="NPK13" s="39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40"/>
      <c r="NQH13" s="39"/>
      <c r="NQI13" s="39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40"/>
      <c r="NRF13" s="39"/>
      <c r="NRG13" s="39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40"/>
      <c r="NSD13" s="39"/>
      <c r="NSE13" s="39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40"/>
      <c r="NTB13" s="39"/>
      <c r="NTC13" s="39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40"/>
      <c r="NTZ13" s="39"/>
      <c r="NUA13" s="39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40"/>
      <c r="NUX13" s="39"/>
      <c r="NUY13" s="39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40"/>
      <c r="NVV13" s="39"/>
      <c r="NVW13" s="39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40"/>
      <c r="NWT13" s="39"/>
      <c r="NWU13" s="39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40"/>
      <c r="NXR13" s="39"/>
      <c r="NXS13" s="39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40"/>
      <c r="NYP13" s="39"/>
      <c r="NYQ13" s="39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40"/>
      <c r="NZN13" s="39"/>
      <c r="NZO13" s="39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40"/>
      <c r="OAL13" s="39"/>
      <c r="OAM13" s="39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40"/>
      <c r="OBJ13" s="39"/>
      <c r="OBK13" s="39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40"/>
      <c r="OCH13" s="39"/>
      <c r="OCI13" s="39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40"/>
      <c r="ODF13" s="39"/>
      <c r="ODG13" s="39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40"/>
      <c r="OED13" s="39"/>
      <c r="OEE13" s="39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40"/>
      <c r="OFB13" s="39"/>
      <c r="OFC13" s="39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40"/>
      <c r="OFZ13" s="39"/>
      <c r="OGA13" s="39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40"/>
      <c r="OGX13" s="39"/>
      <c r="OGY13" s="39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40"/>
      <c r="OHV13" s="39"/>
      <c r="OHW13" s="39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40"/>
      <c r="OIT13" s="39"/>
      <c r="OIU13" s="39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40"/>
      <c r="OJR13" s="39"/>
      <c r="OJS13" s="39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40"/>
      <c r="OKP13" s="39"/>
      <c r="OKQ13" s="39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40"/>
      <c r="OLN13" s="39"/>
      <c r="OLO13" s="39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40"/>
      <c r="OML13" s="39"/>
      <c r="OMM13" s="39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40"/>
      <c r="ONJ13" s="39"/>
      <c r="ONK13" s="39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40"/>
      <c r="OOH13" s="39"/>
      <c r="OOI13" s="39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40"/>
      <c r="OPF13" s="39"/>
      <c r="OPG13" s="39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40"/>
      <c r="OQD13" s="39"/>
      <c r="OQE13" s="39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40"/>
      <c r="ORB13" s="39"/>
      <c r="ORC13" s="39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40"/>
      <c r="ORZ13" s="39"/>
      <c r="OSA13" s="39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40"/>
      <c r="OSX13" s="39"/>
      <c r="OSY13" s="39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40"/>
      <c r="OTV13" s="39"/>
      <c r="OTW13" s="39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40"/>
      <c r="OUT13" s="39"/>
      <c r="OUU13" s="39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40"/>
      <c r="OVR13" s="39"/>
      <c r="OVS13" s="39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40"/>
      <c r="OWP13" s="39"/>
      <c r="OWQ13" s="39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40"/>
      <c r="OXN13" s="39"/>
      <c r="OXO13" s="39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40"/>
      <c r="OYL13" s="39"/>
      <c r="OYM13" s="39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40"/>
      <c r="OZJ13" s="39"/>
      <c r="OZK13" s="39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40"/>
      <c r="PAH13" s="39"/>
      <c r="PAI13" s="39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40"/>
      <c r="PBF13" s="39"/>
      <c r="PBG13" s="39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40"/>
      <c r="PCD13" s="39"/>
      <c r="PCE13" s="39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40"/>
      <c r="PDB13" s="39"/>
      <c r="PDC13" s="39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40"/>
      <c r="PDZ13" s="39"/>
      <c r="PEA13" s="39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40"/>
      <c r="PEX13" s="39"/>
      <c r="PEY13" s="39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40"/>
      <c r="PFV13" s="39"/>
      <c r="PFW13" s="39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40"/>
      <c r="PGT13" s="39"/>
      <c r="PGU13" s="39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40"/>
      <c r="PHR13" s="39"/>
      <c r="PHS13" s="39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40"/>
      <c r="PIP13" s="39"/>
      <c r="PIQ13" s="39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40"/>
      <c r="PJN13" s="39"/>
      <c r="PJO13" s="39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40"/>
      <c r="PKL13" s="39"/>
      <c r="PKM13" s="39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40"/>
      <c r="PLJ13" s="39"/>
      <c r="PLK13" s="39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40"/>
      <c r="PMH13" s="39"/>
      <c r="PMI13" s="39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40"/>
      <c r="PNF13" s="39"/>
      <c r="PNG13" s="39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40"/>
      <c r="POD13" s="39"/>
      <c r="POE13" s="39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40"/>
      <c r="PPB13" s="39"/>
      <c r="PPC13" s="39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40"/>
      <c r="PPZ13" s="39"/>
      <c r="PQA13" s="39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40"/>
      <c r="PQX13" s="39"/>
      <c r="PQY13" s="39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40"/>
      <c r="PRV13" s="39"/>
      <c r="PRW13" s="39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40"/>
      <c r="PST13" s="39"/>
      <c r="PSU13" s="39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40"/>
      <c r="PTR13" s="39"/>
      <c r="PTS13" s="39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40"/>
      <c r="PUP13" s="39"/>
      <c r="PUQ13" s="39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40"/>
      <c r="PVN13" s="39"/>
      <c r="PVO13" s="39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40"/>
      <c r="PWL13" s="39"/>
      <c r="PWM13" s="39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40"/>
      <c r="PXJ13" s="39"/>
      <c r="PXK13" s="39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40"/>
      <c r="PYH13" s="39"/>
      <c r="PYI13" s="39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40"/>
      <c r="PZF13" s="39"/>
      <c r="PZG13" s="39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40"/>
      <c r="QAD13" s="39"/>
      <c r="QAE13" s="39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40"/>
      <c r="QBB13" s="39"/>
      <c r="QBC13" s="39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40"/>
      <c r="QBZ13" s="39"/>
      <c r="QCA13" s="39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40"/>
      <c r="QCX13" s="39"/>
      <c r="QCY13" s="39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40"/>
      <c r="QDV13" s="39"/>
      <c r="QDW13" s="39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40"/>
      <c r="QET13" s="39"/>
      <c r="QEU13" s="39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40"/>
      <c r="QFR13" s="39"/>
      <c r="QFS13" s="39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40"/>
      <c r="QGP13" s="39"/>
      <c r="QGQ13" s="39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40"/>
      <c r="QHN13" s="39"/>
      <c r="QHO13" s="39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40"/>
      <c r="QIL13" s="39"/>
      <c r="QIM13" s="39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40"/>
      <c r="QJJ13" s="39"/>
      <c r="QJK13" s="39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40"/>
      <c r="QKH13" s="39"/>
      <c r="QKI13" s="39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40"/>
      <c r="QLF13" s="39"/>
      <c r="QLG13" s="39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40"/>
      <c r="QMD13" s="39"/>
      <c r="QME13" s="39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40"/>
      <c r="QNB13" s="39"/>
      <c r="QNC13" s="39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40"/>
      <c r="QNZ13" s="39"/>
      <c r="QOA13" s="39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40"/>
      <c r="QOX13" s="39"/>
      <c r="QOY13" s="39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40"/>
      <c r="QPV13" s="39"/>
      <c r="QPW13" s="39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40"/>
      <c r="QQT13" s="39"/>
      <c r="QQU13" s="39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40"/>
      <c r="QRR13" s="39"/>
      <c r="QRS13" s="39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40"/>
      <c r="QSP13" s="39"/>
      <c r="QSQ13" s="39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40"/>
      <c r="QTN13" s="39"/>
      <c r="QTO13" s="39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40"/>
      <c r="QUL13" s="39"/>
      <c r="QUM13" s="39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40"/>
      <c r="QVJ13" s="39"/>
      <c r="QVK13" s="39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40"/>
      <c r="QWH13" s="39"/>
      <c r="QWI13" s="39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40"/>
      <c r="QXF13" s="39"/>
      <c r="QXG13" s="39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40"/>
      <c r="QYD13" s="39"/>
      <c r="QYE13" s="39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40"/>
      <c r="QZB13" s="39"/>
      <c r="QZC13" s="39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40"/>
      <c r="QZZ13" s="39"/>
      <c r="RAA13" s="39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40"/>
      <c r="RAX13" s="39"/>
      <c r="RAY13" s="39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40"/>
      <c r="RBV13" s="39"/>
      <c r="RBW13" s="39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40"/>
      <c r="RCT13" s="39"/>
      <c r="RCU13" s="39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40"/>
      <c r="RDR13" s="39"/>
      <c r="RDS13" s="39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40"/>
      <c r="REP13" s="39"/>
      <c r="REQ13" s="39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40"/>
      <c r="RFN13" s="39"/>
      <c r="RFO13" s="39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40"/>
      <c r="RGL13" s="39"/>
      <c r="RGM13" s="39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40"/>
      <c r="RHJ13" s="39"/>
      <c r="RHK13" s="39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40"/>
      <c r="RIH13" s="39"/>
      <c r="RII13" s="39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40"/>
      <c r="RJF13" s="39"/>
      <c r="RJG13" s="39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40"/>
      <c r="RKD13" s="39"/>
      <c r="RKE13" s="39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40"/>
      <c r="RLB13" s="39"/>
      <c r="RLC13" s="39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40"/>
      <c r="RLZ13" s="39"/>
      <c r="RMA13" s="39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40"/>
      <c r="RMX13" s="39"/>
      <c r="RMY13" s="39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40"/>
      <c r="RNV13" s="39"/>
      <c r="RNW13" s="39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40"/>
      <c r="ROT13" s="39"/>
      <c r="ROU13" s="39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40"/>
      <c r="RPR13" s="39"/>
      <c r="RPS13" s="39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40"/>
      <c r="RQP13" s="39"/>
      <c r="RQQ13" s="39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40"/>
      <c r="RRN13" s="39"/>
      <c r="RRO13" s="39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40"/>
      <c r="RSL13" s="39"/>
      <c r="RSM13" s="39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40"/>
      <c r="RTJ13" s="39"/>
      <c r="RTK13" s="39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40"/>
      <c r="RUH13" s="39"/>
      <c r="RUI13" s="39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40"/>
      <c r="RVF13" s="39"/>
      <c r="RVG13" s="39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40"/>
      <c r="RWD13" s="39"/>
      <c r="RWE13" s="39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40"/>
      <c r="RXB13" s="39"/>
      <c r="RXC13" s="39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40"/>
      <c r="RXZ13" s="39"/>
      <c r="RYA13" s="39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40"/>
      <c r="RYX13" s="39"/>
      <c r="RYY13" s="39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40"/>
      <c r="RZV13" s="39"/>
      <c r="RZW13" s="39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40"/>
      <c r="SAT13" s="39"/>
      <c r="SAU13" s="39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40"/>
      <c r="SBR13" s="39"/>
      <c r="SBS13" s="39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40"/>
      <c r="SCP13" s="39"/>
      <c r="SCQ13" s="39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40"/>
      <c r="SDN13" s="39"/>
      <c r="SDO13" s="39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40"/>
      <c r="SEL13" s="39"/>
      <c r="SEM13" s="39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40"/>
      <c r="SFJ13" s="39"/>
      <c r="SFK13" s="39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40"/>
      <c r="SGH13" s="39"/>
      <c r="SGI13" s="39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40"/>
      <c r="SHF13" s="39"/>
      <c r="SHG13" s="39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40"/>
      <c r="SID13" s="39"/>
      <c r="SIE13" s="39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40"/>
      <c r="SJB13" s="39"/>
      <c r="SJC13" s="39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40"/>
      <c r="SJZ13" s="39"/>
      <c r="SKA13" s="39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40"/>
      <c r="SKX13" s="39"/>
      <c r="SKY13" s="39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40"/>
      <c r="SLV13" s="39"/>
      <c r="SLW13" s="39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40"/>
      <c r="SMT13" s="39"/>
      <c r="SMU13" s="39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40"/>
      <c r="SNR13" s="39"/>
      <c r="SNS13" s="39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40"/>
      <c r="SOP13" s="39"/>
      <c r="SOQ13" s="39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40"/>
      <c r="SPN13" s="39"/>
      <c r="SPO13" s="39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40"/>
      <c r="SQL13" s="39"/>
      <c r="SQM13" s="39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40"/>
      <c r="SRJ13" s="39"/>
      <c r="SRK13" s="39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40"/>
      <c r="SSH13" s="39"/>
      <c r="SSI13" s="39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40"/>
      <c r="STF13" s="39"/>
      <c r="STG13" s="39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40"/>
      <c r="SUD13" s="39"/>
      <c r="SUE13" s="39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40"/>
      <c r="SVB13" s="39"/>
      <c r="SVC13" s="39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40"/>
      <c r="SVZ13" s="39"/>
      <c r="SWA13" s="39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40"/>
      <c r="SWX13" s="39"/>
      <c r="SWY13" s="39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40"/>
      <c r="SXV13" s="39"/>
      <c r="SXW13" s="39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40"/>
      <c r="SYT13" s="39"/>
      <c r="SYU13" s="39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40"/>
      <c r="SZR13" s="39"/>
      <c r="SZS13" s="39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40"/>
      <c r="TAP13" s="39"/>
      <c r="TAQ13" s="39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40"/>
      <c r="TBN13" s="39"/>
      <c r="TBO13" s="39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40"/>
      <c r="TCL13" s="39"/>
      <c r="TCM13" s="39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40"/>
      <c r="TDJ13" s="39"/>
      <c r="TDK13" s="39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40"/>
      <c r="TEH13" s="39"/>
      <c r="TEI13" s="39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40"/>
      <c r="TFF13" s="39"/>
      <c r="TFG13" s="39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40"/>
      <c r="TGD13" s="39"/>
      <c r="TGE13" s="39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40"/>
      <c r="THB13" s="39"/>
      <c r="THC13" s="39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40"/>
      <c r="THZ13" s="39"/>
      <c r="TIA13" s="39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40"/>
      <c r="TIX13" s="39"/>
      <c r="TIY13" s="39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40"/>
      <c r="TJV13" s="39"/>
      <c r="TJW13" s="39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40"/>
      <c r="TKT13" s="39"/>
      <c r="TKU13" s="39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40"/>
      <c r="TLR13" s="39"/>
      <c r="TLS13" s="39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40"/>
      <c r="TMP13" s="39"/>
      <c r="TMQ13" s="39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40"/>
      <c r="TNN13" s="39"/>
      <c r="TNO13" s="39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40"/>
      <c r="TOL13" s="39"/>
      <c r="TOM13" s="39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40"/>
      <c r="TPJ13" s="39"/>
      <c r="TPK13" s="39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40"/>
      <c r="TQH13" s="39"/>
      <c r="TQI13" s="39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40"/>
      <c r="TRF13" s="39"/>
      <c r="TRG13" s="39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40"/>
      <c r="TSD13" s="39"/>
      <c r="TSE13" s="39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40"/>
      <c r="TTB13" s="39"/>
      <c r="TTC13" s="39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40"/>
      <c r="TTZ13" s="39"/>
      <c r="TUA13" s="39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40"/>
      <c r="TUX13" s="39"/>
      <c r="TUY13" s="39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40"/>
      <c r="TVV13" s="39"/>
      <c r="TVW13" s="39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40"/>
      <c r="TWT13" s="39"/>
      <c r="TWU13" s="39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40"/>
      <c r="TXR13" s="39"/>
      <c r="TXS13" s="39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40"/>
      <c r="TYP13" s="39"/>
      <c r="TYQ13" s="39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40"/>
      <c r="TZN13" s="39"/>
      <c r="TZO13" s="39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40"/>
      <c r="UAL13" s="39"/>
      <c r="UAM13" s="39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40"/>
      <c r="UBJ13" s="39"/>
      <c r="UBK13" s="39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40"/>
      <c r="UCH13" s="39"/>
      <c r="UCI13" s="39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40"/>
      <c r="UDF13" s="39"/>
      <c r="UDG13" s="39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40"/>
      <c r="UED13" s="39"/>
      <c r="UEE13" s="39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40"/>
      <c r="UFB13" s="39"/>
      <c r="UFC13" s="39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40"/>
      <c r="UFZ13" s="39"/>
      <c r="UGA13" s="39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40"/>
      <c r="UGX13" s="39"/>
      <c r="UGY13" s="39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40"/>
      <c r="UHV13" s="39"/>
      <c r="UHW13" s="39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40"/>
      <c r="UIT13" s="39"/>
      <c r="UIU13" s="39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40"/>
      <c r="UJR13" s="39"/>
      <c r="UJS13" s="39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40"/>
      <c r="UKP13" s="39"/>
      <c r="UKQ13" s="39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40"/>
      <c r="ULN13" s="39"/>
      <c r="ULO13" s="39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40"/>
      <c r="UML13" s="39"/>
      <c r="UMM13" s="39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40"/>
      <c r="UNJ13" s="39"/>
      <c r="UNK13" s="39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40"/>
      <c r="UOH13" s="39"/>
      <c r="UOI13" s="39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40"/>
      <c r="UPF13" s="39"/>
      <c r="UPG13" s="39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40"/>
      <c r="UQD13" s="39"/>
      <c r="UQE13" s="39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40"/>
      <c r="URB13" s="39"/>
      <c r="URC13" s="39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40"/>
      <c r="URZ13" s="39"/>
      <c r="USA13" s="39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40"/>
      <c r="USX13" s="39"/>
      <c r="USY13" s="39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40"/>
      <c r="UTV13" s="39"/>
      <c r="UTW13" s="39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40"/>
      <c r="UUT13" s="39"/>
      <c r="UUU13" s="39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40"/>
      <c r="UVR13" s="39"/>
      <c r="UVS13" s="39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40"/>
      <c r="UWP13" s="39"/>
      <c r="UWQ13" s="39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40"/>
      <c r="UXN13" s="39"/>
      <c r="UXO13" s="39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40"/>
      <c r="UYL13" s="39"/>
      <c r="UYM13" s="39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40"/>
      <c r="UZJ13" s="39"/>
      <c r="UZK13" s="39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40"/>
      <c r="VAH13" s="39"/>
      <c r="VAI13" s="39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40"/>
      <c r="VBF13" s="39"/>
      <c r="VBG13" s="39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40"/>
      <c r="VCD13" s="39"/>
      <c r="VCE13" s="39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40"/>
      <c r="VDB13" s="39"/>
      <c r="VDC13" s="39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40"/>
      <c r="VDZ13" s="39"/>
      <c r="VEA13" s="39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40"/>
      <c r="VEX13" s="39"/>
      <c r="VEY13" s="39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40"/>
      <c r="VFV13" s="39"/>
      <c r="VFW13" s="39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40"/>
      <c r="VGT13" s="39"/>
      <c r="VGU13" s="39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40"/>
      <c r="VHR13" s="39"/>
      <c r="VHS13" s="39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40"/>
      <c r="VIP13" s="39"/>
      <c r="VIQ13" s="39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40"/>
      <c r="VJN13" s="39"/>
      <c r="VJO13" s="39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40"/>
      <c r="VKL13" s="39"/>
      <c r="VKM13" s="39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40"/>
      <c r="VLJ13" s="39"/>
      <c r="VLK13" s="39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40"/>
      <c r="VMH13" s="39"/>
      <c r="VMI13" s="39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40"/>
      <c r="VNF13" s="39"/>
      <c r="VNG13" s="39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40"/>
      <c r="VOD13" s="39"/>
      <c r="VOE13" s="39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40"/>
      <c r="VPB13" s="39"/>
      <c r="VPC13" s="39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40"/>
      <c r="VPZ13" s="39"/>
      <c r="VQA13" s="39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40"/>
      <c r="VQX13" s="39"/>
      <c r="VQY13" s="39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40"/>
      <c r="VRV13" s="39"/>
      <c r="VRW13" s="39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40"/>
      <c r="VST13" s="39"/>
      <c r="VSU13" s="39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40"/>
      <c r="VTR13" s="39"/>
      <c r="VTS13" s="39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40"/>
      <c r="VUP13" s="39"/>
      <c r="VUQ13" s="39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40"/>
      <c r="VVN13" s="39"/>
      <c r="VVO13" s="39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40"/>
      <c r="VWL13" s="39"/>
      <c r="VWM13" s="39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40"/>
      <c r="VXJ13" s="39"/>
      <c r="VXK13" s="39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40"/>
      <c r="VYH13" s="39"/>
      <c r="VYI13" s="39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40"/>
      <c r="VZF13" s="39"/>
      <c r="VZG13" s="39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40"/>
      <c r="WAD13" s="39"/>
      <c r="WAE13" s="39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40"/>
      <c r="WBB13" s="39"/>
      <c r="WBC13" s="39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40"/>
      <c r="WBZ13" s="39"/>
      <c r="WCA13" s="39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40"/>
      <c r="WCX13" s="39"/>
      <c r="WCY13" s="39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40"/>
      <c r="WDV13" s="39"/>
      <c r="WDW13" s="39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40"/>
      <c r="WET13" s="39"/>
      <c r="WEU13" s="39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40"/>
      <c r="WFR13" s="39"/>
      <c r="WFS13" s="39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40"/>
      <c r="WGP13" s="39"/>
      <c r="WGQ13" s="39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40"/>
      <c r="WHN13" s="39"/>
      <c r="WHO13" s="39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40"/>
      <c r="WIL13" s="39"/>
      <c r="WIM13" s="39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40"/>
      <c r="WJJ13" s="39"/>
      <c r="WJK13" s="39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40"/>
      <c r="WKH13" s="39"/>
      <c r="WKI13" s="39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40"/>
      <c r="WLF13" s="39"/>
      <c r="WLG13" s="39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40"/>
      <c r="WMD13" s="39"/>
      <c r="WME13" s="39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40"/>
      <c r="WNB13" s="39"/>
      <c r="WNC13" s="39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40"/>
      <c r="WNZ13" s="39"/>
      <c r="WOA13" s="39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40"/>
      <c r="WOX13" s="39"/>
      <c r="WOY13" s="39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40"/>
      <c r="WPV13" s="39"/>
      <c r="WPW13" s="39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40"/>
      <c r="WQT13" s="39"/>
      <c r="WQU13" s="39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40"/>
      <c r="WRR13" s="39"/>
      <c r="WRS13" s="39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40"/>
      <c r="WSP13" s="39"/>
      <c r="WSQ13" s="39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40"/>
      <c r="WTN13" s="39"/>
      <c r="WTO13" s="39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40"/>
      <c r="WUL13" s="39"/>
      <c r="WUM13" s="39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40"/>
      <c r="WVJ13" s="39"/>
      <c r="WVK13" s="39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40"/>
      <c r="WWH13" s="39"/>
      <c r="WWI13" s="39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40"/>
      <c r="WXF13" s="39"/>
      <c r="WXG13" s="39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40"/>
      <c r="WYD13" s="39"/>
      <c r="WYE13" s="39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40"/>
      <c r="WZB13" s="39"/>
      <c r="WZC13" s="39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40"/>
      <c r="WZZ13" s="39"/>
      <c r="XAA13" s="39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40"/>
      <c r="XAX13" s="39"/>
      <c r="XAY13" s="39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40"/>
      <c r="XBV13" s="39"/>
      <c r="XBW13" s="39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40"/>
      <c r="XCT13" s="39"/>
      <c r="XCU13" s="39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40"/>
      <c r="XDR13" s="39"/>
      <c r="XDS13" s="39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40"/>
      <c r="XEP13" s="39"/>
      <c r="XEQ13" s="39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pans="1:16384" x14ac:dyDescent="0.25">
      <c r="A14" s="9" t="s">
        <v>110</v>
      </c>
      <c r="B14" s="10"/>
      <c r="C14" s="25" t="s">
        <v>94</v>
      </c>
      <c r="D14" s="11">
        <v>86.8</v>
      </c>
      <c r="E14" s="11">
        <v>117.4</v>
      </c>
      <c r="F14" s="11">
        <v>170.1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32"/>
      <c r="Y14" s="32"/>
      <c r="Z14" s="32" t="str">
        <f>+IFERROR(VLOOKUP(B14,'2002'!$A:$D,4,FALSE),"")</f>
        <v/>
      </c>
      <c r="AA14" s="32" t="str">
        <f>+IFERROR(VLOOKUP(B14,'2003'!$A$2:$D$1048576,4,FALSE),"")</f>
        <v/>
      </c>
      <c r="AB14" s="32" t="str">
        <f>+IFERROR(VLOOKUP(B14,'2004'!$A:$D,4,FALSE),"")</f>
        <v/>
      </c>
      <c r="AC14" s="32" t="str">
        <f>+IFERROR(VLOOKUP($B14,'2005-15 corrientes'!$A$2:$W$50,3,FALSE),"")</f>
        <v/>
      </c>
      <c r="AD14" s="32" t="str">
        <f>+IFERROR(VLOOKUP($B14,'2005-15 corrientes'!$A$2:$W$50,5,FALSE),"")</f>
        <v/>
      </c>
      <c r="AE14" s="32" t="str">
        <f>+IFERROR(VLOOKUP($B14,'2005-15 corrientes'!$A$2:$W$50,7,FALSE),"")</f>
        <v/>
      </c>
      <c r="AF14" s="32" t="str">
        <f>+IFERROR(VLOOKUP($B14,'2005-15 corrientes'!$A$2:$W$50,9,FALSE),"")</f>
        <v/>
      </c>
      <c r="AG14" s="32" t="str">
        <f>+IFERROR(VLOOKUP($B14,'2005-15 corrientes'!$A$2:$W$50,11,FALSE),"")</f>
        <v/>
      </c>
      <c r="AH14" s="32" t="str">
        <f>+IFERROR(VLOOKUP($B14,'2005-15 corrientes'!$A$2:$W$50,13,FALSE),"")</f>
        <v/>
      </c>
      <c r="AI14" s="32" t="str">
        <f>+IFERROR(VLOOKUP($B14,'2005-15 corrientes'!$A$2:$W$50,15,FALSE),"")</f>
        <v/>
      </c>
      <c r="AJ14" s="32" t="str">
        <f>+IFERROR(VLOOKUP($B14,'2005-15 corrientes'!$A$2:$W$50,17,FALSE),"")</f>
        <v/>
      </c>
      <c r="AK14" s="32" t="str">
        <f>+IFERROR(VLOOKUP($B14,'2005-15 corrientes'!$A$2:$W$50,19,FALSE),"")</f>
        <v/>
      </c>
      <c r="AL14" s="32" t="str">
        <f>+IFERROR(VLOOKUP($B14,'2005-15 corrientes'!$A$2:$W$50,21,FALSE),"")</f>
        <v/>
      </c>
      <c r="AM14" s="32" t="str">
        <f>+IFERROR(VLOOKUP($B14,'2005-15 corrientes'!$A$2:$W$50,23,FALSE),"")</f>
        <v/>
      </c>
      <c r="AN14" s="3"/>
      <c r="AO14" s="3"/>
      <c r="AP14" s="3"/>
      <c r="AQ14" s="3"/>
      <c r="AR14" s="3"/>
      <c r="AS14" s="3"/>
      <c r="AT14" s="3"/>
      <c r="AU14" s="3"/>
      <c r="AV14" s="3"/>
      <c r="AW14" s="40"/>
      <c r="AX14" s="39"/>
      <c r="AY14" s="39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40"/>
      <c r="BV14" s="39"/>
      <c r="BW14" s="39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40"/>
      <c r="CT14" s="39"/>
      <c r="CU14" s="39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40"/>
      <c r="DR14" s="39"/>
      <c r="DS14" s="39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40"/>
      <c r="EP14" s="39"/>
      <c r="EQ14" s="39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40"/>
      <c r="FN14" s="39"/>
      <c r="FO14" s="39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40"/>
      <c r="GL14" s="39"/>
      <c r="GM14" s="39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40"/>
      <c r="HJ14" s="39"/>
      <c r="HK14" s="39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40"/>
      <c r="IH14" s="39"/>
      <c r="II14" s="39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40"/>
      <c r="JF14" s="39"/>
      <c r="JG14" s="39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40"/>
      <c r="KD14" s="39"/>
      <c r="KE14" s="39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40"/>
      <c r="LB14" s="39"/>
      <c r="LC14" s="39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40"/>
      <c r="LZ14" s="39"/>
      <c r="MA14" s="39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40"/>
      <c r="MX14" s="39"/>
      <c r="MY14" s="39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40"/>
      <c r="NV14" s="39"/>
      <c r="NW14" s="39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40"/>
      <c r="OT14" s="39"/>
      <c r="OU14" s="39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40"/>
      <c r="PR14" s="39"/>
      <c r="PS14" s="39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40"/>
      <c r="QP14" s="39"/>
      <c r="QQ14" s="39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40"/>
      <c r="RN14" s="39"/>
      <c r="RO14" s="39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40"/>
      <c r="SL14" s="39"/>
      <c r="SM14" s="39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40"/>
      <c r="TJ14" s="39"/>
      <c r="TK14" s="39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40"/>
      <c r="UH14" s="39"/>
      <c r="UI14" s="39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40"/>
      <c r="VF14" s="39"/>
      <c r="VG14" s="39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40"/>
      <c r="WD14" s="39"/>
      <c r="WE14" s="39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40"/>
      <c r="XB14" s="39"/>
      <c r="XC14" s="39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40"/>
      <c r="XZ14" s="39"/>
      <c r="YA14" s="39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40"/>
      <c r="YX14" s="39"/>
      <c r="YY14" s="39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40"/>
      <c r="ZV14" s="39"/>
      <c r="ZW14" s="39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40"/>
      <c r="AAT14" s="39"/>
      <c r="AAU14" s="39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40"/>
      <c r="ABR14" s="39"/>
      <c r="ABS14" s="39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40"/>
      <c r="ACP14" s="39"/>
      <c r="ACQ14" s="39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40"/>
      <c r="ADN14" s="39"/>
      <c r="ADO14" s="39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40"/>
      <c r="AEL14" s="39"/>
      <c r="AEM14" s="39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40"/>
      <c r="AFJ14" s="39"/>
      <c r="AFK14" s="39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40"/>
      <c r="AGH14" s="39"/>
      <c r="AGI14" s="39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40"/>
      <c r="AHF14" s="39"/>
      <c r="AHG14" s="39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40"/>
      <c r="AID14" s="39"/>
      <c r="AIE14" s="39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40"/>
      <c r="AJB14" s="39"/>
      <c r="AJC14" s="39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40"/>
      <c r="AJZ14" s="39"/>
      <c r="AKA14" s="39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40"/>
      <c r="AKX14" s="39"/>
      <c r="AKY14" s="39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40"/>
      <c r="ALV14" s="39"/>
      <c r="ALW14" s="39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40"/>
      <c r="AMT14" s="39"/>
      <c r="AMU14" s="39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40"/>
      <c r="ANR14" s="39"/>
      <c r="ANS14" s="39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40"/>
      <c r="AOP14" s="39"/>
      <c r="AOQ14" s="39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40"/>
      <c r="APN14" s="39"/>
      <c r="APO14" s="39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40"/>
      <c r="AQL14" s="39"/>
      <c r="AQM14" s="39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40"/>
      <c r="ARJ14" s="39"/>
      <c r="ARK14" s="39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40"/>
      <c r="ASH14" s="39"/>
      <c r="ASI14" s="39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40"/>
      <c r="ATF14" s="39"/>
      <c r="ATG14" s="39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40"/>
      <c r="AUD14" s="39"/>
      <c r="AUE14" s="39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40"/>
      <c r="AVB14" s="39"/>
      <c r="AVC14" s="39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40"/>
      <c r="AVZ14" s="39"/>
      <c r="AWA14" s="39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40"/>
      <c r="AWX14" s="39"/>
      <c r="AWY14" s="39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40"/>
      <c r="AXV14" s="39"/>
      <c r="AXW14" s="39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40"/>
      <c r="AYT14" s="39"/>
      <c r="AYU14" s="39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40"/>
      <c r="AZR14" s="39"/>
      <c r="AZS14" s="39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40"/>
      <c r="BAP14" s="39"/>
      <c r="BAQ14" s="39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40"/>
      <c r="BBN14" s="39"/>
      <c r="BBO14" s="39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40"/>
      <c r="BCL14" s="39"/>
      <c r="BCM14" s="39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40"/>
      <c r="BDJ14" s="39"/>
      <c r="BDK14" s="39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40"/>
      <c r="BEH14" s="39"/>
      <c r="BEI14" s="39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40"/>
      <c r="BFF14" s="39"/>
      <c r="BFG14" s="39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40"/>
      <c r="BGD14" s="39"/>
      <c r="BGE14" s="39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40"/>
      <c r="BHB14" s="39"/>
      <c r="BHC14" s="39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40"/>
      <c r="BHZ14" s="39"/>
      <c r="BIA14" s="39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40"/>
      <c r="BIX14" s="39"/>
      <c r="BIY14" s="39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40"/>
      <c r="BJV14" s="39"/>
      <c r="BJW14" s="39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40"/>
      <c r="BKT14" s="39"/>
      <c r="BKU14" s="39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40"/>
      <c r="BLR14" s="39"/>
      <c r="BLS14" s="39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40"/>
      <c r="BMP14" s="39"/>
      <c r="BMQ14" s="39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40"/>
      <c r="BNN14" s="39"/>
      <c r="BNO14" s="39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40"/>
      <c r="BOL14" s="39"/>
      <c r="BOM14" s="39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40"/>
      <c r="BPJ14" s="39"/>
      <c r="BPK14" s="39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40"/>
      <c r="BQH14" s="39"/>
      <c r="BQI14" s="39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40"/>
      <c r="BRF14" s="39"/>
      <c r="BRG14" s="39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40"/>
      <c r="BSD14" s="39"/>
      <c r="BSE14" s="39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40"/>
      <c r="BTB14" s="39"/>
      <c r="BTC14" s="39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40"/>
      <c r="BTZ14" s="39"/>
      <c r="BUA14" s="39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40"/>
      <c r="BUX14" s="39"/>
      <c r="BUY14" s="39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40"/>
      <c r="BVV14" s="39"/>
      <c r="BVW14" s="39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40"/>
      <c r="BWT14" s="39"/>
      <c r="BWU14" s="39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40"/>
      <c r="BXR14" s="39"/>
      <c r="BXS14" s="39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40"/>
      <c r="BYP14" s="39"/>
      <c r="BYQ14" s="39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40"/>
      <c r="BZN14" s="39"/>
      <c r="BZO14" s="39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40"/>
      <c r="CAL14" s="39"/>
      <c r="CAM14" s="39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40"/>
      <c r="CBJ14" s="39"/>
      <c r="CBK14" s="39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40"/>
      <c r="CCH14" s="39"/>
      <c r="CCI14" s="39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40"/>
      <c r="CDF14" s="39"/>
      <c r="CDG14" s="39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40"/>
      <c r="CED14" s="39"/>
      <c r="CEE14" s="39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40"/>
      <c r="CFB14" s="39"/>
      <c r="CFC14" s="39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40"/>
      <c r="CFZ14" s="39"/>
      <c r="CGA14" s="39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40"/>
      <c r="CGX14" s="39"/>
      <c r="CGY14" s="39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40"/>
      <c r="CHV14" s="39"/>
      <c r="CHW14" s="39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40"/>
      <c r="CIT14" s="39"/>
      <c r="CIU14" s="39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40"/>
      <c r="CJR14" s="39"/>
      <c r="CJS14" s="39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40"/>
      <c r="CKP14" s="39"/>
      <c r="CKQ14" s="39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40"/>
      <c r="CLN14" s="39"/>
      <c r="CLO14" s="39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40"/>
      <c r="CML14" s="39"/>
      <c r="CMM14" s="39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40"/>
      <c r="CNJ14" s="39"/>
      <c r="CNK14" s="39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40"/>
      <c r="COH14" s="39"/>
      <c r="COI14" s="39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40"/>
      <c r="CPF14" s="39"/>
      <c r="CPG14" s="39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40"/>
      <c r="CQD14" s="39"/>
      <c r="CQE14" s="39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40"/>
      <c r="CRB14" s="39"/>
      <c r="CRC14" s="39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40"/>
      <c r="CRZ14" s="39"/>
      <c r="CSA14" s="39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40"/>
      <c r="CSX14" s="39"/>
      <c r="CSY14" s="39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40"/>
      <c r="CTV14" s="39"/>
      <c r="CTW14" s="39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40"/>
      <c r="CUT14" s="39"/>
      <c r="CUU14" s="39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40"/>
      <c r="CVR14" s="39"/>
      <c r="CVS14" s="39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40"/>
      <c r="CWP14" s="39"/>
      <c r="CWQ14" s="39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40"/>
      <c r="CXN14" s="39"/>
      <c r="CXO14" s="39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40"/>
      <c r="CYL14" s="39"/>
      <c r="CYM14" s="39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40"/>
      <c r="CZJ14" s="39"/>
      <c r="CZK14" s="39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40"/>
      <c r="DAH14" s="39"/>
      <c r="DAI14" s="39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40"/>
      <c r="DBF14" s="39"/>
      <c r="DBG14" s="39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40"/>
      <c r="DCD14" s="39"/>
      <c r="DCE14" s="39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40"/>
      <c r="DDB14" s="39"/>
      <c r="DDC14" s="39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40"/>
      <c r="DDZ14" s="39"/>
      <c r="DEA14" s="39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40"/>
      <c r="DEX14" s="39"/>
      <c r="DEY14" s="39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40"/>
      <c r="DFV14" s="39"/>
      <c r="DFW14" s="39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40"/>
      <c r="DGT14" s="39"/>
      <c r="DGU14" s="39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40"/>
      <c r="DHR14" s="39"/>
      <c r="DHS14" s="39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40"/>
      <c r="DIP14" s="39"/>
      <c r="DIQ14" s="39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40"/>
      <c r="DJN14" s="39"/>
      <c r="DJO14" s="39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40"/>
      <c r="DKL14" s="39"/>
      <c r="DKM14" s="39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40"/>
      <c r="DLJ14" s="39"/>
      <c r="DLK14" s="39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40"/>
      <c r="DMH14" s="39"/>
      <c r="DMI14" s="39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40"/>
      <c r="DNF14" s="39"/>
      <c r="DNG14" s="39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40"/>
      <c r="DOD14" s="39"/>
      <c r="DOE14" s="39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40"/>
      <c r="DPB14" s="39"/>
      <c r="DPC14" s="39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40"/>
      <c r="DPZ14" s="39"/>
      <c r="DQA14" s="39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40"/>
      <c r="DQX14" s="39"/>
      <c r="DQY14" s="39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40"/>
      <c r="DRV14" s="39"/>
      <c r="DRW14" s="39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40"/>
      <c r="DST14" s="39"/>
      <c r="DSU14" s="39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40"/>
      <c r="DTR14" s="39"/>
      <c r="DTS14" s="39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40"/>
      <c r="DUP14" s="39"/>
      <c r="DUQ14" s="39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40"/>
      <c r="DVN14" s="39"/>
      <c r="DVO14" s="39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40"/>
      <c r="DWL14" s="39"/>
      <c r="DWM14" s="39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40"/>
      <c r="DXJ14" s="39"/>
      <c r="DXK14" s="39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40"/>
      <c r="DYH14" s="39"/>
      <c r="DYI14" s="39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40"/>
      <c r="DZF14" s="39"/>
      <c r="DZG14" s="39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40"/>
      <c r="EAD14" s="39"/>
      <c r="EAE14" s="39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40"/>
      <c r="EBB14" s="39"/>
      <c r="EBC14" s="39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40"/>
      <c r="EBZ14" s="39"/>
      <c r="ECA14" s="39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40"/>
      <c r="ECX14" s="39"/>
      <c r="ECY14" s="39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40"/>
      <c r="EDV14" s="39"/>
      <c r="EDW14" s="39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40"/>
      <c r="EET14" s="39"/>
      <c r="EEU14" s="39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40"/>
      <c r="EFR14" s="39"/>
      <c r="EFS14" s="39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40"/>
      <c r="EGP14" s="39"/>
      <c r="EGQ14" s="39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40"/>
      <c r="EHN14" s="39"/>
      <c r="EHO14" s="39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40"/>
      <c r="EIL14" s="39"/>
      <c r="EIM14" s="39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40"/>
      <c r="EJJ14" s="39"/>
      <c r="EJK14" s="39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40"/>
      <c r="EKH14" s="39"/>
      <c r="EKI14" s="39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40"/>
      <c r="ELF14" s="39"/>
      <c r="ELG14" s="39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40"/>
      <c r="EMD14" s="39"/>
      <c r="EME14" s="39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40"/>
      <c r="ENB14" s="39"/>
      <c r="ENC14" s="39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40"/>
      <c r="ENZ14" s="39"/>
      <c r="EOA14" s="39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40"/>
      <c r="EOX14" s="39"/>
      <c r="EOY14" s="39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40"/>
      <c r="EPV14" s="39"/>
      <c r="EPW14" s="39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40"/>
      <c r="EQT14" s="39"/>
      <c r="EQU14" s="39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40"/>
      <c r="ERR14" s="39"/>
      <c r="ERS14" s="39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40"/>
      <c r="ESP14" s="39"/>
      <c r="ESQ14" s="39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40"/>
      <c r="ETN14" s="39"/>
      <c r="ETO14" s="39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40"/>
      <c r="EUL14" s="39"/>
      <c r="EUM14" s="39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40"/>
      <c r="EVJ14" s="39"/>
      <c r="EVK14" s="39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40"/>
      <c r="EWH14" s="39"/>
      <c r="EWI14" s="39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40"/>
      <c r="EXF14" s="39"/>
      <c r="EXG14" s="39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40"/>
      <c r="EYD14" s="39"/>
      <c r="EYE14" s="39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40"/>
      <c r="EZB14" s="39"/>
      <c r="EZC14" s="39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40"/>
      <c r="EZZ14" s="39"/>
      <c r="FAA14" s="39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40"/>
      <c r="FAX14" s="39"/>
      <c r="FAY14" s="39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40"/>
      <c r="FBV14" s="39"/>
      <c r="FBW14" s="39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40"/>
      <c r="FCT14" s="39"/>
      <c r="FCU14" s="39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40"/>
      <c r="FDR14" s="39"/>
      <c r="FDS14" s="39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40"/>
      <c r="FEP14" s="39"/>
      <c r="FEQ14" s="39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40"/>
      <c r="FFN14" s="39"/>
      <c r="FFO14" s="39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40"/>
      <c r="FGL14" s="39"/>
      <c r="FGM14" s="39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40"/>
      <c r="FHJ14" s="39"/>
      <c r="FHK14" s="39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40"/>
      <c r="FIH14" s="39"/>
      <c r="FII14" s="39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40"/>
      <c r="FJF14" s="39"/>
      <c r="FJG14" s="39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40"/>
      <c r="FKD14" s="39"/>
      <c r="FKE14" s="39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40"/>
      <c r="FLB14" s="39"/>
      <c r="FLC14" s="39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40"/>
      <c r="FLZ14" s="39"/>
      <c r="FMA14" s="39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40"/>
      <c r="FMX14" s="39"/>
      <c r="FMY14" s="39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40"/>
      <c r="FNV14" s="39"/>
      <c r="FNW14" s="39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40"/>
      <c r="FOT14" s="39"/>
      <c r="FOU14" s="39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40"/>
      <c r="FPR14" s="39"/>
      <c r="FPS14" s="39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40"/>
      <c r="FQP14" s="39"/>
      <c r="FQQ14" s="39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40"/>
      <c r="FRN14" s="39"/>
      <c r="FRO14" s="39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40"/>
      <c r="FSL14" s="39"/>
      <c r="FSM14" s="39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40"/>
      <c r="FTJ14" s="39"/>
      <c r="FTK14" s="39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40"/>
      <c r="FUH14" s="39"/>
      <c r="FUI14" s="39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40"/>
      <c r="FVF14" s="39"/>
      <c r="FVG14" s="39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40"/>
      <c r="FWD14" s="39"/>
      <c r="FWE14" s="39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40"/>
      <c r="FXB14" s="39"/>
      <c r="FXC14" s="39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40"/>
      <c r="FXZ14" s="39"/>
      <c r="FYA14" s="39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40"/>
      <c r="FYX14" s="39"/>
      <c r="FYY14" s="39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40"/>
      <c r="FZV14" s="39"/>
      <c r="FZW14" s="39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40"/>
      <c r="GAT14" s="39"/>
      <c r="GAU14" s="39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40"/>
      <c r="GBR14" s="39"/>
      <c r="GBS14" s="39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40"/>
      <c r="GCP14" s="39"/>
      <c r="GCQ14" s="39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40"/>
      <c r="GDN14" s="39"/>
      <c r="GDO14" s="39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40"/>
      <c r="GEL14" s="39"/>
      <c r="GEM14" s="39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40"/>
      <c r="GFJ14" s="39"/>
      <c r="GFK14" s="39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40"/>
      <c r="GGH14" s="39"/>
      <c r="GGI14" s="39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40"/>
      <c r="GHF14" s="39"/>
      <c r="GHG14" s="39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40"/>
      <c r="GID14" s="39"/>
      <c r="GIE14" s="39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40"/>
      <c r="GJB14" s="39"/>
      <c r="GJC14" s="39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40"/>
      <c r="GJZ14" s="39"/>
      <c r="GKA14" s="39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40"/>
      <c r="GKX14" s="39"/>
      <c r="GKY14" s="39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40"/>
      <c r="GLV14" s="39"/>
      <c r="GLW14" s="39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40"/>
      <c r="GMT14" s="39"/>
      <c r="GMU14" s="39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40"/>
      <c r="GNR14" s="39"/>
      <c r="GNS14" s="39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40"/>
      <c r="GOP14" s="39"/>
      <c r="GOQ14" s="39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40"/>
      <c r="GPN14" s="39"/>
      <c r="GPO14" s="39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40"/>
      <c r="GQL14" s="39"/>
      <c r="GQM14" s="39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40"/>
      <c r="GRJ14" s="39"/>
      <c r="GRK14" s="39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40"/>
      <c r="GSH14" s="39"/>
      <c r="GSI14" s="39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40"/>
      <c r="GTF14" s="39"/>
      <c r="GTG14" s="39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40"/>
      <c r="GUD14" s="39"/>
      <c r="GUE14" s="39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40"/>
      <c r="GVB14" s="39"/>
      <c r="GVC14" s="39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40"/>
      <c r="GVZ14" s="39"/>
      <c r="GWA14" s="39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40"/>
      <c r="GWX14" s="39"/>
      <c r="GWY14" s="39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40"/>
      <c r="GXV14" s="39"/>
      <c r="GXW14" s="39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40"/>
      <c r="GYT14" s="39"/>
      <c r="GYU14" s="39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40"/>
      <c r="GZR14" s="39"/>
      <c r="GZS14" s="39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40"/>
      <c r="HAP14" s="39"/>
      <c r="HAQ14" s="39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40"/>
      <c r="HBN14" s="39"/>
      <c r="HBO14" s="39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40"/>
      <c r="HCL14" s="39"/>
      <c r="HCM14" s="39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40"/>
      <c r="HDJ14" s="39"/>
      <c r="HDK14" s="39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40"/>
      <c r="HEH14" s="39"/>
      <c r="HEI14" s="39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40"/>
      <c r="HFF14" s="39"/>
      <c r="HFG14" s="39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40"/>
      <c r="HGD14" s="39"/>
      <c r="HGE14" s="39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40"/>
      <c r="HHB14" s="39"/>
      <c r="HHC14" s="39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40"/>
      <c r="HHZ14" s="39"/>
      <c r="HIA14" s="39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40"/>
      <c r="HIX14" s="39"/>
      <c r="HIY14" s="39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40"/>
      <c r="HJV14" s="39"/>
      <c r="HJW14" s="39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40"/>
      <c r="HKT14" s="39"/>
      <c r="HKU14" s="39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40"/>
      <c r="HLR14" s="39"/>
      <c r="HLS14" s="39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40"/>
      <c r="HMP14" s="39"/>
      <c r="HMQ14" s="39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40"/>
      <c r="HNN14" s="39"/>
      <c r="HNO14" s="39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40"/>
      <c r="HOL14" s="39"/>
      <c r="HOM14" s="39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40"/>
      <c r="HPJ14" s="39"/>
      <c r="HPK14" s="39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40"/>
      <c r="HQH14" s="39"/>
      <c r="HQI14" s="39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40"/>
      <c r="HRF14" s="39"/>
      <c r="HRG14" s="39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40"/>
      <c r="HSD14" s="39"/>
      <c r="HSE14" s="39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40"/>
      <c r="HTB14" s="39"/>
      <c r="HTC14" s="39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40"/>
      <c r="HTZ14" s="39"/>
      <c r="HUA14" s="39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40"/>
      <c r="HUX14" s="39"/>
      <c r="HUY14" s="39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40"/>
      <c r="HVV14" s="39"/>
      <c r="HVW14" s="39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40"/>
      <c r="HWT14" s="39"/>
      <c r="HWU14" s="39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40"/>
      <c r="HXR14" s="39"/>
      <c r="HXS14" s="39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40"/>
      <c r="HYP14" s="39"/>
      <c r="HYQ14" s="39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40"/>
      <c r="HZN14" s="39"/>
      <c r="HZO14" s="39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40"/>
      <c r="IAL14" s="39"/>
      <c r="IAM14" s="39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40"/>
      <c r="IBJ14" s="39"/>
      <c r="IBK14" s="39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40"/>
      <c r="ICH14" s="39"/>
      <c r="ICI14" s="39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40"/>
      <c r="IDF14" s="39"/>
      <c r="IDG14" s="39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40"/>
      <c r="IED14" s="39"/>
      <c r="IEE14" s="39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40"/>
      <c r="IFB14" s="39"/>
      <c r="IFC14" s="39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40"/>
      <c r="IFZ14" s="39"/>
      <c r="IGA14" s="39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40"/>
      <c r="IGX14" s="39"/>
      <c r="IGY14" s="39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40"/>
      <c r="IHV14" s="39"/>
      <c r="IHW14" s="39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40"/>
      <c r="IIT14" s="39"/>
      <c r="IIU14" s="39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40"/>
      <c r="IJR14" s="39"/>
      <c r="IJS14" s="39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40"/>
      <c r="IKP14" s="39"/>
      <c r="IKQ14" s="39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40"/>
      <c r="ILN14" s="39"/>
      <c r="ILO14" s="39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40"/>
      <c r="IML14" s="39"/>
      <c r="IMM14" s="39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40"/>
      <c r="INJ14" s="39"/>
      <c r="INK14" s="39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40"/>
      <c r="IOH14" s="39"/>
      <c r="IOI14" s="39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40"/>
      <c r="IPF14" s="39"/>
      <c r="IPG14" s="39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40"/>
      <c r="IQD14" s="39"/>
      <c r="IQE14" s="39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40"/>
      <c r="IRB14" s="39"/>
      <c r="IRC14" s="39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40"/>
      <c r="IRZ14" s="39"/>
      <c r="ISA14" s="39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40"/>
      <c r="ISX14" s="39"/>
      <c r="ISY14" s="39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40"/>
      <c r="ITV14" s="39"/>
      <c r="ITW14" s="39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40"/>
      <c r="IUT14" s="39"/>
      <c r="IUU14" s="39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40"/>
      <c r="IVR14" s="39"/>
      <c r="IVS14" s="39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40"/>
      <c r="IWP14" s="39"/>
      <c r="IWQ14" s="39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40"/>
      <c r="IXN14" s="39"/>
      <c r="IXO14" s="39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40"/>
      <c r="IYL14" s="39"/>
      <c r="IYM14" s="39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40"/>
      <c r="IZJ14" s="39"/>
      <c r="IZK14" s="39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40"/>
      <c r="JAH14" s="39"/>
      <c r="JAI14" s="39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40"/>
      <c r="JBF14" s="39"/>
      <c r="JBG14" s="39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40"/>
      <c r="JCD14" s="39"/>
      <c r="JCE14" s="39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40"/>
      <c r="JDB14" s="39"/>
      <c r="JDC14" s="39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40"/>
      <c r="JDZ14" s="39"/>
      <c r="JEA14" s="39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40"/>
      <c r="JEX14" s="39"/>
      <c r="JEY14" s="39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40"/>
      <c r="JFV14" s="39"/>
      <c r="JFW14" s="39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40"/>
      <c r="JGT14" s="39"/>
      <c r="JGU14" s="39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40"/>
      <c r="JHR14" s="39"/>
      <c r="JHS14" s="39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40"/>
      <c r="JIP14" s="39"/>
      <c r="JIQ14" s="39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40"/>
      <c r="JJN14" s="39"/>
      <c r="JJO14" s="39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40"/>
      <c r="JKL14" s="39"/>
      <c r="JKM14" s="39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40"/>
      <c r="JLJ14" s="39"/>
      <c r="JLK14" s="39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40"/>
      <c r="JMH14" s="39"/>
      <c r="JMI14" s="39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40"/>
      <c r="JNF14" s="39"/>
      <c r="JNG14" s="39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40"/>
      <c r="JOD14" s="39"/>
      <c r="JOE14" s="39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40"/>
      <c r="JPB14" s="39"/>
      <c r="JPC14" s="39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40"/>
      <c r="JPZ14" s="39"/>
      <c r="JQA14" s="39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40"/>
      <c r="JQX14" s="39"/>
      <c r="JQY14" s="39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40"/>
      <c r="JRV14" s="39"/>
      <c r="JRW14" s="39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40"/>
      <c r="JST14" s="39"/>
      <c r="JSU14" s="39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40"/>
      <c r="JTR14" s="39"/>
      <c r="JTS14" s="39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40"/>
      <c r="JUP14" s="39"/>
      <c r="JUQ14" s="39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40"/>
      <c r="JVN14" s="39"/>
      <c r="JVO14" s="39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40"/>
      <c r="JWL14" s="39"/>
      <c r="JWM14" s="39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40"/>
      <c r="JXJ14" s="39"/>
      <c r="JXK14" s="39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40"/>
      <c r="JYH14" s="39"/>
      <c r="JYI14" s="39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40"/>
      <c r="JZF14" s="39"/>
      <c r="JZG14" s="39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40"/>
      <c r="KAD14" s="39"/>
      <c r="KAE14" s="39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40"/>
      <c r="KBB14" s="39"/>
      <c r="KBC14" s="39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40"/>
      <c r="KBZ14" s="39"/>
      <c r="KCA14" s="39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40"/>
      <c r="KCX14" s="39"/>
      <c r="KCY14" s="39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40"/>
      <c r="KDV14" s="39"/>
      <c r="KDW14" s="39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40"/>
      <c r="KET14" s="39"/>
      <c r="KEU14" s="39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40"/>
      <c r="KFR14" s="39"/>
      <c r="KFS14" s="39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40"/>
      <c r="KGP14" s="39"/>
      <c r="KGQ14" s="39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40"/>
      <c r="KHN14" s="39"/>
      <c r="KHO14" s="39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40"/>
      <c r="KIL14" s="39"/>
      <c r="KIM14" s="39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40"/>
      <c r="KJJ14" s="39"/>
      <c r="KJK14" s="39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40"/>
      <c r="KKH14" s="39"/>
      <c r="KKI14" s="39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40"/>
      <c r="KLF14" s="39"/>
      <c r="KLG14" s="39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40"/>
      <c r="KMD14" s="39"/>
      <c r="KME14" s="39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40"/>
      <c r="KNB14" s="39"/>
      <c r="KNC14" s="39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40"/>
      <c r="KNZ14" s="39"/>
      <c r="KOA14" s="39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40"/>
      <c r="KOX14" s="39"/>
      <c r="KOY14" s="39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40"/>
      <c r="KPV14" s="39"/>
      <c r="KPW14" s="39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40"/>
      <c r="KQT14" s="39"/>
      <c r="KQU14" s="39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40"/>
      <c r="KRR14" s="39"/>
      <c r="KRS14" s="39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40"/>
      <c r="KSP14" s="39"/>
      <c r="KSQ14" s="39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40"/>
      <c r="KTN14" s="39"/>
      <c r="KTO14" s="39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40"/>
      <c r="KUL14" s="39"/>
      <c r="KUM14" s="39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40"/>
      <c r="KVJ14" s="39"/>
      <c r="KVK14" s="39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40"/>
      <c r="KWH14" s="39"/>
      <c r="KWI14" s="39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40"/>
      <c r="KXF14" s="39"/>
      <c r="KXG14" s="39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40"/>
      <c r="KYD14" s="39"/>
      <c r="KYE14" s="39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40"/>
      <c r="KZB14" s="39"/>
      <c r="KZC14" s="39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40"/>
      <c r="KZZ14" s="39"/>
      <c r="LAA14" s="39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40"/>
      <c r="LAX14" s="39"/>
      <c r="LAY14" s="39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40"/>
      <c r="LBV14" s="39"/>
      <c r="LBW14" s="39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40"/>
      <c r="LCT14" s="39"/>
      <c r="LCU14" s="39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40"/>
      <c r="LDR14" s="39"/>
      <c r="LDS14" s="39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40"/>
      <c r="LEP14" s="39"/>
      <c r="LEQ14" s="39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40"/>
      <c r="LFN14" s="39"/>
      <c r="LFO14" s="39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40"/>
      <c r="LGL14" s="39"/>
      <c r="LGM14" s="39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40"/>
      <c r="LHJ14" s="39"/>
      <c r="LHK14" s="39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40"/>
      <c r="LIH14" s="39"/>
      <c r="LII14" s="39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40"/>
      <c r="LJF14" s="39"/>
      <c r="LJG14" s="39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40"/>
      <c r="LKD14" s="39"/>
      <c r="LKE14" s="39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40"/>
      <c r="LLB14" s="39"/>
      <c r="LLC14" s="39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40"/>
      <c r="LLZ14" s="39"/>
      <c r="LMA14" s="39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40"/>
      <c r="LMX14" s="39"/>
      <c r="LMY14" s="39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40"/>
      <c r="LNV14" s="39"/>
      <c r="LNW14" s="39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40"/>
      <c r="LOT14" s="39"/>
      <c r="LOU14" s="39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40"/>
      <c r="LPR14" s="39"/>
      <c r="LPS14" s="39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40"/>
      <c r="LQP14" s="39"/>
      <c r="LQQ14" s="39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40"/>
      <c r="LRN14" s="39"/>
      <c r="LRO14" s="39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40"/>
      <c r="LSL14" s="39"/>
      <c r="LSM14" s="39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40"/>
      <c r="LTJ14" s="39"/>
      <c r="LTK14" s="39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40"/>
      <c r="LUH14" s="39"/>
      <c r="LUI14" s="39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40"/>
      <c r="LVF14" s="39"/>
      <c r="LVG14" s="39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40"/>
      <c r="LWD14" s="39"/>
      <c r="LWE14" s="39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40"/>
      <c r="LXB14" s="39"/>
      <c r="LXC14" s="39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40"/>
      <c r="LXZ14" s="39"/>
      <c r="LYA14" s="39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40"/>
      <c r="LYX14" s="39"/>
      <c r="LYY14" s="39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40"/>
      <c r="LZV14" s="39"/>
      <c r="LZW14" s="39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40"/>
      <c r="MAT14" s="39"/>
      <c r="MAU14" s="39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40"/>
      <c r="MBR14" s="39"/>
      <c r="MBS14" s="39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40"/>
      <c r="MCP14" s="39"/>
      <c r="MCQ14" s="39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40"/>
      <c r="MDN14" s="39"/>
      <c r="MDO14" s="39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40"/>
      <c r="MEL14" s="39"/>
      <c r="MEM14" s="39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40"/>
      <c r="MFJ14" s="39"/>
      <c r="MFK14" s="39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40"/>
      <c r="MGH14" s="39"/>
      <c r="MGI14" s="39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40"/>
      <c r="MHF14" s="39"/>
      <c r="MHG14" s="39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40"/>
      <c r="MID14" s="39"/>
      <c r="MIE14" s="39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40"/>
      <c r="MJB14" s="39"/>
      <c r="MJC14" s="39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40"/>
      <c r="MJZ14" s="39"/>
      <c r="MKA14" s="39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40"/>
      <c r="MKX14" s="39"/>
      <c r="MKY14" s="39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40"/>
      <c r="MLV14" s="39"/>
      <c r="MLW14" s="39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40"/>
      <c r="MMT14" s="39"/>
      <c r="MMU14" s="39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40"/>
      <c r="MNR14" s="39"/>
      <c r="MNS14" s="39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40"/>
      <c r="MOP14" s="39"/>
      <c r="MOQ14" s="39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40"/>
      <c r="MPN14" s="39"/>
      <c r="MPO14" s="39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40"/>
      <c r="MQL14" s="39"/>
      <c r="MQM14" s="39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40"/>
      <c r="MRJ14" s="39"/>
      <c r="MRK14" s="39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40"/>
      <c r="MSH14" s="39"/>
      <c r="MSI14" s="39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40"/>
      <c r="MTF14" s="39"/>
      <c r="MTG14" s="39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40"/>
      <c r="MUD14" s="39"/>
      <c r="MUE14" s="39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40"/>
      <c r="MVB14" s="39"/>
      <c r="MVC14" s="39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40"/>
      <c r="MVZ14" s="39"/>
      <c r="MWA14" s="39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40"/>
      <c r="MWX14" s="39"/>
      <c r="MWY14" s="39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40"/>
      <c r="MXV14" s="39"/>
      <c r="MXW14" s="39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40"/>
      <c r="MYT14" s="39"/>
      <c r="MYU14" s="39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40"/>
      <c r="MZR14" s="39"/>
      <c r="MZS14" s="39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40"/>
      <c r="NAP14" s="39"/>
      <c r="NAQ14" s="39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40"/>
      <c r="NBN14" s="39"/>
      <c r="NBO14" s="39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40"/>
      <c r="NCL14" s="39"/>
      <c r="NCM14" s="39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40"/>
      <c r="NDJ14" s="39"/>
      <c r="NDK14" s="39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40"/>
      <c r="NEH14" s="39"/>
      <c r="NEI14" s="39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40"/>
      <c r="NFF14" s="39"/>
      <c r="NFG14" s="39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40"/>
      <c r="NGD14" s="39"/>
      <c r="NGE14" s="39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40"/>
      <c r="NHB14" s="39"/>
      <c r="NHC14" s="39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40"/>
      <c r="NHZ14" s="39"/>
      <c r="NIA14" s="39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40"/>
      <c r="NIX14" s="39"/>
      <c r="NIY14" s="39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40"/>
      <c r="NJV14" s="39"/>
      <c r="NJW14" s="39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40"/>
      <c r="NKT14" s="39"/>
      <c r="NKU14" s="39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40"/>
      <c r="NLR14" s="39"/>
      <c r="NLS14" s="39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40"/>
      <c r="NMP14" s="39"/>
      <c r="NMQ14" s="39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40"/>
      <c r="NNN14" s="39"/>
      <c r="NNO14" s="39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40"/>
      <c r="NOL14" s="39"/>
      <c r="NOM14" s="39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40"/>
      <c r="NPJ14" s="39"/>
      <c r="NPK14" s="39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40"/>
      <c r="NQH14" s="39"/>
      <c r="NQI14" s="39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40"/>
      <c r="NRF14" s="39"/>
      <c r="NRG14" s="39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40"/>
      <c r="NSD14" s="39"/>
      <c r="NSE14" s="39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40"/>
      <c r="NTB14" s="39"/>
      <c r="NTC14" s="39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40"/>
      <c r="NTZ14" s="39"/>
      <c r="NUA14" s="39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40"/>
      <c r="NUX14" s="39"/>
      <c r="NUY14" s="39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40"/>
      <c r="NVV14" s="39"/>
      <c r="NVW14" s="39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40"/>
      <c r="NWT14" s="39"/>
      <c r="NWU14" s="39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40"/>
      <c r="NXR14" s="39"/>
      <c r="NXS14" s="39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40"/>
      <c r="NYP14" s="39"/>
      <c r="NYQ14" s="39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40"/>
      <c r="NZN14" s="39"/>
      <c r="NZO14" s="39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40"/>
      <c r="OAL14" s="39"/>
      <c r="OAM14" s="39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40"/>
      <c r="OBJ14" s="39"/>
      <c r="OBK14" s="39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40"/>
      <c r="OCH14" s="39"/>
      <c r="OCI14" s="39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40"/>
      <c r="ODF14" s="39"/>
      <c r="ODG14" s="39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40"/>
      <c r="OED14" s="39"/>
      <c r="OEE14" s="39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40"/>
      <c r="OFB14" s="39"/>
      <c r="OFC14" s="39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40"/>
      <c r="OFZ14" s="39"/>
      <c r="OGA14" s="39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40"/>
      <c r="OGX14" s="39"/>
      <c r="OGY14" s="39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40"/>
      <c r="OHV14" s="39"/>
      <c r="OHW14" s="39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40"/>
      <c r="OIT14" s="39"/>
      <c r="OIU14" s="39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40"/>
      <c r="OJR14" s="39"/>
      <c r="OJS14" s="39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40"/>
      <c r="OKP14" s="39"/>
      <c r="OKQ14" s="39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40"/>
      <c r="OLN14" s="39"/>
      <c r="OLO14" s="39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40"/>
      <c r="OML14" s="39"/>
      <c r="OMM14" s="39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40"/>
      <c r="ONJ14" s="39"/>
      <c r="ONK14" s="39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40"/>
      <c r="OOH14" s="39"/>
      <c r="OOI14" s="39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40"/>
      <c r="OPF14" s="39"/>
      <c r="OPG14" s="39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40"/>
      <c r="OQD14" s="39"/>
      <c r="OQE14" s="39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40"/>
      <c r="ORB14" s="39"/>
      <c r="ORC14" s="39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40"/>
      <c r="ORZ14" s="39"/>
      <c r="OSA14" s="39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40"/>
      <c r="OSX14" s="39"/>
      <c r="OSY14" s="39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40"/>
      <c r="OTV14" s="39"/>
      <c r="OTW14" s="39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40"/>
      <c r="OUT14" s="39"/>
      <c r="OUU14" s="39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40"/>
      <c r="OVR14" s="39"/>
      <c r="OVS14" s="39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40"/>
      <c r="OWP14" s="39"/>
      <c r="OWQ14" s="39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40"/>
      <c r="OXN14" s="39"/>
      <c r="OXO14" s="39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40"/>
      <c r="OYL14" s="39"/>
      <c r="OYM14" s="39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40"/>
      <c r="OZJ14" s="39"/>
      <c r="OZK14" s="39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40"/>
      <c r="PAH14" s="39"/>
      <c r="PAI14" s="39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40"/>
      <c r="PBF14" s="39"/>
      <c r="PBG14" s="39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40"/>
      <c r="PCD14" s="39"/>
      <c r="PCE14" s="39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40"/>
      <c r="PDB14" s="39"/>
      <c r="PDC14" s="39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40"/>
      <c r="PDZ14" s="39"/>
      <c r="PEA14" s="39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40"/>
      <c r="PEX14" s="39"/>
      <c r="PEY14" s="39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40"/>
      <c r="PFV14" s="39"/>
      <c r="PFW14" s="39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40"/>
      <c r="PGT14" s="39"/>
      <c r="PGU14" s="39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40"/>
      <c r="PHR14" s="39"/>
      <c r="PHS14" s="39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40"/>
      <c r="PIP14" s="39"/>
      <c r="PIQ14" s="39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40"/>
      <c r="PJN14" s="39"/>
      <c r="PJO14" s="39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40"/>
      <c r="PKL14" s="39"/>
      <c r="PKM14" s="39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40"/>
      <c r="PLJ14" s="39"/>
      <c r="PLK14" s="39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40"/>
      <c r="PMH14" s="39"/>
      <c r="PMI14" s="39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40"/>
      <c r="PNF14" s="39"/>
      <c r="PNG14" s="39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40"/>
      <c r="POD14" s="39"/>
      <c r="POE14" s="39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40"/>
      <c r="PPB14" s="39"/>
      <c r="PPC14" s="39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40"/>
      <c r="PPZ14" s="39"/>
      <c r="PQA14" s="39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40"/>
      <c r="PQX14" s="39"/>
      <c r="PQY14" s="39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40"/>
      <c r="PRV14" s="39"/>
      <c r="PRW14" s="39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40"/>
      <c r="PST14" s="39"/>
      <c r="PSU14" s="39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40"/>
      <c r="PTR14" s="39"/>
      <c r="PTS14" s="39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40"/>
      <c r="PUP14" s="39"/>
      <c r="PUQ14" s="39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40"/>
      <c r="PVN14" s="39"/>
      <c r="PVO14" s="39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40"/>
      <c r="PWL14" s="39"/>
      <c r="PWM14" s="39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40"/>
      <c r="PXJ14" s="39"/>
      <c r="PXK14" s="39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40"/>
      <c r="PYH14" s="39"/>
      <c r="PYI14" s="39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40"/>
      <c r="PZF14" s="39"/>
      <c r="PZG14" s="39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40"/>
      <c r="QAD14" s="39"/>
      <c r="QAE14" s="39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40"/>
      <c r="QBB14" s="39"/>
      <c r="QBC14" s="39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40"/>
      <c r="QBZ14" s="39"/>
      <c r="QCA14" s="39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40"/>
      <c r="QCX14" s="39"/>
      <c r="QCY14" s="39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40"/>
      <c r="QDV14" s="39"/>
      <c r="QDW14" s="39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40"/>
      <c r="QET14" s="39"/>
      <c r="QEU14" s="39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40"/>
      <c r="QFR14" s="39"/>
      <c r="QFS14" s="39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40"/>
      <c r="QGP14" s="39"/>
      <c r="QGQ14" s="39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40"/>
      <c r="QHN14" s="39"/>
      <c r="QHO14" s="39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40"/>
      <c r="QIL14" s="39"/>
      <c r="QIM14" s="39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40"/>
      <c r="QJJ14" s="39"/>
      <c r="QJK14" s="39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40"/>
      <c r="QKH14" s="39"/>
      <c r="QKI14" s="39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40"/>
      <c r="QLF14" s="39"/>
      <c r="QLG14" s="39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40"/>
      <c r="QMD14" s="39"/>
      <c r="QME14" s="39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40"/>
      <c r="QNB14" s="39"/>
      <c r="QNC14" s="39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40"/>
      <c r="QNZ14" s="39"/>
      <c r="QOA14" s="39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40"/>
      <c r="QOX14" s="39"/>
      <c r="QOY14" s="39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40"/>
      <c r="QPV14" s="39"/>
      <c r="QPW14" s="39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40"/>
      <c r="QQT14" s="39"/>
      <c r="QQU14" s="39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40"/>
      <c r="QRR14" s="39"/>
      <c r="QRS14" s="39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40"/>
      <c r="QSP14" s="39"/>
      <c r="QSQ14" s="39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40"/>
      <c r="QTN14" s="39"/>
      <c r="QTO14" s="39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40"/>
      <c r="QUL14" s="39"/>
      <c r="QUM14" s="39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40"/>
      <c r="QVJ14" s="39"/>
      <c r="QVK14" s="39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40"/>
      <c r="QWH14" s="39"/>
      <c r="QWI14" s="39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40"/>
      <c r="QXF14" s="39"/>
      <c r="QXG14" s="39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40"/>
      <c r="QYD14" s="39"/>
      <c r="QYE14" s="39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40"/>
      <c r="QZB14" s="39"/>
      <c r="QZC14" s="39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40"/>
      <c r="QZZ14" s="39"/>
      <c r="RAA14" s="39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40"/>
      <c r="RAX14" s="39"/>
      <c r="RAY14" s="39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40"/>
      <c r="RBV14" s="39"/>
      <c r="RBW14" s="39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40"/>
      <c r="RCT14" s="39"/>
      <c r="RCU14" s="39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40"/>
      <c r="RDR14" s="39"/>
      <c r="RDS14" s="39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40"/>
      <c r="REP14" s="39"/>
      <c r="REQ14" s="39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40"/>
      <c r="RFN14" s="39"/>
      <c r="RFO14" s="39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40"/>
      <c r="RGL14" s="39"/>
      <c r="RGM14" s="39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40"/>
      <c r="RHJ14" s="39"/>
      <c r="RHK14" s="39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40"/>
      <c r="RIH14" s="39"/>
      <c r="RII14" s="39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40"/>
      <c r="RJF14" s="39"/>
      <c r="RJG14" s="39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40"/>
      <c r="RKD14" s="39"/>
      <c r="RKE14" s="39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40"/>
      <c r="RLB14" s="39"/>
      <c r="RLC14" s="39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40"/>
      <c r="RLZ14" s="39"/>
      <c r="RMA14" s="39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40"/>
      <c r="RMX14" s="39"/>
      <c r="RMY14" s="39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40"/>
      <c r="RNV14" s="39"/>
      <c r="RNW14" s="39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40"/>
      <c r="ROT14" s="39"/>
      <c r="ROU14" s="39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40"/>
      <c r="RPR14" s="39"/>
      <c r="RPS14" s="39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40"/>
      <c r="RQP14" s="39"/>
      <c r="RQQ14" s="39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40"/>
      <c r="RRN14" s="39"/>
      <c r="RRO14" s="39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40"/>
      <c r="RSL14" s="39"/>
      <c r="RSM14" s="39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40"/>
      <c r="RTJ14" s="39"/>
      <c r="RTK14" s="39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40"/>
      <c r="RUH14" s="39"/>
      <c r="RUI14" s="39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40"/>
      <c r="RVF14" s="39"/>
      <c r="RVG14" s="39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40"/>
      <c r="RWD14" s="39"/>
      <c r="RWE14" s="39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40"/>
      <c r="RXB14" s="39"/>
      <c r="RXC14" s="39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40"/>
      <c r="RXZ14" s="39"/>
      <c r="RYA14" s="39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40"/>
      <c r="RYX14" s="39"/>
      <c r="RYY14" s="39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40"/>
      <c r="RZV14" s="39"/>
      <c r="RZW14" s="39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40"/>
      <c r="SAT14" s="39"/>
      <c r="SAU14" s="39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40"/>
      <c r="SBR14" s="39"/>
      <c r="SBS14" s="39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40"/>
      <c r="SCP14" s="39"/>
      <c r="SCQ14" s="39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40"/>
      <c r="SDN14" s="39"/>
      <c r="SDO14" s="39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40"/>
      <c r="SEL14" s="39"/>
      <c r="SEM14" s="39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40"/>
      <c r="SFJ14" s="39"/>
      <c r="SFK14" s="39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40"/>
      <c r="SGH14" s="39"/>
      <c r="SGI14" s="39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40"/>
      <c r="SHF14" s="39"/>
      <c r="SHG14" s="39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40"/>
      <c r="SID14" s="39"/>
      <c r="SIE14" s="39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40"/>
      <c r="SJB14" s="39"/>
      <c r="SJC14" s="39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40"/>
      <c r="SJZ14" s="39"/>
      <c r="SKA14" s="39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40"/>
      <c r="SKX14" s="39"/>
      <c r="SKY14" s="39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40"/>
      <c r="SLV14" s="39"/>
      <c r="SLW14" s="39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40"/>
      <c r="SMT14" s="39"/>
      <c r="SMU14" s="39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40"/>
      <c r="SNR14" s="39"/>
      <c r="SNS14" s="39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40"/>
      <c r="SOP14" s="39"/>
      <c r="SOQ14" s="39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40"/>
      <c r="SPN14" s="39"/>
      <c r="SPO14" s="39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40"/>
      <c r="SQL14" s="39"/>
      <c r="SQM14" s="39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40"/>
      <c r="SRJ14" s="39"/>
      <c r="SRK14" s="39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40"/>
      <c r="SSH14" s="39"/>
      <c r="SSI14" s="39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40"/>
      <c r="STF14" s="39"/>
      <c r="STG14" s="39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40"/>
      <c r="SUD14" s="39"/>
      <c r="SUE14" s="39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40"/>
      <c r="SVB14" s="39"/>
      <c r="SVC14" s="39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40"/>
      <c r="SVZ14" s="39"/>
      <c r="SWA14" s="39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40"/>
      <c r="SWX14" s="39"/>
      <c r="SWY14" s="39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40"/>
      <c r="SXV14" s="39"/>
      <c r="SXW14" s="39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40"/>
      <c r="SYT14" s="39"/>
      <c r="SYU14" s="39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40"/>
      <c r="SZR14" s="39"/>
      <c r="SZS14" s="39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40"/>
      <c r="TAP14" s="39"/>
      <c r="TAQ14" s="39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40"/>
      <c r="TBN14" s="39"/>
      <c r="TBO14" s="39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40"/>
      <c r="TCL14" s="39"/>
      <c r="TCM14" s="39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40"/>
      <c r="TDJ14" s="39"/>
      <c r="TDK14" s="39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40"/>
      <c r="TEH14" s="39"/>
      <c r="TEI14" s="39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40"/>
      <c r="TFF14" s="39"/>
      <c r="TFG14" s="39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40"/>
      <c r="TGD14" s="39"/>
      <c r="TGE14" s="39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40"/>
      <c r="THB14" s="39"/>
      <c r="THC14" s="39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40"/>
      <c r="THZ14" s="39"/>
      <c r="TIA14" s="39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40"/>
      <c r="TIX14" s="39"/>
      <c r="TIY14" s="39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40"/>
      <c r="TJV14" s="39"/>
      <c r="TJW14" s="39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40"/>
      <c r="TKT14" s="39"/>
      <c r="TKU14" s="39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40"/>
      <c r="TLR14" s="39"/>
      <c r="TLS14" s="39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40"/>
      <c r="TMP14" s="39"/>
      <c r="TMQ14" s="39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40"/>
      <c r="TNN14" s="39"/>
      <c r="TNO14" s="39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40"/>
      <c r="TOL14" s="39"/>
      <c r="TOM14" s="39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40"/>
      <c r="TPJ14" s="39"/>
      <c r="TPK14" s="39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40"/>
      <c r="TQH14" s="39"/>
      <c r="TQI14" s="39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40"/>
      <c r="TRF14" s="39"/>
      <c r="TRG14" s="39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40"/>
      <c r="TSD14" s="39"/>
      <c r="TSE14" s="39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40"/>
      <c r="TTB14" s="39"/>
      <c r="TTC14" s="39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40"/>
      <c r="TTZ14" s="39"/>
      <c r="TUA14" s="39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40"/>
      <c r="TUX14" s="39"/>
      <c r="TUY14" s="39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40"/>
      <c r="TVV14" s="39"/>
      <c r="TVW14" s="39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40"/>
      <c r="TWT14" s="39"/>
      <c r="TWU14" s="39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40"/>
      <c r="TXR14" s="39"/>
      <c r="TXS14" s="39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40"/>
      <c r="TYP14" s="39"/>
      <c r="TYQ14" s="39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40"/>
      <c r="TZN14" s="39"/>
      <c r="TZO14" s="39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40"/>
      <c r="UAL14" s="39"/>
      <c r="UAM14" s="39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40"/>
      <c r="UBJ14" s="39"/>
      <c r="UBK14" s="39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40"/>
      <c r="UCH14" s="39"/>
      <c r="UCI14" s="39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40"/>
      <c r="UDF14" s="39"/>
      <c r="UDG14" s="39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40"/>
      <c r="UED14" s="39"/>
      <c r="UEE14" s="39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40"/>
      <c r="UFB14" s="39"/>
      <c r="UFC14" s="39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40"/>
      <c r="UFZ14" s="39"/>
      <c r="UGA14" s="39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40"/>
      <c r="UGX14" s="39"/>
      <c r="UGY14" s="39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40"/>
      <c r="UHV14" s="39"/>
      <c r="UHW14" s="39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40"/>
      <c r="UIT14" s="39"/>
      <c r="UIU14" s="39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40"/>
      <c r="UJR14" s="39"/>
      <c r="UJS14" s="39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40"/>
      <c r="UKP14" s="39"/>
      <c r="UKQ14" s="39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40"/>
      <c r="ULN14" s="39"/>
      <c r="ULO14" s="39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40"/>
      <c r="UML14" s="39"/>
      <c r="UMM14" s="39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40"/>
      <c r="UNJ14" s="39"/>
      <c r="UNK14" s="39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40"/>
      <c r="UOH14" s="39"/>
      <c r="UOI14" s="39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40"/>
      <c r="UPF14" s="39"/>
      <c r="UPG14" s="39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40"/>
      <c r="UQD14" s="39"/>
      <c r="UQE14" s="39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40"/>
      <c r="URB14" s="39"/>
      <c r="URC14" s="39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40"/>
      <c r="URZ14" s="39"/>
      <c r="USA14" s="39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40"/>
      <c r="USX14" s="39"/>
      <c r="USY14" s="39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40"/>
      <c r="UTV14" s="39"/>
      <c r="UTW14" s="39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40"/>
      <c r="UUT14" s="39"/>
      <c r="UUU14" s="39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40"/>
      <c r="UVR14" s="39"/>
      <c r="UVS14" s="39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40"/>
      <c r="UWP14" s="39"/>
      <c r="UWQ14" s="39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40"/>
      <c r="UXN14" s="39"/>
      <c r="UXO14" s="39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40"/>
      <c r="UYL14" s="39"/>
      <c r="UYM14" s="39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40"/>
      <c r="UZJ14" s="39"/>
      <c r="UZK14" s="39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40"/>
      <c r="VAH14" s="39"/>
      <c r="VAI14" s="39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40"/>
      <c r="VBF14" s="39"/>
      <c r="VBG14" s="39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40"/>
      <c r="VCD14" s="39"/>
      <c r="VCE14" s="39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40"/>
      <c r="VDB14" s="39"/>
      <c r="VDC14" s="39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40"/>
      <c r="VDZ14" s="39"/>
      <c r="VEA14" s="39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40"/>
      <c r="VEX14" s="39"/>
      <c r="VEY14" s="39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40"/>
      <c r="VFV14" s="39"/>
      <c r="VFW14" s="39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40"/>
      <c r="VGT14" s="39"/>
      <c r="VGU14" s="39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40"/>
      <c r="VHR14" s="39"/>
      <c r="VHS14" s="39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40"/>
      <c r="VIP14" s="39"/>
      <c r="VIQ14" s="39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40"/>
      <c r="VJN14" s="39"/>
      <c r="VJO14" s="39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40"/>
      <c r="VKL14" s="39"/>
      <c r="VKM14" s="39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40"/>
      <c r="VLJ14" s="39"/>
      <c r="VLK14" s="39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40"/>
      <c r="VMH14" s="39"/>
      <c r="VMI14" s="39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40"/>
      <c r="VNF14" s="39"/>
      <c r="VNG14" s="39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40"/>
      <c r="VOD14" s="39"/>
      <c r="VOE14" s="39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40"/>
      <c r="VPB14" s="39"/>
      <c r="VPC14" s="39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40"/>
      <c r="VPZ14" s="39"/>
      <c r="VQA14" s="39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40"/>
      <c r="VQX14" s="39"/>
      <c r="VQY14" s="39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40"/>
      <c r="VRV14" s="39"/>
      <c r="VRW14" s="39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40"/>
      <c r="VST14" s="39"/>
      <c r="VSU14" s="39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40"/>
      <c r="VTR14" s="39"/>
      <c r="VTS14" s="39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40"/>
      <c r="VUP14" s="39"/>
      <c r="VUQ14" s="39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40"/>
      <c r="VVN14" s="39"/>
      <c r="VVO14" s="39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40"/>
      <c r="VWL14" s="39"/>
      <c r="VWM14" s="39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40"/>
      <c r="VXJ14" s="39"/>
      <c r="VXK14" s="39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40"/>
      <c r="VYH14" s="39"/>
      <c r="VYI14" s="39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40"/>
      <c r="VZF14" s="39"/>
      <c r="VZG14" s="39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40"/>
      <c r="WAD14" s="39"/>
      <c r="WAE14" s="39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40"/>
      <c r="WBB14" s="39"/>
      <c r="WBC14" s="39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40"/>
      <c r="WBZ14" s="39"/>
      <c r="WCA14" s="39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40"/>
      <c r="WCX14" s="39"/>
      <c r="WCY14" s="39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40"/>
      <c r="WDV14" s="39"/>
      <c r="WDW14" s="39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40"/>
      <c r="WET14" s="39"/>
      <c r="WEU14" s="39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40"/>
      <c r="WFR14" s="39"/>
      <c r="WFS14" s="39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40"/>
      <c r="WGP14" s="39"/>
      <c r="WGQ14" s="39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40"/>
      <c r="WHN14" s="39"/>
      <c r="WHO14" s="39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40"/>
      <c r="WIL14" s="39"/>
      <c r="WIM14" s="39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40"/>
      <c r="WJJ14" s="39"/>
      <c r="WJK14" s="39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40"/>
      <c r="WKH14" s="39"/>
      <c r="WKI14" s="39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40"/>
      <c r="WLF14" s="39"/>
      <c r="WLG14" s="39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40"/>
      <c r="WMD14" s="39"/>
      <c r="WME14" s="39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40"/>
      <c r="WNB14" s="39"/>
      <c r="WNC14" s="39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40"/>
      <c r="WNZ14" s="39"/>
      <c r="WOA14" s="39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40"/>
      <c r="WOX14" s="39"/>
      <c r="WOY14" s="39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40"/>
      <c r="WPV14" s="39"/>
      <c r="WPW14" s="39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40"/>
      <c r="WQT14" s="39"/>
      <c r="WQU14" s="39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40"/>
      <c r="WRR14" s="39"/>
      <c r="WRS14" s="39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40"/>
      <c r="WSP14" s="39"/>
      <c r="WSQ14" s="39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40"/>
      <c r="WTN14" s="39"/>
      <c r="WTO14" s="39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40"/>
      <c r="WUL14" s="39"/>
      <c r="WUM14" s="39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40"/>
      <c r="WVJ14" s="39"/>
      <c r="WVK14" s="39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40"/>
      <c r="WWH14" s="39"/>
      <c r="WWI14" s="39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40"/>
      <c r="WXF14" s="39"/>
      <c r="WXG14" s="39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40"/>
      <c r="WYD14" s="39"/>
      <c r="WYE14" s="39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40"/>
      <c r="WZB14" s="39"/>
      <c r="WZC14" s="39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40"/>
      <c r="WZZ14" s="39"/>
      <c r="XAA14" s="39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40"/>
      <c r="XAX14" s="39"/>
      <c r="XAY14" s="39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40"/>
      <c r="XBV14" s="39"/>
      <c r="XBW14" s="39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40"/>
      <c r="XCT14" s="39"/>
      <c r="XCU14" s="39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40"/>
      <c r="XDR14" s="39"/>
      <c r="XDS14" s="39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40"/>
      <c r="XEP14" s="39"/>
      <c r="XEQ14" s="39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pans="1:16384" x14ac:dyDescent="0.25">
      <c r="A15" s="9" t="s">
        <v>110</v>
      </c>
      <c r="B15" s="10" t="s">
        <v>35</v>
      </c>
      <c r="C15" s="25" t="s">
        <v>36</v>
      </c>
      <c r="D15" s="11">
        <v>140</v>
      </c>
      <c r="E15" s="11">
        <v>220.4</v>
      </c>
      <c r="F15" s="11">
        <v>368.6</v>
      </c>
      <c r="G15" s="11">
        <v>486.9</v>
      </c>
      <c r="H15" s="11">
        <v>826.7</v>
      </c>
      <c r="I15" s="11">
        <v>1332</v>
      </c>
      <c r="J15" s="11">
        <v>2112.6999999999998</v>
      </c>
      <c r="K15" s="11">
        <v>5034.3</v>
      </c>
      <c r="L15" s="11">
        <v>10120.1</v>
      </c>
      <c r="M15" s="11">
        <v>12998.3</v>
      </c>
      <c r="N15" s="11">
        <v>17702.400000000001</v>
      </c>
      <c r="O15" s="11">
        <v>25039.3</v>
      </c>
      <c r="P15" s="11">
        <v>34998.5</v>
      </c>
      <c r="Q15" s="11">
        <v>22972.3</v>
      </c>
      <c r="R15" s="11">
        <v>27610.9</v>
      </c>
      <c r="S15" s="11">
        <v>34600.6</v>
      </c>
      <c r="T15" s="11">
        <v>46539.7</v>
      </c>
      <c r="U15" s="11">
        <v>51909.8</v>
      </c>
      <c r="V15" s="11">
        <v>62971</v>
      </c>
      <c r="W15" s="11">
        <v>73102.600000000006</v>
      </c>
      <c r="X15" s="32">
        <v>83436.2</v>
      </c>
      <c r="Y15" s="32">
        <v>97568.578049999996</v>
      </c>
      <c r="Z15" s="32">
        <f>+IFERROR(VLOOKUP(B15,'2002'!$A:$D,4,FALSE),"")</f>
        <v>110376.540576</v>
      </c>
      <c r="AA15" s="32">
        <f>+IFERROR(VLOOKUP(B15,'2003'!$A$2:$D$1048576,4,FALSE),"")</f>
        <v>106355.088005</v>
      </c>
      <c r="AB15" s="32">
        <f>+IFERROR(VLOOKUP(B15,'2004'!$A:$D,4,FALSE),"")</f>
        <v>113414.10399</v>
      </c>
      <c r="AC15" s="32">
        <f>+IFERROR(VLOOKUP($B15,'2005-15 corrientes'!$A$2:$W$50,3,FALSE),"")</f>
        <v>127668.39776047495</v>
      </c>
      <c r="AD15" s="32">
        <f>+IFERROR(VLOOKUP($B15,'2005-15 corrientes'!$A$2:$W$50,5,FALSE),"")</f>
        <v>137590.43272591467</v>
      </c>
      <c r="AE15" s="32">
        <f>+IFERROR(VLOOKUP($B15,'2005-15 corrientes'!$A$2:$W$50,7,FALSE),"")</f>
        <v>151963.39996860287</v>
      </c>
      <c r="AF15" s="32">
        <f>+IFERROR(VLOOKUP($B15,'2005-15 corrientes'!$A$2:$W$50,9,FALSE),"")</f>
        <v>173497.79998499659</v>
      </c>
      <c r="AG15" s="32">
        <f>+IFERROR(VLOOKUP($B15,'2005-15 corrientes'!$A$2:$W$50,11,FALSE),"")</f>
        <v>200930.55768965848</v>
      </c>
      <c r="AH15" s="32">
        <f>+IFERROR(VLOOKUP($B15,'2005-15 corrientes'!$A$2:$W$50,13,FALSE),"")</f>
        <v>211186.15914236871</v>
      </c>
      <c r="AI15" s="32">
        <f>+IFERROR(VLOOKUP($B15,'2005-15 corrientes'!$A$2:$W$50,15,FALSE),"")</f>
        <v>230684.55068584229</v>
      </c>
      <c r="AJ15" s="32">
        <f>+IFERROR(VLOOKUP($B15,'2005-15 corrientes'!$A$2:$W$50,17,FALSE),"")</f>
        <v>251764.6</v>
      </c>
      <c r="AK15" s="32">
        <f>+IFERROR(VLOOKUP($B15,'2005-15 corrientes'!$A$2:$W$50,19,FALSE),"")</f>
        <v>260277.1999999999</v>
      </c>
      <c r="AL15" s="32">
        <f>+IFERROR(VLOOKUP($B15,'2005-15 corrientes'!$A$2:$W$50,21,FALSE),"")</f>
        <v>292548.77724499989</v>
      </c>
      <c r="AM15" s="32">
        <f>+IFERROR(VLOOKUP($B15,'2005-15 corrientes'!$A$2:$W$50,23,FALSE),"")</f>
        <v>305741.59999999998</v>
      </c>
      <c r="AN15" s="3"/>
      <c r="AO15" s="3"/>
      <c r="AP15" s="3"/>
      <c r="AQ15" s="3"/>
      <c r="AR15" s="3"/>
      <c r="AS15" s="3"/>
      <c r="AT15" s="3"/>
      <c r="AU15" s="3"/>
      <c r="AV15" s="3"/>
      <c r="AW15" s="40"/>
      <c r="AX15" s="39"/>
      <c r="AY15" s="39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40"/>
      <c r="BV15" s="39"/>
      <c r="BW15" s="39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40"/>
      <c r="CT15" s="39"/>
      <c r="CU15" s="39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40"/>
      <c r="DR15" s="39"/>
      <c r="DS15" s="39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40"/>
      <c r="EP15" s="39"/>
      <c r="EQ15" s="39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40"/>
      <c r="FN15" s="39"/>
      <c r="FO15" s="39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40"/>
      <c r="GL15" s="39"/>
      <c r="GM15" s="39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40"/>
      <c r="HJ15" s="39"/>
      <c r="HK15" s="39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40"/>
      <c r="IH15" s="39"/>
      <c r="II15" s="39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40"/>
      <c r="JF15" s="39"/>
      <c r="JG15" s="39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40"/>
      <c r="KD15" s="39"/>
      <c r="KE15" s="39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40"/>
      <c r="LB15" s="39"/>
      <c r="LC15" s="39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40"/>
      <c r="LZ15" s="39"/>
      <c r="MA15" s="39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40"/>
      <c r="MX15" s="39"/>
      <c r="MY15" s="39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40"/>
      <c r="NV15" s="39"/>
      <c r="NW15" s="39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40"/>
      <c r="OT15" s="39"/>
      <c r="OU15" s="39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40"/>
      <c r="PR15" s="39"/>
      <c r="PS15" s="39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40"/>
      <c r="QP15" s="39"/>
      <c r="QQ15" s="39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40"/>
      <c r="RN15" s="39"/>
      <c r="RO15" s="39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40"/>
      <c r="SL15" s="39"/>
      <c r="SM15" s="39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40"/>
      <c r="TJ15" s="39"/>
      <c r="TK15" s="39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40"/>
      <c r="UH15" s="39"/>
      <c r="UI15" s="39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40"/>
      <c r="VF15" s="39"/>
      <c r="VG15" s="39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40"/>
      <c r="WD15" s="39"/>
      <c r="WE15" s="39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40"/>
      <c r="XB15" s="39"/>
      <c r="XC15" s="39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40"/>
      <c r="XZ15" s="39"/>
      <c r="YA15" s="39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40"/>
      <c r="YX15" s="39"/>
      <c r="YY15" s="39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40"/>
      <c r="ZV15" s="39"/>
      <c r="ZW15" s="39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40"/>
      <c r="AAT15" s="39"/>
      <c r="AAU15" s="39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40"/>
      <c r="ABR15" s="39"/>
      <c r="ABS15" s="39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40"/>
      <c r="ACP15" s="39"/>
      <c r="ACQ15" s="39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40"/>
      <c r="ADN15" s="39"/>
      <c r="ADO15" s="39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40"/>
      <c r="AEL15" s="39"/>
      <c r="AEM15" s="39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40"/>
      <c r="AFJ15" s="39"/>
      <c r="AFK15" s="39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40"/>
      <c r="AGH15" s="39"/>
      <c r="AGI15" s="39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40"/>
      <c r="AHF15" s="39"/>
      <c r="AHG15" s="39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40"/>
      <c r="AID15" s="39"/>
      <c r="AIE15" s="39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40"/>
      <c r="AJB15" s="39"/>
      <c r="AJC15" s="39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40"/>
      <c r="AJZ15" s="39"/>
      <c r="AKA15" s="39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40"/>
      <c r="AKX15" s="39"/>
      <c r="AKY15" s="39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40"/>
      <c r="ALV15" s="39"/>
      <c r="ALW15" s="39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40"/>
      <c r="AMT15" s="39"/>
      <c r="AMU15" s="39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40"/>
      <c r="ANR15" s="39"/>
      <c r="ANS15" s="39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40"/>
      <c r="AOP15" s="39"/>
      <c r="AOQ15" s="39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40"/>
      <c r="APN15" s="39"/>
      <c r="APO15" s="39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40"/>
      <c r="AQL15" s="39"/>
      <c r="AQM15" s="39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40"/>
      <c r="ARJ15" s="39"/>
      <c r="ARK15" s="39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40"/>
      <c r="ASH15" s="39"/>
      <c r="ASI15" s="39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40"/>
      <c r="ATF15" s="39"/>
      <c r="ATG15" s="39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40"/>
      <c r="AUD15" s="39"/>
      <c r="AUE15" s="39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40"/>
      <c r="AVB15" s="39"/>
      <c r="AVC15" s="39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40"/>
      <c r="AVZ15" s="39"/>
      <c r="AWA15" s="39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40"/>
      <c r="AWX15" s="39"/>
      <c r="AWY15" s="39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40"/>
      <c r="AXV15" s="39"/>
      <c r="AXW15" s="39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40"/>
      <c r="AYT15" s="39"/>
      <c r="AYU15" s="39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40"/>
      <c r="AZR15" s="39"/>
      <c r="AZS15" s="39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40"/>
      <c r="BAP15" s="39"/>
      <c r="BAQ15" s="39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40"/>
      <c r="BBN15" s="39"/>
      <c r="BBO15" s="39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40"/>
      <c r="BCL15" s="39"/>
      <c r="BCM15" s="39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40"/>
      <c r="BDJ15" s="39"/>
      <c r="BDK15" s="39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40"/>
      <c r="BEH15" s="39"/>
      <c r="BEI15" s="39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40"/>
      <c r="BFF15" s="39"/>
      <c r="BFG15" s="39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40"/>
      <c r="BGD15" s="39"/>
      <c r="BGE15" s="39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40"/>
      <c r="BHB15" s="39"/>
      <c r="BHC15" s="39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40"/>
      <c r="BHZ15" s="39"/>
      <c r="BIA15" s="39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40"/>
      <c r="BIX15" s="39"/>
      <c r="BIY15" s="39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40"/>
      <c r="BJV15" s="39"/>
      <c r="BJW15" s="39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40"/>
      <c r="BKT15" s="39"/>
      <c r="BKU15" s="39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40"/>
      <c r="BLR15" s="39"/>
      <c r="BLS15" s="39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40"/>
      <c r="BMP15" s="39"/>
      <c r="BMQ15" s="39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40"/>
      <c r="BNN15" s="39"/>
      <c r="BNO15" s="39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40"/>
      <c r="BOL15" s="39"/>
      <c r="BOM15" s="39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40"/>
      <c r="BPJ15" s="39"/>
      <c r="BPK15" s="39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40"/>
      <c r="BQH15" s="39"/>
      <c r="BQI15" s="39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40"/>
      <c r="BRF15" s="39"/>
      <c r="BRG15" s="39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40"/>
      <c r="BSD15" s="39"/>
      <c r="BSE15" s="39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40"/>
      <c r="BTB15" s="39"/>
      <c r="BTC15" s="39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40"/>
      <c r="BTZ15" s="39"/>
      <c r="BUA15" s="39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40"/>
      <c r="BUX15" s="39"/>
      <c r="BUY15" s="39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40"/>
      <c r="BVV15" s="39"/>
      <c r="BVW15" s="39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40"/>
      <c r="BWT15" s="39"/>
      <c r="BWU15" s="39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40"/>
      <c r="BXR15" s="39"/>
      <c r="BXS15" s="39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40"/>
      <c r="BYP15" s="39"/>
      <c r="BYQ15" s="39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40"/>
      <c r="BZN15" s="39"/>
      <c r="BZO15" s="39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40"/>
      <c r="CAL15" s="39"/>
      <c r="CAM15" s="39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40"/>
      <c r="CBJ15" s="39"/>
      <c r="CBK15" s="39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40"/>
      <c r="CCH15" s="39"/>
      <c r="CCI15" s="39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40"/>
      <c r="CDF15" s="39"/>
      <c r="CDG15" s="39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40"/>
      <c r="CED15" s="39"/>
      <c r="CEE15" s="39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40"/>
      <c r="CFB15" s="39"/>
      <c r="CFC15" s="39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40"/>
      <c r="CFZ15" s="39"/>
      <c r="CGA15" s="39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40"/>
      <c r="CGX15" s="39"/>
      <c r="CGY15" s="39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40"/>
      <c r="CHV15" s="39"/>
      <c r="CHW15" s="39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40"/>
      <c r="CIT15" s="39"/>
      <c r="CIU15" s="39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40"/>
      <c r="CJR15" s="39"/>
      <c r="CJS15" s="39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40"/>
      <c r="CKP15" s="39"/>
      <c r="CKQ15" s="39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40"/>
      <c r="CLN15" s="39"/>
      <c r="CLO15" s="39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40"/>
      <c r="CML15" s="39"/>
      <c r="CMM15" s="39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40"/>
      <c r="CNJ15" s="39"/>
      <c r="CNK15" s="39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40"/>
      <c r="COH15" s="39"/>
      <c r="COI15" s="39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40"/>
      <c r="CPF15" s="39"/>
      <c r="CPG15" s="39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40"/>
      <c r="CQD15" s="39"/>
      <c r="CQE15" s="39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40"/>
      <c r="CRB15" s="39"/>
      <c r="CRC15" s="39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40"/>
      <c r="CRZ15" s="39"/>
      <c r="CSA15" s="39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40"/>
      <c r="CSX15" s="39"/>
      <c r="CSY15" s="39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40"/>
      <c r="CTV15" s="39"/>
      <c r="CTW15" s="39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40"/>
      <c r="CUT15" s="39"/>
      <c r="CUU15" s="39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40"/>
      <c r="CVR15" s="39"/>
      <c r="CVS15" s="39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40"/>
      <c r="CWP15" s="39"/>
      <c r="CWQ15" s="39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40"/>
      <c r="CXN15" s="39"/>
      <c r="CXO15" s="39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40"/>
      <c r="CYL15" s="39"/>
      <c r="CYM15" s="39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40"/>
      <c r="CZJ15" s="39"/>
      <c r="CZK15" s="39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40"/>
      <c r="DAH15" s="39"/>
      <c r="DAI15" s="39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40"/>
      <c r="DBF15" s="39"/>
      <c r="DBG15" s="39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40"/>
      <c r="DCD15" s="39"/>
      <c r="DCE15" s="39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40"/>
      <c r="DDB15" s="39"/>
      <c r="DDC15" s="39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40"/>
      <c r="DDZ15" s="39"/>
      <c r="DEA15" s="39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40"/>
      <c r="DEX15" s="39"/>
      <c r="DEY15" s="39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40"/>
      <c r="DFV15" s="39"/>
      <c r="DFW15" s="39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40"/>
      <c r="DGT15" s="39"/>
      <c r="DGU15" s="39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40"/>
      <c r="DHR15" s="39"/>
      <c r="DHS15" s="39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40"/>
      <c r="DIP15" s="39"/>
      <c r="DIQ15" s="39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40"/>
      <c r="DJN15" s="39"/>
      <c r="DJO15" s="39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40"/>
      <c r="DKL15" s="39"/>
      <c r="DKM15" s="39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40"/>
      <c r="DLJ15" s="39"/>
      <c r="DLK15" s="39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40"/>
      <c r="DMH15" s="39"/>
      <c r="DMI15" s="39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40"/>
      <c r="DNF15" s="39"/>
      <c r="DNG15" s="39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40"/>
      <c r="DOD15" s="39"/>
      <c r="DOE15" s="39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40"/>
      <c r="DPB15" s="39"/>
      <c r="DPC15" s="39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40"/>
      <c r="DPZ15" s="39"/>
      <c r="DQA15" s="39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40"/>
      <c r="DQX15" s="39"/>
      <c r="DQY15" s="39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40"/>
      <c r="DRV15" s="39"/>
      <c r="DRW15" s="39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40"/>
      <c r="DST15" s="39"/>
      <c r="DSU15" s="39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40"/>
      <c r="DTR15" s="39"/>
      <c r="DTS15" s="39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40"/>
      <c r="DUP15" s="39"/>
      <c r="DUQ15" s="39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40"/>
      <c r="DVN15" s="39"/>
      <c r="DVO15" s="39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40"/>
      <c r="DWL15" s="39"/>
      <c r="DWM15" s="39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40"/>
      <c r="DXJ15" s="39"/>
      <c r="DXK15" s="39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40"/>
      <c r="DYH15" s="39"/>
      <c r="DYI15" s="39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40"/>
      <c r="DZF15" s="39"/>
      <c r="DZG15" s="39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40"/>
      <c r="EAD15" s="39"/>
      <c r="EAE15" s="39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40"/>
      <c r="EBB15" s="39"/>
      <c r="EBC15" s="39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40"/>
      <c r="EBZ15" s="39"/>
      <c r="ECA15" s="39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40"/>
      <c r="ECX15" s="39"/>
      <c r="ECY15" s="39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40"/>
      <c r="EDV15" s="39"/>
      <c r="EDW15" s="39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40"/>
      <c r="EET15" s="39"/>
      <c r="EEU15" s="39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40"/>
      <c r="EFR15" s="39"/>
      <c r="EFS15" s="39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40"/>
      <c r="EGP15" s="39"/>
      <c r="EGQ15" s="39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40"/>
      <c r="EHN15" s="39"/>
      <c r="EHO15" s="39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40"/>
      <c r="EIL15" s="39"/>
      <c r="EIM15" s="39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40"/>
      <c r="EJJ15" s="39"/>
      <c r="EJK15" s="39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40"/>
      <c r="EKH15" s="39"/>
      <c r="EKI15" s="39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40"/>
      <c r="ELF15" s="39"/>
      <c r="ELG15" s="39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40"/>
      <c r="EMD15" s="39"/>
      <c r="EME15" s="39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40"/>
      <c r="ENB15" s="39"/>
      <c r="ENC15" s="39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40"/>
      <c r="ENZ15" s="39"/>
      <c r="EOA15" s="39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40"/>
      <c r="EOX15" s="39"/>
      <c r="EOY15" s="39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40"/>
      <c r="EPV15" s="39"/>
      <c r="EPW15" s="39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40"/>
      <c r="EQT15" s="39"/>
      <c r="EQU15" s="39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40"/>
      <c r="ERR15" s="39"/>
      <c r="ERS15" s="39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40"/>
      <c r="ESP15" s="39"/>
      <c r="ESQ15" s="39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40"/>
      <c r="ETN15" s="39"/>
      <c r="ETO15" s="39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40"/>
      <c r="EUL15" s="39"/>
      <c r="EUM15" s="39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40"/>
      <c r="EVJ15" s="39"/>
      <c r="EVK15" s="39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40"/>
      <c r="EWH15" s="39"/>
      <c r="EWI15" s="39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40"/>
      <c r="EXF15" s="39"/>
      <c r="EXG15" s="39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40"/>
      <c r="EYD15" s="39"/>
      <c r="EYE15" s="39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40"/>
      <c r="EZB15" s="39"/>
      <c r="EZC15" s="39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40"/>
      <c r="EZZ15" s="39"/>
      <c r="FAA15" s="39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40"/>
      <c r="FAX15" s="39"/>
      <c r="FAY15" s="39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40"/>
      <c r="FBV15" s="39"/>
      <c r="FBW15" s="39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40"/>
      <c r="FCT15" s="39"/>
      <c r="FCU15" s="39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40"/>
      <c r="FDR15" s="39"/>
      <c r="FDS15" s="39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40"/>
      <c r="FEP15" s="39"/>
      <c r="FEQ15" s="39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40"/>
      <c r="FFN15" s="39"/>
      <c r="FFO15" s="39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40"/>
      <c r="FGL15" s="39"/>
      <c r="FGM15" s="39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40"/>
      <c r="FHJ15" s="39"/>
      <c r="FHK15" s="39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40"/>
      <c r="FIH15" s="39"/>
      <c r="FII15" s="39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40"/>
      <c r="FJF15" s="39"/>
      <c r="FJG15" s="39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40"/>
      <c r="FKD15" s="39"/>
      <c r="FKE15" s="39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40"/>
      <c r="FLB15" s="39"/>
      <c r="FLC15" s="39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40"/>
      <c r="FLZ15" s="39"/>
      <c r="FMA15" s="39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40"/>
      <c r="FMX15" s="39"/>
      <c r="FMY15" s="39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40"/>
      <c r="FNV15" s="39"/>
      <c r="FNW15" s="39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40"/>
      <c r="FOT15" s="39"/>
      <c r="FOU15" s="39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40"/>
      <c r="FPR15" s="39"/>
      <c r="FPS15" s="39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40"/>
      <c r="FQP15" s="39"/>
      <c r="FQQ15" s="39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40"/>
      <c r="FRN15" s="39"/>
      <c r="FRO15" s="39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40"/>
      <c r="FSL15" s="39"/>
      <c r="FSM15" s="39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40"/>
      <c r="FTJ15" s="39"/>
      <c r="FTK15" s="39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40"/>
      <c r="FUH15" s="39"/>
      <c r="FUI15" s="39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40"/>
      <c r="FVF15" s="39"/>
      <c r="FVG15" s="39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40"/>
      <c r="FWD15" s="39"/>
      <c r="FWE15" s="39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40"/>
      <c r="FXB15" s="39"/>
      <c r="FXC15" s="39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40"/>
      <c r="FXZ15" s="39"/>
      <c r="FYA15" s="39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40"/>
      <c r="FYX15" s="39"/>
      <c r="FYY15" s="39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40"/>
      <c r="FZV15" s="39"/>
      <c r="FZW15" s="39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40"/>
      <c r="GAT15" s="39"/>
      <c r="GAU15" s="39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40"/>
      <c r="GBR15" s="39"/>
      <c r="GBS15" s="39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40"/>
      <c r="GCP15" s="39"/>
      <c r="GCQ15" s="39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40"/>
      <c r="GDN15" s="39"/>
      <c r="GDO15" s="39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40"/>
      <c r="GEL15" s="39"/>
      <c r="GEM15" s="39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40"/>
      <c r="GFJ15" s="39"/>
      <c r="GFK15" s="39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40"/>
      <c r="GGH15" s="39"/>
      <c r="GGI15" s="39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40"/>
      <c r="GHF15" s="39"/>
      <c r="GHG15" s="39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40"/>
      <c r="GID15" s="39"/>
      <c r="GIE15" s="39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40"/>
      <c r="GJB15" s="39"/>
      <c r="GJC15" s="39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40"/>
      <c r="GJZ15" s="39"/>
      <c r="GKA15" s="39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40"/>
      <c r="GKX15" s="39"/>
      <c r="GKY15" s="39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40"/>
      <c r="GLV15" s="39"/>
      <c r="GLW15" s="39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40"/>
      <c r="GMT15" s="39"/>
      <c r="GMU15" s="39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40"/>
      <c r="GNR15" s="39"/>
      <c r="GNS15" s="39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40"/>
      <c r="GOP15" s="39"/>
      <c r="GOQ15" s="39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40"/>
      <c r="GPN15" s="39"/>
      <c r="GPO15" s="39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40"/>
      <c r="GQL15" s="39"/>
      <c r="GQM15" s="39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40"/>
      <c r="GRJ15" s="39"/>
      <c r="GRK15" s="39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40"/>
      <c r="GSH15" s="39"/>
      <c r="GSI15" s="39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40"/>
      <c r="GTF15" s="39"/>
      <c r="GTG15" s="39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40"/>
      <c r="GUD15" s="39"/>
      <c r="GUE15" s="39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40"/>
      <c r="GVB15" s="39"/>
      <c r="GVC15" s="39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40"/>
      <c r="GVZ15" s="39"/>
      <c r="GWA15" s="39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40"/>
      <c r="GWX15" s="39"/>
      <c r="GWY15" s="39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40"/>
      <c r="GXV15" s="39"/>
      <c r="GXW15" s="39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40"/>
      <c r="GYT15" s="39"/>
      <c r="GYU15" s="39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40"/>
      <c r="GZR15" s="39"/>
      <c r="GZS15" s="39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40"/>
      <c r="HAP15" s="39"/>
      <c r="HAQ15" s="39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40"/>
      <c r="HBN15" s="39"/>
      <c r="HBO15" s="39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40"/>
      <c r="HCL15" s="39"/>
      <c r="HCM15" s="39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40"/>
      <c r="HDJ15" s="39"/>
      <c r="HDK15" s="39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40"/>
      <c r="HEH15" s="39"/>
      <c r="HEI15" s="39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40"/>
      <c r="HFF15" s="39"/>
      <c r="HFG15" s="39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40"/>
      <c r="HGD15" s="39"/>
      <c r="HGE15" s="39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40"/>
      <c r="HHB15" s="39"/>
      <c r="HHC15" s="39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40"/>
      <c r="HHZ15" s="39"/>
      <c r="HIA15" s="39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40"/>
      <c r="HIX15" s="39"/>
      <c r="HIY15" s="39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40"/>
      <c r="HJV15" s="39"/>
      <c r="HJW15" s="39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40"/>
      <c r="HKT15" s="39"/>
      <c r="HKU15" s="39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40"/>
      <c r="HLR15" s="39"/>
      <c r="HLS15" s="39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40"/>
      <c r="HMP15" s="39"/>
      <c r="HMQ15" s="39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40"/>
      <c r="HNN15" s="39"/>
      <c r="HNO15" s="39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40"/>
      <c r="HOL15" s="39"/>
      <c r="HOM15" s="39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40"/>
      <c r="HPJ15" s="39"/>
      <c r="HPK15" s="39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40"/>
      <c r="HQH15" s="39"/>
      <c r="HQI15" s="39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40"/>
      <c r="HRF15" s="39"/>
      <c r="HRG15" s="39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40"/>
      <c r="HSD15" s="39"/>
      <c r="HSE15" s="39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40"/>
      <c r="HTB15" s="39"/>
      <c r="HTC15" s="39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40"/>
      <c r="HTZ15" s="39"/>
      <c r="HUA15" s="39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40"/>
      <c r="HUX15" s="39"/>
      <c r="HUY15" s="39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40"/>
      <c r="HVV15" s="39"/>
      <c r="HVW15" s="39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40"/>
      <c r="HWT15" s="39"/>
      <c r="HWU15" s="39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40"/>
      <c r="HXR15" s="39"/>
      <c r="HXS15" s="39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40"/>
      <c r="HYP15" s="39"/>
      <c r="HYQ15" s="39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40"/>
      <c r="HZN15" s="39"/>
      <c r="HZO15" s="39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40"/>
      <c r="IAL15" s="39"/>
      <c r="IAM15" s="39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40"/>
      <c r="IBJ15" s="39"/>
      <c r="IBK15" s="39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40"/>
      <c r="ICH15" s="39"/>
      <c r="ICI15" s="39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40"/>
      <c r="IDF15" s="39"/>
      <c r="IDG15" s="39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40"/>
      <c r="IED15" s="39"/>
      <c r="IEE15" s="39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40"/>
      <c r="IFB15" s="39"/>
      <c r="IFC15" s="39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40"/>
      <c r="IFZ15" s="39"/>
      <c r="IGA15" s="39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40"/>
      <c r="IGX15" s="39"/>
      <c r="IGY15" s="39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40"/>
      <c r="IHV15" s="39"/>
      <c r="IHW15" s="39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40"/>
      <c r="IIT15" s="39"/>
      <c r="IIU15" s="39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40"/>
      <c r="IJR15" s="39"/>
      <c r="IJS15" s="39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40"/>
      <c r="IKP15" s="39"/>
      <c r="IKQ15" s="39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40"/>
      <c r="ILN15" s="39"/>
      <c r="ILO15" s="39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40"/>
      <c r="IML15" s="39"/>
      <c r="IMM15" s="39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40"/>
      <c r="INJ15" s="39"/>
      <c r="INK15" s="39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40"/>
      <c r="IOH15" s="39"/>
      <c r="IOI15" s="39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40"/>
      <c r="IPF15" s="39"/>
      <c r="IPG15" s="39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40"/>
      <c r="IQD15" s="39"/>
      <c r="IQE15" s="39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40"/>
      <c r="IRB15" s="39"/>
      <c r="IRC15" s="39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40"/>
      <c r="IRZ15" s="39"/>
      <c r="ISA15" s="39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40"/>
      <c r="ISX15" s="39"/>
      <c r="ISY15" s="39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40"/>
      <c r="ITV15" s="39"/>
      <c r="ITW15" s="39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40"/>
      <c r="IUT15" s="39"/>
      <c r="IUU15" s="39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40"/>
      <c r="IVR15" s="39"/>
      <c r="IVS15" s="39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40"/>
      <c r="IWP15" s="39"/>
      <c r="IWQ15" s="39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40"/>
      <c r="IXN15" s="39"/>
      <c r="IXO15" s="39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40"/>
      <c r="IYL15" s="39"/>
      <c r="IYM15" s="39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40"/>
      <c r="IZJ15" s="39"/>
      <c r="IZK15" s="39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40"/>
      <c r="JAH15" s="39"/>
      <c r="JAI15" s="39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40"/>
      <c r="JBF15" s="39"/>
      <c r="JBG15" s="39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40"/>
      <c r="JCD15" s="39"/>
      <c r="JCE15" s="39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40"/>
      <c r="JDB15" s="39"/>
      <c r="JDC15" s="39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40"/>
      <c r="JDZ15" s="39"/>
      <c r="JEA15" s="39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40"/>
      <c r="JEX15" s="39"/>
      <c r="JEY15" s="39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40"/>
      <c r="JFV15" s="39"/>
      <c r="JFW15" s="39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40"/>
      <c r="JGT15" s="39"/>
      <c r="JGU15" s="39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40"/>
      <c r="JHR15" s="39"/>
      <c r="JHS15" s="39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40"/>
      <c r="JIP15" s="39"/>
      <c r="JIQ15" s="39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40"/>
      <c r="JJN15" s="39"/>
      <c r="JJO15" s="39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40"/>
      <c r="JKL15" s="39"/>
      <c r="JKM15" s="39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40"/>
      <c r="JLJ15" s="39"/>
      <c r="JLK15" s="39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40"/>
      <c r="JMH15" s="39"/>
      <c r="JMI15" s="39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40"/>
      <c r="JNF15" s="39"/>
      <c r="JNG15" s="39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40"/>
      <c r="JOD15" s="39"/>
      <c r="JOE15" s="39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40"/>
      <c r="JPB15" s="39"/>
      <c r="JPC15" s="39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40"/>
      <c r="JPZ15" s="39"/>
      <c r="JQA15" s="39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40"/>
      <c r="JQX15" s="39"/>
      <c r="JQY15" s="39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40"/>
      <c r="JRV15" s="39"/>
      <c r="JRW15" s="39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40"/>
      <c r="JST15" s="39"/>
      <c r="JSU15" s="39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40"/>
      <c r="JTR15" s="39"/>
      <c r="JTS15" s="39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40"/>
      <c r="JUP15" s="39"/>
      <c r="JUQ15" s="39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40"/>
      <c r="JVN15" s="39"/>
      <c r="JVO15" s="39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40"/>
      <c r="JWL15" s="39"/>
      <c r="JWM15" s="39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40"/>
      <c r="JXJ15" s="39"/>
      <c r="JXK15" s="39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40"/>
      <c r="JYH15" s="39"/>
      <c r="JYI15" s="39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40"/>
      <c r="JZF15" s="39"/>
      <c r="JZG15" s="39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40"/>
      <c r="KAD15" s="39"/>
      <c r="KAE15" s="39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40"/>
      <c r="KBB15" s="39"/>
      <c r="KBC15" s="39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40"/>
      <c r="KBZ15" s="39"/>
      <c r="KCA15" s="39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40"/>
      <c r="KCX15" s="39"/>
      <c r="KCY15" s="39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40"/>
      <c r="KDV15" s="39"/>
      <c r="KDW15" s="39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40"/>
      <c r="KET15" s="39"/>
      <c r="KEU15" s="39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40"/>
      <c r="KFR15" s="39"/>
      <c r="KFS15" s="39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40"/>
      <c r="KGP15" s="39"/>
      <c r="KGQ15" s="39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40"/>
      <c r="KHN15" s="39"/>
      <c r="KHO15" s="39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40"/>
      <c r="KIL15" s="39"/>
      <c r="KIM15" s="39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40"/>
      <c r="KJJ15" s="39"/>
      <c r="KJK15" s="39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40"/>
      <c r="KKH15" s="39"/>
      <c r="KKI15" s="39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40"/>
      <c r="KLF15" s="39"/>
      <c r="KLG15" s="39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40"/>
      <c r="KMD15" s="39"/>
      <c r="KME15" s="39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40"/>
      <c r="KNB15" s="39"/>
      <c r="KNC15" s="39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40"/>
      <c r="KNZ15" s="39"/>
      <c r="KOA15" s="39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40"/>
      <c r="KOX15" s="39"/>
      <c r="KOY15" s="39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40"/>
      <c r="KPV15" s="39"/>
      <c r="KPW15" s="39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40"/>
      <c r="KQT15" s="39"/>
      <c r="KQU15" s="39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40"/>
      <c r="KRR15" s="39"/>
      <c r="KRS15" s="39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40"/>
      <c r="KSP15" s="39"/>
      <c r="KSQ15" s="39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40"/>
      <c r="KTN15" s="39"/>
      <c r="KTO15" s="39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40"/>
      <c r="KUL15" s="39"/>
      <c r="KUM15" s="39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40"/>
      <c r="KVJ15" s="39"/>
      <c r="KVK15" s="39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40"/>
      <c r="KWH15" s="39"/>
      <c r="KWI15" s="39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40"/>
      <c r="KXF15" s="39"/>
      <c r="KXG15" s="39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40"/>
      <c r="KYD15" s="39"/>
      <c r="KYE15" s="39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40"/>
      <c r="KZB15" s="39"/>
      <c r="KZC15" s="39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40"/>
      <c r="KZZ15" s="39"/>
      <c r="LAA15" s="39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40"/>
      <c r="LAX15" s="39"/>
      <c r="LAY15" s="39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40"/>
      <c r="LBV15" s="39"/>
      <c r="LBW15" s="39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40"/>
      <c r="LCT15" s="39"/>
      <c r="LCU15" s="39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40"/>
      <c r="LDR15" s="39"/>
      <c r="LDS15" s="39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40"/>
      <c r="LEP15" s="39"/>
      <c r="LEQ15" s="39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40"/>
      <c r="LFN15" s="39"/>
      <c r="LFO15" s="39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40"/>
      <c r="LGL15" s="39"/>
      <c r="LGM15" s="39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40"/>
      <c r="LHJ15" s="39"/>
      <c r="LHK15" s="39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40"/>
      <c r="LIH15" s="39"/>
      <c r="LII15" s="39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40"/>
      <c r="LJF15" s="39"/>
      <c r="LJG15" s="39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40"/>
      <c r="LKD15" s="39"/>
      <c r="LKE15" s="39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40"/>
      <c r="LLB15" s="39"/>
      <c r="LLC15" s="39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40"/>
      <c r="LLZ15" s="39"/>
      <c r="LMA15" s="39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40"/>
      <c r="LMX15" s="39"/>
      <c r="LMY15" s="39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40"/>
      <c r="LNV15" s="39"/>
      <c r="LNW15" s="39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40"/>
      <c r="LOT15" s="39"/>
      <c r="LOU15" s="39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40"/>
      <c r="LPR15" s="39"/>
      <c r="LPS15" s="39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40"/>
      <c r="LQP15" s="39"/>
      <c r="LQQ15" s="39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40"/>
      <c r="LRN15" s="39"/>
      <c r="LRO15" s="39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40"/>
      <c r="LSL15" s="39"/>
      <c r="LSM15" s="39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40"/>
      <c r="LTJ15" s="39"/>
      <c r="LTK15" s="39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40"/>
      <c r="LUH15" s="39"/>
      <c r="LUI15" s="39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40"/>
      <c r="LVF15" s="39"/>
      <c r="LVG15" s="39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40"/>
      <c r="LWD15" s="39"/>
      <c r="LWE15" s="39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40"/>
      <c r="LXB15" s="39"/>
      <c r="LXC15" s="39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40"/>
      <c r="LXZ15" s="39"/>
      <c r="LYA15" s="39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40"/>
      <c r="LYX15" s="39"/>
      <c r="LYY15" s="39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40"/>
      <c r="LZV15" s="39"/>
      <c r="LZW15" s="39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40"/>
      <c r="MAT15" s="39"/>
      <c r="MAU15" s="39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40"/>
      <c r="MBR15" s="39"/>
      <c r="MBS15" s="39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40"/>
      <c r="MCP15" s="39"/>
      <c r="MCQ15" s="39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40"/>
      <c r="MDN15" s="39"/>
      <c r="MDO15" s="39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40"/>
      <c r="MEL15" s="39"/>
      <c r="MEM15" s="39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40"/>
      <c r="MFJ15" s="39"/>
      <c r="MFK15" s="39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40"/>
      <c r="MGH15" s="39"/>
      <c r="MGI15" s="39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40"/>
      <c r="MHF15" s="39"/>
      <c r="MHG15" s="39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40"/>
      <c r="MID15" s="39"/>
      <c r="MIE15" s="39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40"/>
      <c r="MJB15" s="39"/>
      <c r="MJC15" s="39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40"/>
      <c r="MJZ15" s="39"/>
      <c r="MKA15" s="39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40"/>
      <c r="MKX15" s="39"/>
      <c r="MKY15" s="39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40"/>
      <c r="MLV15" s="39"/>
      <c r="MLW15" s="39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40"/>
      <c r="MMT15" s="39"/>
      <c r="MMU15" s="39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40"/>
      <c r="MNR15" s="39"/>
      <c r="MNS15" s="39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40"/>
      <c r="MOP15" s="39"/>
      <c r="MOQ15" s="39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40"/>
      <c r="MPN15" s="39"/>
      <c r="MPO15" s="39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40"/>
      <c r="MQL15" s="39"/>
      <c r="MQM15" s="39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40"/>
      <c r="MRJ15" s="39"/>
      <c r="MRK15" s="39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40"/>
      <c r="MSH15" s="39"/>
      <c r="MSI15" s="39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40"/>
      <c r="MTF15" s="39"/>
      <c r="MTG15" s="39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40"/>
      <c r="MUD15" s="39"/>
      <c r="MUE15" s="39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40"/>
      <c r="MVB15" s="39"/>
      <c r="MVC15" s="39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40"/>
      <c r="MVZ15" s="39"/>
      <c r="MWA15" s="39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40"/>
      <c r="MWX15" s="39"/>
      <c r="MWY15" s="39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40"/>
      <c r="MXV15" s="39"/>
      <c r="MXW15" s="39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40"/>
      <c r="MYT15" s="39"/>
      <c r="MYU15" s="39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40"/>
      <c r="MZR15" s="39"/>
      <c r="MZS15" s="39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40"/>
      <c r="NAP15" s="39"/>
      <c r="NAQ15" s="39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40"/>
      <c r="NBN15" s="39"/>
      <c r="NBO15" s="39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40"/>
      <c r="NCL15" s="39"/>
      <c r="NCM15" s="39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40"/>
      <c r="NDJ15" s="39"/>
      <c r="NDK15" s="39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40"/>
      <c r="NEH15" s="39"/>
      <c r="NEI15" s="39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40"/>
      <c r="NFF15" s="39"/>
      <c r="NFG15" s="39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40"/>
      <c r="NGD15" s="39"/>
      <c r="NGE15" s="39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40"/>
      <c r="NHB15" s="39"/>
      <c r="NHC15" s="39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40"/>
      <c r="NHZ15" s="39"/>
      <c r="NIA15" s="39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40"/>
      <c r="NIX15" s="39"/>
      <c r="NIY15" s="39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40"/>
      <c r="NJV15" s="39"/>
      <c r="NJW15" s="39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40"/>
      <c r="NKT15" s="39"/>
      <c r="NKU15" s="39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40"/>
      <c r="NLR15" s="39"/>
      <c r="NLS15" s="39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40"/>
      <c r="NMP15" s="39"/>
      <c r="NMQ15" s="39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40"/>
      <c r="NNN15" s="39"/>
      <c r="NNO15" s="39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40"/>
      <c r="NOL15" s="39"/>
      <c r="NOM15" s="39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40"/>
      <c r="NPJ15" s="39"/>
      <c r="NPK15" s="39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40"/>
      <c r="NQH15" s="39"/>
      <c r="NQI15" s="39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40"/>
      <c r="NRF15" s="39"/>
      <c r="NRG15" s="39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40"/>
      <c r="NSD15" s="39"/>
      <c r="NSE15" s="39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40"/>
      <c r="NTB15" s="39"/>
      <c r="NTC15" s="39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40"/>
      <c r="NTZ15" s="39"/>
      <c r="NUA15" s="39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40"/>
      <c r="NUX15" s="39"/>
      <c r="NUY15" s="39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40"/>
      <c r="NVV15" s="39"/>
      <c r="NVW15" s="39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40"/>
      <c r="NWT15" s="39"/>
      <c r="NWU15" s="39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40"/>
      <c r="NXR15" s="39"/>
      <c r="NXS15" s="39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40"/>
      <c r="NYP15" s="39"/>
      <c r="NYQ15" s="39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40"/>
      <c r="NZN15" s="39"/>
      <c r="NZO15" s="39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40"/>
      <c r="OAL15" s="39"/>
      <c r="OAM15" s="39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40"/>
      <c r="OBJ15" s="39"/>
      <c r="OBK15" s="39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40"/>
      <c r="OCH15" s="39"/>
      <c r="OCI15" s="39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40"/>
      <c r="ODF15" s="39"/>
      <c r="ODG15" s="39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40"/>
      <c r="OED15" s="39"/>
      <c r="OEE15" s="39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40"/>
      <c r="OFB15" s="39"/>
      <c r="OFC15" s="39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40"/>
      <c r="OFZ15" s="39"/>
      <c r="OGA15" s="39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40"/>
      <c r="OGX15" s="39"/>
      <c r="OGY15" s="39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40"/>
      <c r="OHV15" s="39"/>
      <c r="OHW15" s="39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40"/>
      <c r="OIT15" s="39"/>
      <c r="OIU15" s="39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40"/>
      <c r="OJR15" s="39"/>
      <c r="OJS15" s="39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40"/>
      <c r="OKP15" s="39"/>
      <c r="OKQ15" s="39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40"/>
      <c r="OLN15" s="39"/>
      <c r="OLO15" s="39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40"/>
      <c r="OML15" s="39"/>
      <c r="OMM15" s="39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40"/>
      <c r="ONJ15" s="39"/>
      <c r="ONK15" s="39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40"/>
      <c r="OOH15" s="39"/>
      <c r="OOI15" s="39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40"/>
      <c r="OPF15" s="39"/>
      <c r="OPG15" s="39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40"/>
      <c r="OQD15" s="39"/>
      <c r="OQE15" s="39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40"/>
      <c r="ORB15" s="39"/>
      <c r="ORC15" s="39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40"/>
      <c r="ORZ15" s="39"/>
      <c r="OSA15" s="39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40"/>
      <c r="OSX15" s="39"/>
      <c r="OSY15" s="39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40"/>
      <c r="OTV15" s="39"/>
      <c r="OTW15" s="39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40"/>
      <c r="OUT15" s="39"/>
      <c r="OUU15" s="39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40"/>
      <c r="OVR15" s="39"/>
      <c r="OVS15" s="39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40"/>
      <c r="OWP15" s="39"/>
      <c r="OWQ15" s="39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40"/>
      <c r="OXN15" s="39"/>
      <c r="OXO15" s="39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40"/>
      <c r="OYL15" s="39"/>
      <c r="OYM15" s="39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40"/>
      <c r="OZJ15" s="39"/>
      <c r="OZK15" s="39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40"/>
      <c r="PAH15" s="39"/>
      <c r="PAI15" s="39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40"/>
      <c r="PBF15" s="39"/>
      <c r="PBG15" s="39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40"/>
      <c r="PCD15" s="39"/>
      <c r="PCE15" s="39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40"/>
      <c r="PDB15" s="39"/>
      <c r="PDC15" s="39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40"/>
      <c r="PDZ15" s="39"/>
      <c r="PEA15" s="39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40"/>
      <c r="PEX15" s="39"/>
      <c r="PEY15" s="39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40"/>
      <c r="PFV15" s="39"/>
      <c r="PFW15" s="39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40"/>
      <c r="PGT15" s="39"/>
      <c r="PGU15" s="39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40"/>
      <c r="PHR15" s="39"/>
      <c r="PHS15" s="39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40"/>
      <c r="PIP15" s="39"/>
      <c r="PIQ15" s="39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40"/>
      <c r="PJN15" s="39"/>
      <c r="PJO15" s="39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40"/>
      <c r="PKL15" s="39"/>
      <c r="PKM15" s="39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40"/>
      <c r="PLJ15" s="39"/>
      <c r="PLK15" s="39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40"/>
      <c r="PMH15" s="39"/>
      <c r="PMI15" s="39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40"/>
      <c r="PNF15" s="39"/>
      <c r="PNG15" s="39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40"/>
      <c r="POD15" s="39"/>
      <c r="POE15" s="39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40"/>
      <c r="PPB15" s="39"/>
      <c r="PPC15" s="39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40"/>
      <c r="PPZ15" s="39"/>
      <c r="PQA15" s="39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40"/>
      <c r="PQX15" s="39"/>
      <c r="PQY15" s="39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40"/>
      <c r="PRV15" s="39"/>
      <c r="PRW15" s="39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40"/>
      <c r="PST15" s="39"/>
      <c r="PSU15" s="39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40"/>
      <c r="PTR15" s="39"/>
      <c r="PTS15" s="39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40"/>
      <c r="PUP15" s="39"/>
      <c r="PUQ15" s="39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40"/>
      <c r="PVN15" s="39"/>
      <c r="PVO15" s="39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40"/>
      <c r="PWL15" s="39"/>
      <c r="PWM15" s="39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40"/>
      <c r="PXJ15" s="39"/>
      <c r="PXK15" s="39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40"/>
      <c r="PYH15" s="39"/>
      <c r="PYI15" s="39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40"/>
      <c r="PZF15" s="39"/>
      <c r="PZG15" s="39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40"/>
      <c r="QAD15" s="39"/>
      <c r="QAE15" s="39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40"/>
      <c r="QBB15" s="39"/>
      <c r="QBC15" s="39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40"/>
      <c r="QBZ15" s="39"/>
      <c r="QCA15" s="39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40"/>
      <c r="QCX15" s="39"/>
      <c r="QCY15" s="39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40"/>
      <c r="QDV15" s="39"/>
      <c r="QDW15" s="39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40"/>
      <c r="QET15" s="39"/>
      <c r="QEU15" s="39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40"/>
      <c r="QFR15" s="39"/>
      <c r="QFS15" s="39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40"/>
      <c r="QGP15" s="39"/>
      <c r="QGQ15" s="39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40"/>
      <c r="QHN15" s="39"/>
      <c r="QHO15" s="39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40"/>
      <c r="QIL15" s="39"/>
      <c r="QIM15" s="39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40"/>
      <c r="QJJ15" s="39"/>
      <c r="QJK15" s="39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40"/>
      <c r="QKH15" s="39"/>
      <c r="QKI15" s="39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40"/>
      <c r="QLF15" s="39"/>
      <c r="QLG15" s="39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40"/>
      <c r="QMD15" s="39"/>
      <c r="QME15" s="39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40"/>
      <c r="QNB15" s="39"/>
      <c r="QNC15" s="39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40"/>
      <c r="QNZ15" s="39"/>
      <c r="QOA15" s="39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40"/>
      <c r="QOX15" s="39"/>
      <c r="QOY15" s="39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40"/>
      <c r="QPV15" s="39"/>
      <c r="QPW15" s="39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40"/>
      <c r="QQT15" s="39"/>
      <c r="QQU15" s="39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40"/>
      <c r="QRR15" s="39"/>
      <c r="QRS15" s="39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40"/>
      <c r="QSP15" s="39"/>
      <c r="QSQ15" s="39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40"/>
      <c r="QTN15" s="39"/>
      <c r="QTO15" s="39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40"/>
      <c r="QUL15" s="39"/>
      <c r="QUM15" s="39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40"/>
      <c r="QVJ15" s="39"/>
      <c r="QVK15" s="39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40"/>
      <c r="QWH15" s="39"/>
      <c r="QWI15" s="39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40"/>
      <c r="QXF15" s="39"/>
      <c r="QXG15" s="39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40"/>
      <c r="QYD15" s="39"/>
      <c r="QYE15" s="39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40"/>
      <c r="QZB15" s="39"/>
      <c r="QZC15" s="39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40"/>
      <c r="QZZ15" s="39"/>
      <c r="RAA15" s="39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40"/>
      <c r="RAX15" s="39"/>
      <c r="RAY15" s="39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40"/>
      <c r="RBV15" s="39"/>
      <c r="RBW15" s="39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40"/>
      <c r="RCT15" s="39"/>
      <c r="RCU15" s="39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40"/>
      <c r="RDR15" s="39"/>
      <c r="RDS15" s="39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40"/>
      <c r="REP15" s="39"/>
      <c r="REQ15" s="39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40"/>
      <c r="RFN15" s="39"/>
      <c r="RFO15" s="39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40"/>
      <c r="RGL15" s="39"/>
      <c r="RGM15" s="39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40"/>
      <c r="RHJ15" s="39"/>
      <c r="RHK15" s="39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40"/>
      <c r="RIH15" s="39"/>
      <c r="RII15" s="39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40"/>
      <c r="RJF15" s="39"/>
      <c r="RJG15" s="39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40"/>
      <c r="RKD15" s="39"/>
      <c r="RKE15" s="39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40"/>
      <c r="RLB15" s="39"/>
      <c r="RLC15" s="39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40"/>
      <c r="RLZ15" s="39"/>
      <c r="RMA15" s="39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40"/>
      <c r="RMX15" s="39"/>
      <c r="RMY15" s="39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40"/>
      <c r="RNV15" s="39"/>
      <c r="RNW15" s="39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40"/>
      <c r="ROT15" s="39"/>
      <c r="ROU15" s="39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40"/>
      <c r="RPR15" s="39"/>
      <c r="RPS15" s="39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40"/>
      <c r="RQP15" s="39"/>
      <c r="RQQ15" s="39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40"/>
      <c r="RRN15" s="39"/>
      <c r="RRO15" s="39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40"/>
      <c r="RSL15" s="39"/>
      <c r="RSM15" s="39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40"/>
      <c r="RTJ15" s="39"/>
      <c r="RTK15" s="39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40"/>
      <c r="RUH15" s="39"/>
      <c r="RUI15" s="39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40"/>
      <c r="RVF15" s="39"/>
      <c r="RVG15" s="39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40"/>
      <c r="RWD15" s="39"/>
      <c r="RWE15" s="39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40"/>
      <c r="RXB15" s="39"/>
      <c r="RXC15" s="39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40"/>
      <c r="RXZ15" s="39"/>
      <c r="RYA15" s="39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40"/>
      <c r="RYX15" s="39"/>
      <c r="RYY15" s="39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40"/>
      <c r="RZV15" s="39"/>
      <c r="RZW15" s="39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40"/>
      <c r="SAT15" s="39"/>
      <c r="SAU15" s="39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40"/>
      <c r="SBR15" s="39"/>
      <c r="SBS15" s="39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40"/>
      <c r="SCP15" s="39"/>
      <c r="SCQ15" s="39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40"/>
      <c r="SDN15" s="39"/>
      <c r="SDO15" s="39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40"/>
      <c r="SEL15" s="39"/>
      <c r="SEM15" s="39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40"/>
      <c r="SFJ15" s="39"/>
      <c r="SFK15" s="39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40"/>
      <c r="SGH15" s="39"/>
      <c r="SGI15" s="39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40"/>
      <c r="SHF15" s="39"/>
      <c r="SHG15" s="39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40"/>
      <c r="SID15" s="39"/>
      <c r="SIE15" s="39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40"/>
      <c r="SJB15" s="39"/>
      <c r="SJC15" s="39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40"/>
      <c r="SJZ15" s="39"/>
      <c r="SKA15" s="39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40"/>
      <c r="SKX15" s="39"/>
      <c r="SKY15" s="39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40"/>
      <c r="SLV15" s="39"/>
      <c r="SLW15" s="39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40"/>
      <c r="SMT15" s="39"/>
      <c r="SMU15" s="39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40"/>
      <c r="SNR15" s="39"/>
      <c r="SNS15" s="39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40"/>
      <c r="SOP15" s="39"/>
      <c r="SOQ15" s="39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40"/>
      <c r="SPN15" s="39"/>
      <c r="SPO15" s="39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40"/>
      <c r="SQL15" s="39"/>
      <c r="SQM15" s="39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40"/>
      <c r="SRJ15" s="39"/>
      <c r="SRK15" s="39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40"/>
      <c r="SSH15" s="39"/>
      <c r="SSI15" s="39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40"/>
      <c r="STF15" s="39"/>
      <c r="STG15" s="39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40"/>
      <c r="SUD15" s="39"/>
      <c r="SUE15" s="39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40"/>
      <c r="SVB15" s="39"/>
      <c r="SVC15" s="39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40"/>
      <c r="SVZ15" s="39"/>
      <c r="SWA15" s="39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40"/>
      <c r="SWX15" s="39"/>
      <c r="SWY15" s="39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40"/>
      <c r="SXV15" s="39"/>
      <c r="SXW15" s="39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40"/>
      <c r="SYT15" s="39"/>
      <c r="SYU15" s="39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40"/>
      <c r="SZR15" s="39"/>
      <c r="SZS15" s="39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40"/>
      <c r="TAP15" s="39"/>
      <c r="TAQ15" s="39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40"/>
      <c r="TBN15" s="39"/>
      <c r="TBO15" s="39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40"/>
      <c r="TCL15" s="39"/>
      <c r="TCM15" s="39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40"/>
      <c r="TDJ15" s="39"/>
      <c r="TDK15" s="39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40"/>
      <c r="TEH15" s="39"/>
      <c r="TEI15" s="39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40"/>
      <c r="TFF15" s="39"/>
      <c r="TFG15" s="39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40"/>
      <c r="TGD15" s="39"/>
      <c r="TGE15" s="39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40"/>
      <c r="THB15" s="39"/>
      <c r="THC15" s="39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40"/>
      <c r="THZ15" s="39"/>
      <c r="TIA15" s="39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40"/>
      <c r="TIX15" s="39"/>
      <c r="TIY15" s="39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40"/>
      <c r="TJV15" s="39"/>
      <c r="TJW15" s="39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40"/>
      <c r="TKT15" s="39"/>
      <c r="TKU15" s="39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40"/>
      <c r="TLR15" s="39"/>
      <c r="TLS15" s="39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40"/>
      <c r="TMP15" s="39"/>
      <c r="TMQ15" s="39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40"/>
      <c r="TNN15" s="39"/>
      <c r="TNO15" s="39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40"/>
      <c r="TOL15" s="39"/>
      <c r="TOM15" s="39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40"/>
      <c r="TPJ15" s="39"/>
      <c r="TPK15" s="39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40"/>
      <c r="TQH15" s="39"/>
      <c r="TQI15" s="39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40"/>
      <c r="TRF15" s="39"/>
      <c r="TRG15" s="39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40"/>
      <c r="TSD15" s="39"/>
      <c r="TSE15" s="39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40"/>
      <c r="TTB15" s="39"/>
      <c r="TTC15" s="39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40"/>
      <c r="TTZ15" s="39"/>
      <c r="TUA15" s="39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40"/>
      <c r="TUX15" s="39"/>
      <c r="TUY15" s="39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40"/>
      <c r="TVV15" s="39"/>
      <c r="TVW15" s="39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40"/>
      <c r="TWT15" s="39"/>
      <c r="TWU15" s="39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40"/>
      <c r="TXR15" s="39"/>
      <c r="TXS15" s="39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40"/>
      <c r="TYP15" s="39"/>
      <c r="TYQ15" s="39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40"/>
      <c r="TZN15" s="39"/>
      <c r="TZO15" s="39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40"/>
      <c r="UAL15" s="39"/>
      <c r="UAM15" s="39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40"/>
      <c r="UBJ15" s="39"/>
      <c r="UBK15" s="39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40"/>
      <c r="UCH15" s="39"/>
      <c r="UCI15" s="39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40"/>
      <c r="UDF15" s="39"/>
      <c r="UDG15" s="39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40"/>
      <c r="UED15" s="39"/>
      <c r="UEE15" s="39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40"/>
      <c r="UFB15" s="39"/>
      <c r="UFC15" s="39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40"/>
      <c r="UFZ15" s="39"/>
      <c r="UGA15" s="39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40"/>
      <c r="UGX15" s="39"/>
      <c r="UGY15" s="39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40"/>
      <c r="UHV15" s="39"/>
      <c r="UHW15" s="39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40"/>
      <c r="UIT15" s="39"/>
      <c r="UIU15" s="39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40"/>
      <c r="UJR15" s="39"/>
      <c r="UJS15" s="39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40"/>
      <c r="UKP15" s="39"/>
      <c r="UKQ15" s="39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40"/>
      <c r="ULN15" s="39"/>
      <c r="ULO15" s="39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40"/>
      <c r="UML15" s="39"/>
      <c r="UMM15" s="39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40"/>
      <c r="UNJ15" s="39"/>
      <c r="UNK15" s="39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40"/>
      <c r="UOH15" s="39"/>
      <c r="UOI15" s="39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40"/>
      <c r="UPF15" s="39"/>
      <c r="UPG15" s="39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40"/>
      <c r="UQD15" s="39"/>
      <c r="UQE15" s="39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40"/>
      <c r="URB15" s="39"/>
      <c r="URC15" s="39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40"/>
      <c r="URZ15" s="39"/>
      <c r="USA15" s="39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40"/>
      <c r="USX15" s="39"/>
      <c r="USY15" s="39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40"/>
      <c r="UTV15" s="39"/>
      <c r="UTW15" s="39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40"/>
      <c r="UUT15" s="39"/>
      <c r="UUU15" s="39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40"/>
      <c r="UVR15" s="39"/>
      <c r="UVS15" s="39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40"/>
      <c r="UWP15" s="39"/>
      <c r="UWQ15" s="39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40"/>
      <c r="UXN15" s="39"/>
      <c r="UXO15" s="39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40"/>
      <c r="UYL15" s="39"/>
      <c r="UYM15" s="39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40"/>
      <c r="UZJ15" s="39"/>
      <c r="UZK15" s="39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40"/>
      <c r="VAH15" s="39"/>
      <c r="VAI15" s="39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40"/>
      <c r="VBF15" s="39"/>
      <c r="VBG15" s="39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40"/>
      <c r="VCD15" s="39"/>
      <c r="VCE15" s="39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40"/>
      <c r="VDB15" s="39"/>
      <c r="VDC15" s="39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40"/>
      <c r="VDZ15" s="39"/>
      <c r="VEA15" s="39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40"/>
      <c r="VEX15" s="39"/>
      <c r="VEY15" s="39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40"/>
      <c r="VFV15" s="39"/>
      <c r="VFW15" s="39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40"/>
      <c r="VGT15" s="39"/>
      <c r="VGU15" s="39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40"/>
      <c r="VHR15" s="39"/>
      <c r="VHS15" s="39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40"/>
      <c r="VIP15" s="39"/>
      <c r="VIQ15" s="39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40"/>
      <c r="VJN15" s="39"/>
      <c r="VJO15" s="39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40"/>
      <c r="VKL15" s="39"/>
      <c r="VKM15" s="39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40"/>
      <c r="VLJ15" s="39"/>
      <c r="VLK15" s="39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40"/>
      <c r="VMH15" s="39"/>
      <c r="VMI15" s="39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40"/>
      <c r="VNF15" s="39"/>
      <c r="VNG15" s="39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40"/>
      <c r="VOD15" s="39"/>
      <c r="VOE15" s="39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40"/>
      <c r="VPB15" s="39"/>
      <c r="VPC15" s="39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40"/>
      <c r="VPZ15" s="39"/>
      <c r="VQA15" s="39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40"/>
      <c r="VQX15" s="39"/>
      <c r="VQY15" s="39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40"/>
      <c r="VRV15" s="39"/>
      <c r="VRW15" s="39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40"/>
      <c r="VST15" s="39"/>
      <c r="VSU15" s="39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40"/>
      <c r="VTR15" s="39"/>
      <c r="VTS15" s="39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40"/>
      <c r="VUP15" s="39"/>
      <c r="VUQ15" s="39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40"/>
      <c r="VVN15" s="39"/>
      <c r="VVO15" s="39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40"/>
      <c r="VWL15" s="39"/>
      <c r="VWM15" s="39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40"/>
      <c r="VXJ15" s="39"/>
      <c r="VXK15" s="39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40"/>
      <c r="VYH15" s="39"/>
      <c r="VYI15" s="39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40"/>
      <c r="VZF15" s="39"/>
      <c r="VZG15" s="39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40"/>
      <c r="WAD15" s="39"/>
      <c r="WAE15" s="39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40"/>
      <c r="WBB15" s="39"/>
      <c r="WBC15" s="39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40"/>
      <c r="WBZ15" s="39"/>
      <c r="WCA15" s="39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40"/>
      <c r="WCX15" s="39"/>
      <c r="WCY15" s="39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40"/>
      <c r="WDV15" s="39"/>
      <c r="WDW15" s="39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40"/>
      <c r="WET15" s="39"/>
      <c r="WEU15" s="39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40"/>
      <c r="WFR15" s="39"/>
      <c r="WFS15" s="39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40"/>
      <c r="WGP15" s="39"/>
      <c r="WGQ15" s="39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40"/>
      <c r="WHN15" s="39"/>
      <c r="WHO15" s="39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40"/>
      <c r="WIL15" s="39"/>
      <c r="WIM15" s="39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40"/>
      <c r="WJJ15" s="39"/>
      <c r="WJK15" s="39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40"/>
      <c r="WKH15" s="39"/>
      <c r="WKI15" s="39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40"/>
      <c r="WLF15" s="39"/>
      <c r="WLG15" s="39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40"/>
      <c r="WMD15" s="39"/>
      <c r="WME15" s="39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40"/>
      <c r="WNB15" s="39"/>
      <c r="WNC15" s="39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40"/>
      <c r="WNZ15" s="39"/>
      <c r="WOA15" s="39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40"/>
      <c r="WOX15" s="39"/>
      <c r="WOY15" s="39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40"/>
      <c r="WPV15" s="39"/>
      <c r="WPW15" s="39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40"/>
      <c r="WQT15" s="39"/>
      <c r="WQU15" s="39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40"/>
      <c r="WRR15" s="39"/>
      <c r="WRS15" s="39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40"/>
      <c r="WSP15" s="39"/>
      <c r="WSQ15" s="39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40"/>
      <c r="WTN15" s="39"/>
      <c r="WTO15" s="39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40"/>
      <c r="WUL15" s="39"/>
      <c r="WUM15" s="39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40"/>
      <c r="WVJ15" s="39"/>
      <c r="WVK15" s="39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40"/>
      <c r="WWH15" s="39"/>
      <c r="WWI15" s="39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40"/>
      <c r="WXF15" s="39"/>
      <c r="WXG15" s="39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40"/>
      <c r="WYD15" s="39"/>
      <c r="WYE15" s="39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40"/>
      <c r="WZB15" s="39"/>
      <c r="WZC15" s="39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40"/>
      <c r="WZZ15" s="39"/>
      <c r="XAA15" s="39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40"/>
      <c r="XAX15" s="39"/>
      <c r="XAY15" s="39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40"/>
      <c r="XBV15" s="39"/>
      <c r="XBW15" s="39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40"/>
      <c r="XCT15" s="39"/>
      <c r="XCU15" s="39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40"/>
      <c r="XDR15" s="39"/>
      <c r="XDS15" s="39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40"/>
      <c r="XEP15" s="39"/>
      <c r="XEQ15" s="39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pans="1:16384" x14ac:dyDescent="0.25">
      <c r="A16" s="9" t="s">
        <v>110</v>
      </c>
      <c r="B16" s="10" t="s">
        <v>39</v>
      </c>
      <c r="C16" s="25" t="s">
        <v>40</v>
      </c>
      <c r="D16" s="11">
        <v>19.600000000000001</v>
      </c>
      <c r="E16" s="11">
        <v>28.4</v>
      </c>
      <c r="F16" s="11">
        <v>45.3</v>
      </c>
      <c r="G16" s="11">
        <v>60.6</v>
      </c>
      <c r="H16" s="11">
        <v>102.6</v>
      </c>
      <c r="I16" s="11">
        <v>169.6</v>
      </c>
      <c r="J16" s="11">
        <v>308.8</v>
      </c>
      <c r="K16" s="11">
        <v>737.4</v>
      </c>
      <c r="L16" s="11">
        <v>1527.8</v>
      </c>
      <c r="M16" s="11">
        <v>1884.7</v>
      </c>
      <c r="N16" s="11">
        <v>2489.6999999999998</v>
      </c>
      <c r="O16" s="11">
        <v>3670.8</v>
      </c>
      <c r="P16" s="11">
        <v>4597.3</v>
      </c>
      <c r="Q16" s="11">
        <v>5323.8</v>
      </c>
      <c r="R16" s="11">
        <v>6285.3</v>
      </c>
      <c r="S16" s="11">
        <v>7703.6</v>
      </c>
      <c r="T16" s="11">
        <v>10641.5</v>
      </c>
      <c r="U16" s="11">
        <v>20286.599999999999</v>
      </c>
      <c r="V16" s="11">
        <v>12372</v>
      </c>
      <c r="W16" s="11">
        <v>14207.2</v>
      </c>
      <c r="X16" s="32">
        <v>18321.7</v>
      </c>
      <c r="Y16" s="32">
        <v>19278.099999999999</v>
      </c>
      <c r="Z16" s="32">
        <f>+IFERROR(VLOOKUP(B16,'2002'!$A:$D,4,FALSE),"")</f>
        <v>21995.77</v>
      </c>
      <c r="AA16" s="32">
        <f>+IFERROR(VLOOKUP(B16,'2003'!$A$2:$D$1048576,4,FALSE),"")</f>
        <v>20866.971464999999</v>
      </c>
      <c r="AB16" s="32">
        <f>+IFERROR(VLOOKUP(B16,'2004'!$A:$D,4,FALSE),"")</f>
        <v>20973.045416000001</v>
      </c>
      <c r="AC16" s="32">
        <f>+IFERROR(VLOOKUP($B16,'2005-15 corrientes'!$A$2:$W$50,3,FALSE),"")</f>
        <v>34024.454019187797</v>
      </c>
      <c r="AD16" s="32">
        <f>+IFERROR(VLOOKUP($B16,'2005-15 corrientes'!$A$2:$W$50,5,FALSE),"")</f>
        <v>42355.506042669665</v>
      </c>
      <c r="AE16" s="32">
        <f>+IFERROR(VLOOKUP($B16,'2005-15 corrientes'!$A$2:$W$50,7,FALSE),"")</f>
        <v>55583.155855515979</v>
      </c>
      <c r="AF16" s="32">
        <f>+IFERROR(VLOOKUP($B16,'2005-15 corrientes'!$A$2:$W$50,9,FALSE),"")</f>
        <v>69426.099993996308</v>
      </c>
      <c r="AG16" s="32">
        <f>+IFERROR(VLOOKUP($B16,'2005-15 corrientes'!$A$2:$W$50,11,FALSE),"")</f>
        <v>85036.468174435809</v>
      </c>
      <c r="AH16" s="32">
        <f>+IFERROR(VLOOKUP($B16,'2005-15 corrientes'!$A$2:$W$50,13,FALSE),"")</f>
        <v>89892.930940777966</v>
      </c>
      <c r="AI16" s="32">
        <f>+IFERROR(VLOOKUP($B16,'2005-15 corrientes'!$A$2:$W$50,15,FALSE),"")</f>
        <v>105313.89658849299</v>
      </c>
      <c r="AJ16" s="32">
        <f>+IFERROR(VLOOKUP($B16,'2005-15 corrientes'!$A$2:$W$50,17,FALSE),"")</f>
        <v>113479.7</v>
      </c>
      <c r="AK16" s="32">
        <f>+IFERROR(VLOOKUP($B16,'2005-15 corrientes'!$A$2:$W$50,19,FALSE),"")</f>
        <v>121856.59999999996</v>
      </c>
      <c r="AL16" s="32">
        <f>+IFERROR(VLOOKUP($B16,'2005-15 corrientes'!$A$2:$W$50,21,FALSE),"")</f>
        <v>130264.76174299994</v>
      </c>
      <c r="AM16" s="32">
        <f>+IFERROR(VLOOKUP($B16,'2005-15 corrientes'!$A$2:$W$50,23,FALSE),"")</f>
        <v>134928.4</v>
      </c>
      <c r="AN16" s="3"/>
      <c r="AO16" s="3"/>
      <c r="AP16" s="3"/>
      <c r="AQ16" s="3"/>
      <c r="AR16" s="3"/>
      <c r="AS16" s="3"/>
      <c r="AT16" s="3"/>
      <c r="AU16" s="3"/>
      <c r="AV16" s="3"/>
      <c r="AW16" s="40"/>
      <c r="AX16" s="39"/>
      <c r="AY16" s="39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40"/>
      <c r="BV16" s="39"/>
      <c r="BW16" s="39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40"/>
      <c r="CT16" s="39"/>
      <c r="CU16" s="39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40"/>
      <c r="DR16" s="39"/>
      <c r="DS16" s="39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40"/>
      <c r="EP16" s="39"/>
      <c r="EQ16" s="39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40"/>
      <c r="FN16" s="39"/>
      <c r="FO16" s="39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40"/>
      <c r="GL16" s="39"/>
      <c r="GM16" s="39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40"/>
      <c r="HJ16" s="39"/>
      <c r="HK16" s="39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40"/>
      <c r="IH16" s="39"/>
      <c r="II16" s="39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40"/>
      <c r="JF16" s="39"/>
      <c r="JG16" s="39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40"/>
      <c r="KD16" s="39"/>
      <c r="KE16" s="39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40"/>
      <c r="LB16" s="39"/>
      <c r="LC16" s="39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40"/>
      <c r="LZ16" s="39"/>
      <c r="MA16" s="39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40"/>
      <c r="MX16" s="39"/>
      <c r="MY16" s="39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40"/>
      <c r="NV16" s="39"/>
      <c r="NW16" s="39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40"/>
      <c r="OT16" s="39"/>
      <c r="OU16" s="39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40"/>
      <c r="PR16" s="39"/>
      <c r="PS16" s="39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40"/>
      <c r="QP16" s="39"/>
      <c r="QQ16" s="39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40"/>
      <c r="RN16" s="39"/>
      <c r="RO16" s="39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40"/>
      <c r="SL16" s="39"/>
      <c r="SM16" s="39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40"/>
      <c r="TJ16" s="39"/>
      <c r="TK16" s="39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40"/>
      <c r="UH16" s="39"/>
      <c r="UI16" s="39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40"/>
      <c r="VF16" s="39"/>
      <c r="VG16" s="39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40"/>
      <c r="WD16" s="39"/>
      <c r="WE16" s="39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40"/>
      <c r="XB16" s="39"/>
      <c r="XC16" s="39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40"/>
      <c r="XZ16" s="39"/>
      <c r="YA16" s="39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40"/>
      <c r="YX16" s="39"/>
      <c r="YY16" s="39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40"/>
      <c r="ZV16" s="39"/>
      <c r="ZW16" s="39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40"/>
      <c r="AAT16" s="39"/>
      <c r="AAU16" s="39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40"/>
      <c r="ABR16" s="39"/>
      <c r="ABS16" s="39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40"/>
      <c r="ACP16" s="39"/>
      <c r="ACQ16" s="39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40"/>
      <c r="ADN16" s="39"/>
      <c r="ADO16" s="39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40"/>
      <c r="AEL16" s="39"/>
      <c r="AEM16" s="39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40"/>
      <c r="AFJ16" s="39"/>
      <c r="AFK16" s="39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40"/>
      <c r="AGH16" s="39"/>
      <c r="AGI16" s="39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40"/>
      <c r="AHF16" s="39"/>
      <c r="AHG16" s="39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40"/>
      <c r="AID16" s="39"/>
      <c r="AIE16" s="39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40"/>
      <c r="AJB16" s="39"/>
      <c r="AJC16" s="39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40"/>
      <c r="AJZ16" s="39"/>
      <c r="AKA16" s="39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40"/>
      <c r="AKX16" s="39"/>
      <c r="AKY16" s="39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40"/>
      <c r="ALV16" s="39"/>
      <c r="ALW16" s="39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40"/>
      <c r="AMT16" s="39"/>
      <c r="AMU16" s="39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40"/>
      <c r="ANR16" s="39"/>
      <c r="ANS16" s="39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40"/>
      <c r="AOP16" s="39"/>
      <c r="AOQ16" s="39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40"/>
      <c r="APN16" s="39"/>
      <c r="APO16" s="39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40"/>
      <c r="AQL16" s="39"/>
      <c r="AQM16" s="39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40"/>
      <c r="ARJ16" s="39"/>
      <c r="ARK16" s="39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40"/>
      <c r="ASH16" s="39"/>
      <c r="ASI16" s="39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40"/>
      <c r="ATF16" s="39"/>
      <c r="ATG16" s="39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40"/>
      <c r="AUD16" s="39"/>
      <c r="AUE16" s="39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40"/>
      <c r="AVB16" s="39"/>
      <c r="AVC16" s="39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40"/>
      <c r="AVZ16" s="39"/>
      <c r="AWA16" s="39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40"/>
      <c r="AWX16" s="39"/>
      <c r="AWY16" s="39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40"/>
      <c r="AXV16" s="39"/>
      <c r="AXW16" s="39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40"/>
      <c r="AYT16" s="39"/>
      <c r="AYU16" s="39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40"/>
      <c r="AZR16" s="39"/>
      <c r="AZS16" s="39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40"/>
      <c r="BAP16" s="39"/>
      <c r="BAQ16" s="39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40"/>
      <c r="BBN16" s="39"/>
      <c r="BBO16" s="39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40"/>
      <c r="BCL16" s="39"/>
      <c r="BCM16" s="39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40"/>
      <c r="BDJ16" s="39"/>
      <c r="BDK16" s="39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40"/>
      <c r="BEH16" s="39"/>
      <c r="BEI16" s="39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40"/>
      <c r="BFF16" s="39"/>
      <c r="BFG16" s="39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40"/>
      <c r="BGD16" s="39"/>
      <c r="BGE16" s="39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40"/>
      <c r="BHB16" s="39"/>
      <c r="BHC16" s="39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40"/>
      <c r="BHZ16" s="39"/>
      <c r="BIA16" s="39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40"/>
      <c r="BIX16" s="39"/>
      <c r="BIY16" s="39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40"/>
      <c r="BJV16" s="39"/>
      <c r="BJW16" s="39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40"/>
      <c r="BKT16" s="39"/>
      <c r="BKU16" s="39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40"/>
      <c r="BLR16" s="39"/>
      <c r="BLS16" s="39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40"/>
      <c r="BMP16" s="39"/>
      <c r="BMQ16" s="39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40"/>
      <c r="BNN16" s="39"/>
      <c r="BNO16" s="39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40"/>
      <c r="BOL16" s="39"/>
      <c r="BOM16" s="39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40"/>
      <c r="BPJ16" s="39"/>
      <c r="BPK16" s="39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40"/>
      <c r="BQH16" s="39"/>
      <c r="BQI16" s="39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40"/>
      <c r="BRF16" s="39"/>
      <c r="BRG16" s="39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40"/>
      <c r="BSD16" s="39"/>
      <c r="BSE16" s="39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40"/>
      <c r="BTB16" s="39"/>
      <c r="BTC16" s="39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40"/>
      <c r="BTZ16" s="39"/>
      <c r="BUA16" s="39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40"/>
      <c r="BUX16" s="39"/>
      <c r="BUY16" s="39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40"/>
      <c r="BVV16" s="39"/>
      <c r="BVW16" s="39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40"/>
      <c r="BWT16" s="39"/>
      <c r="BWU16" s="39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40"/>
      <c r="BXR16" s="39"/>
      <c r="BXS16" s="39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40"/>
      <c r="BYP16" s="39"/>
      <c r="BYQ16" s="39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40"/>
      <c r="BZN16" s="39"/>
      <c r="BZO16" s="39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40"/>
      <c r="CAL16" s="39"/>
      <c r="CAM16" s="39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40"/>
      <c r="CBJ16" s="39"/>
      <c r="CBK16" s="39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40"/>
      <c r="CCH16" s="39"/>
      <c r="CCI16" s="39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40"/>
      <c r="CDF16" s="39"/>
      <c r="CDG16" s="39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40"/>
      <c r="CED16" s="39"/>
      <c r="CEE16" s="39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40"/>
      <c r="CFB16" s="39"/>
      <c r="CFC16" s="39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40"/>
      <c r="CFZ16" s="39"/>
      <c r="CGA16" s="39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40"/>
      <c r="CGX16" s="39"/>
      <c r="CGY16" s="39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40"/>
      <c r="CHV16" s="39"/>
      <c r="CHW16" s="39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40"/>
      <c r="CIT16" s="39"/>
      <c r="CIU16" s="39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40"/>
      <c r="CJR16" s="39"/>
      <c r="CJS16" s="39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40"/>
      <c r="CKP16" s="39"/>
      <c r="CKQ16" s="39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40"/>
      <c r="CLN16" s="39"/>
      <c r="CLO16" s="39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40"/>
      <c r="CML16" s="39"/>
      <c r="CMM16" s="39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40"/>
      <c r="CNJ16" s="39"/>
      <c r="CNK16" s="39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40"/>
      <c r="COH16" s="39"/>
      <c r="COI16" s="39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40"/>
      <c r="CPF16" s="39"/>
      <c r="CPG16" s="39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40"/>
      <c r="CQD16" s="39"/>
      <c r="CQE16" s="39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40"/>
      <c r="CRB16" s="39"/>
      <c r="CRC16" s="39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40"/>
      <c r="CRZ16" s="39"/>
      <c r="CSA16" s="39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40"/>
      <c r="CSX16" s="39"/>
      <c r="CSY16" s="39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40"/>
      <c r="CTV16" s="39"/>
      <c r="CTW16" s="39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40"/>
      <c r="CUT16" s="39"/>
      <c r="CUU16" s="39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40"/>
      <c r="CVR16" s="39"/>
      <c r="CVS16" s="39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40"/>
      <c r="CWP16" s="39"/>
      <c r="CWQ16" s="39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40"/>
      <c r="CXN16" s="39"/>
      <c r="CXO16" s="39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40"/>
      <c r="CYL16" s="39"/>
      <c r="CYM16" s="39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40"/>
      <c r="CZJ16" s="39"/>
      <c r="CZK16" s="39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40"/>
      <c r="DAH16" s="39"/>
      <c r="DAI16" s="39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40"/>
      <c r="DBF16" s="39"/>
      <c r="DBG16" s="39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40"/>
      <c r="DCD16" s="39"/>
      <c r="DCE16" s="39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40"/>
      <c r="DDB16" s="39"/>
      <c r="DDC16" s="39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40"/>
      <c r="DDZ16" s="39"/>
      <c r="DEA16" s="39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40"/>
      <c r="DEX16" s="39"/>
      <c r="DEY16" s="39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40"/>
      <c r="DFV16" s="39"/>
      <c r="DFW16" s="39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40"/>
      <c r="DGT16" s="39"/>
      <c r="DGU16" s="39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40"/>
      <c r="DHR16" s="39"/>
      <c r="DHS16" s="39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40"/>
      <c r="DIP16" s="39"/>
      <c r="DIQ16" s="39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40"/>
      <c r="DJN16" s="39"/>
      <c r="DJO16" s="39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40"/>
      <c r="DKL16" s="39"/>
      <c r="DKM16" s="39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40"/>
      <c r="DLJ16" s="39"/>
      <c r="DLK16" s="39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40"/>
      <c r="DMH16" s="39"/>
      <c r="DMI16" s="39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40"/>
      <c r="DNF16" s="39"/>
      <c r="DNG16" s="39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40"/>
      <c r="DOD16" s="39"/>
      <c r="DOE16" s="39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40"/>
      <c r="DPB16" s="39"/>
      <c r="DPC16" s="39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40"/>
      <c r="DPZ16" s="39"/>
      <c r="DQA16" s="39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40"/>
      <c r="DQX16" s="39"/>
      <c r="DQY16" s="39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40"/>
      <c r="DRV16" s="39"/>
      <c r="DRW16" s="39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40"/>
      <c r="DST16" s="39"/>
      <c r="DSU16" s="39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40"/>
      <c r="DTR16" s="39"/>
      <c r="DTS16" s="39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40"/>
      <c r="DUP16" s="39"/>
      <c r="DUQ16" s="39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40"/>
      <c r="DVN16" s="39"/>
      <c r="DVO16" s="39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40"/>
      <c r="DWL16" s="39"/>
      <c r="DWM16" s="39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40"/>
      <c r="DXJ16" s="39"/>
      <c r="DXK16" s="39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40"/>
      <c r="DYH16" s="39"/>
      <c r="DYI16" s="39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40"/>
      <c r="DZF16" s="39"/>
      <c r="DZG16" s="39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40"/>
      <c r="EAD16" s="39"/>
      <c r="EAE16" s="39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40"/>
      <c r="EBB16" s="39"/>
      <c r="EBC16" s="39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40"/>
      <c r="EBZ16" s="39"/>
      <c r="ECA16" s="39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40"/>
      <c r="ECX16" s="39"/>
      <c r="ECY16" s="39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40"/>
      <c r="EDV16" s="39"/>
      <c r="EDW16" s="39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40"/>
      <c r="EET16" s="39"/>
      <c r="EEU16" s="39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40"/>
      <c r="EFR16" s="39"/>
      <c r="EFS16" s="39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40"/>
      <c r="EGP16" s="39"/>
      <c r="EGQ16" s="39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40"/>
      <c r="EHN16" s="39"/>
      <c r="EHO16" s="39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40"/>
      <c r="EIL16" s="39"/>
      <c r="EIM16" s="39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40"/>
      <c r="EJJ16" s="39"/>
      <c r="EJK16" s="39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40"/>
      <c r="EKH16" s="39"/>
      <c r="EKI16" s="39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40"/>
      <c r="ELF16" s="39"/>
      <c r="ELG16" s="39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40"/>
      <c r="EMD16" s="39"/>
      <c r="EME16" s="39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40"/>
      <c r="ENB16" s="39"/>
      <c r="ENC16" s="39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40"/>
      <c r="ENZ16" s="39"/>
      <c r="EOA16" s="39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40"/>
      <c r="EOX16" s="39"/>
      <c r="EOY16" s="39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40"/>
      <c r="EPV16" s="39"/>
      <c r="EPW16" s="39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40"/>
      <c r="EQT16" s="39"/>
      <c r="EQU16" s="39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40"/>
      <c r="ERR16" s="39"/>
      <c r="ERS16" s="39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40"/>
      <c r="ESP16" s="39"/>
      <c r="ESQ16" s="39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40"/>
      <c r="ETN16" s="39"/>
      <c r="ETO16" s="39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40"/>
      <c r="EUL16" s="39"/>
      <c r="EUM16" s="39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40"/>
      <c r="EVJ16" s="39"/>
      <c r="EVK16" s="39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40"/>
      <c r="EWH16" s="39"/>
      <c r="EWI16" s="39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40"/>
      <c r="EXF16" s="39"/>
      <c r="EXG16" s="39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40"/>
      <c r="EYD16" s="39"/>
      <c r="EYE16" s="39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40"/>
      <c r="EZB16" s="39"/>
      <c r="EZC16" s="39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40"/>
      <c r="EZZ16" s="39"/>
      <c r="FAA16" s="39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40"/>
      <c r="FAX16" s="39"/>
      <c r="FAY16" s="39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40"/>
      <c r="FBV16" s="39"/>
      <c r="FBW16" s="39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40"/>
      <c r="FCT16" s="39"/>
      <c r="FCU16" s="39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40"/>
      <c r="FDR16" s="39"/>
      <c r="FDS16" s="39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40"/>
      <c r="FEP16" s="39"/>
      <c r="FEQ16" s="39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40"/>
      <c r="FFN16" s="39"/>
      <c r="FFO16" s="39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40"/>
      <c r="FGL16" s="39"/>
      <c r="FGM16" s="39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40"/>
      <c r="FHJ16" s="39"/>
      <c r="FHK16" s="39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40"/>
      <c r="FIH16" s="39"/>
      <c r="FII16" s="39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40"/>
      <c r="FJF16" s="39"/>
      <c r="FJG16" s="39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40"/>
      <c r="FKD16" s="39"/>
      <c r="FKE16" s="39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40"/>
      <c r="FLB16" s="39"/>
      <c r="FLC16" s="39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40"/>
      <c r="FLZ16" s="39"/>
      <c r="FMA16" s="39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40"/>
      <c r="FMX16" s="39"/>
      <c r="FMY16" s="39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40"/>
      <c r="FNV16" s="39"/>
      <c r="FNW16" s="39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40"/>
      <c r="FOT16" s="39"/>
      <c r="FOU16" s="39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40"/>
      <c r="FPR16" s="39"/>
      <c r="FPS16" s="39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40"/>
      <c r="FQP16" s="39"/>
      <c r="FQQ16" s="39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40"/>
      <c r="FRN16" s="39"/>
      <c r="FRO16" s="39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40"/>
      <c r="FSL16" s="39"/>
      <c r="FSM16" s="39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40"/>
      <c r="FTJ16" s="39"/>
      <c r="FTK16" s="39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40"/>
      <c r="FUH16" s="39"/>
      <c r="FUI16" s="39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40"/>
      <c r="FVF16" s="39"/>
      <c r="FVG16" s="39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40"/>
      <c r="FWD16" s="39"/>
      <c r="FWE16" s="39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40"/>
      <c r="FXB16" s="39"/>
      <c r="FXC16" s="39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40"/>
      <c r="FXZ16" s="39"/>
      <c r="FYA16" s="39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40"/>
      <c r="FYX16" s="39"/>
      <c r="FYY16" s="39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40"/>
      <c r="FZV16" s="39"/>
      <c r="FZW16" s="39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40"/>
      <c r="GAT16" s="39"/>
      <c r="GAU16" s="39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40"/>
      <c r="GBR16" s="39"/>
      <c r="GBS16" s="39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40"/>
      <c r="GCP16" s="39"/>
      <c r="GCQ16" s="39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40"/>
      <c r="GDN16" s="39"/>
      <c r="GDO16" s="39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40"/>
      <c r="GEL16" s="39"/>
      <c r="GEM16" s="39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40"/>
      <c r="GFJ16" s="39"/>
      <c r="GFK16" s="39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40"/>
      <c r="GGH16" s="39"/>
      <c r="GGI16" s="39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40"/>
      <c r="GHF16" s="39"/>
      <c r="GHG16" s="39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40"/>
      <c r="GID16" s="39"/>
      <c r="GIE16" s="39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40"/>
      <c r="GJB16" s="39"/>
      <c r="GJC16" s="39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40"/>
      <c r="GJZ16" s="39"/>
      <c r="GKA16" s="39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40"/>
      <c r="GKX16" s="39"/>
      <c r="GKY16" s="39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40"/>
      <c r="GLV16" s="39"/>
      <c r="GLW16" s="39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40"/>
      <c r="GMT16" s="39"/>
      <c r="GMU16" s="39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40"/>
      <c r="GNR16" s="39"/>
      <c r="GNS16" s="39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40"/>
      <c r="GOP16" s="39"/>
      <c r="GOQ16" s="39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40"/>
      <c r="GPN16" s="39"/>
      <c r="GPO16" s="39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40"/>
      <c r="GQL16" s="39"/>
      <c r="GQM16" s="39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40"/>
      <c r="GRJ16" s="39"/>
      <c r="GRK16" s="39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40"/>
      <c r="GSH16" s="39"/>
      <c r="GSI16" s="39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40"/>
      <c r="GTF16" s="39"/>
      <c r="GTG16" s="39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40"/>
      <c r="GUD16" s="39"/>
      <c r="GUE16" s="39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40"/>
      <c r="GVB16" s="39"/>
      <c r="GVC16" s="39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40"/>
      <c r="GVZ16" s="39"/>
      <c r="GWA16" s="39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40"/>
      <c r="GWX16" s="39"/>
      <c r="GWY16" s="39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40"/>
      <c r="GXV16" s="39"/>
      <c r="GXW16" s="39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40"/>
      <c r="GYT16" s="39"/>
      <c r="GYU16" s="39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40"/>
      <c r="GZR16" s="39"/>
      <c r="GZS16" s="39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40"/>
      <c r="HAP16" s="39"/>
      <c r="HAQ16" s="39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40"/>
      <c r="HBN16" s="39"/>
      <c r="HBO16" s="39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40"/>
      <c r="HCL16" s="39"/>
      <c r="HCM16" s="39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40"/>
      <c r="HDJ16" s="39"/>
      <c r="HDK16" s="39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40"/>
      <c r="HEH16" s="39"/>
      <c r="HEI16" s="39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40"/>
      <c r="HFF16" s="39"/>
      <c r="HFG16" s="39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40"/>
      <c r="HGD16" s="39"/>
      <c r="HGE16" s="39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40"/>
      <c r="HHB16" s="39"/>
      <c r="HHC16" s="39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40"/>
      <c r="HHZ16" s="39"/>
      <c r="HIA16" s="39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40"/>
      <c r="HIX16" s="39"/>
      <c r="HIY16" s="39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40"/>
      <c r="HJV16" s="39"/>
      <c r="HJW16" s="39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40"/>
      <c r="HKT16" s="39"/>
      <c r="HKU16" s="39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40"/>
      <c r="HLR16" s="39"/>
      <c r="HLS16" s="39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40"/>
      <c r="HMP16" s="39"/>
      <c r="HMQ16" s="39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40"/>
      <c r="HNN16" s="39"/>
      <c r="HNO16" s="39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40"/>
      <c r="HOL16" s="39"/>
      <c r="HOM16" s="39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40"/>
      <c r="HPJ16" s="39"/>
      <c r="HPK16" s="39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40"/>
      <c r="HQH16" s="39"/>
      <c r="HQI16" s="39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40"/>
      <c r="HRF16" s="39"/>
      <c r="HRG16" s="39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40"/>
      <c r="HSD16" s="39"/>
      <c r="HSE16" s="39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40"/>
      <c r="HTB16" s="39"/>
      <c r="HTC16" s="39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40"/>
      <c r="HTZ16" s="39"/>
      <c r="HUA16" s="39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40"/>
      <c r="HUX16" s="39"/>
      <c r="HUY16" s="39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40"/>
      <c r="HVV16" s="39"/>
      <c r="HVW16" s="39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40"/>
      <c r="HWT16" s="39"/>
      <c r="HWU16" s="39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40"/>
      <c r="HXR16" s="39"/>
      <c r="HXS16" s="39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40"/>
      <c r="HYP16" s="39"/>
      <c r="HYQ16" s="39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40"/>
      <c r="HZN16" s="39"/>
      <c r="HZO16" s="39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40"/>
      <c r="IAL16" s="39"/>
      <c r="IAM16" s="39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40"/>
      <c r="IBJ16" s="39"/>
      <c r="IBK16" s="39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40"/>
      <c r="ICH16" s="39"/>
      <c r="ICI16" s="39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40"/>
      <c r="IDF16" s="39"/>
      <c r="IDG16" s="39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40"/>
      <c r="IED16" s="39"/>
      <c r="IEE16" s="39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40"/>
      <c r="IFB16" s="39"/>
      <c r="IFC16" s="39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40"/>
      <c r="IFZ16" s="39"/>
      <c r="IGA16" s="39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40"/>
      <c r="IGX16" s="39"/>
      <c r="IGY16" s="39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40"/>
      <c r="IHV16" s="39"/>
      <c r="IHW16" s="39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40"/>
      <c r="IIT16" s="39"/>
      <c r="IIU16" s="39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40"/>
      <c r="IJR16" s="39"/>
      <c r="IJS16" s="39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40"/>
      <c r="IKP16" s="39"/>
      <c r="IKQ16" s="39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40"/>
      <c r="ILN16" s="39"/>
      <c r="ILO16" s="39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40"/>
      <c r="IML16" s="39"/>
      <c r="IMM16" s="39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40"/>
      <c r="INJ16" s="39"/>
      <c r="INK16" s="39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40"/>
      <c r="IOH16" s="39"/>
      <c r="IOI16" s="39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40"/>
      <c r="IPF16" s="39"/>
      <c r="IPG16" s="39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40"/>
      <c r="IQD16" s="39"/>
      <c r="IQE16" s="39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40"/>
      <c r="IRB16" s="39"/>
      <c r="IRC16" s="39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40"/>
      <c r="IRZ16" s="39"/>
      <c r="ISA16" s="39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40"/>
      <c r="ISX16" s="39"/>
      <c r="ISY16" s="39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40"/>
      <c r="ITV16" s="39"/>
      <c r="ITW16" s="39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40"/>
      <c r="IUT16" s="39"/>
      <c r="IUU16" s="39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40"/>
      <c r="IVR16" s="39"/>
      <c r="IVS16" s="39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40"/>
      <c r="IWP16" s="39"/>
      <c r="IWQ16" s="39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40"/>
      <c r="IXN16" s="39"/>
      <c r="IXO16" s="39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40"/>
      <c r="IYL16" s="39"/>
      <c r="IYM16" s="39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40"/>
      <c r="IZJ16" s="39"/>
      <c r="IZK16" s="39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40"/>
      <c r="JAH16" s="39"/>
      <c r="JAI16" s="39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40"/>
      <c r="JBF16" s="39"/>
      <c r="JBG16" s="39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40"/>
      <c r="JCD16" s="39"/>
      <c r="JCE16" s="39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40"/>
      <c r="JDB16" s="39"/>
      <c r="JDC16" s="39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40"/>
      <c r="JDZ16" s="39"/>
      <c r="JEA16" s="39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40"/>
      <c r="JEX16" s="39"/>
      <c r="JEY16" s="39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40"/>
      <c r="JFV16" s="39"/>
      <c r="JFW16" s="39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40"/>
      <c r="JGT16" s="39"/>
      <c r="JGU16" s="39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40"/>
      <c r="JHR16" s="39"/>
      <c r="JHS16" s="39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40"/>
      <c r="JIP16" s="39"/>
      <c r="JIQ16" s="39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40"/>
      <c r="JJN16" s="39"/>
      <c r="JJO16" s="39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40"/>
      <c r="JKL16" s="39"/>
      <c r="JKM16" s="39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40"/>
      <c r="JLJ16" s="39"/>
      <c r="JLK16" s="39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40"/>
      <c r="JMH16" s="39"/>
      <c r="JMI16" s="39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40"/>
      <c r="JNF16" s="39"/>
      <c r="JNG16" s="39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40"/>
      <c r="JOD16" s="39"/>
      <c r="JOE16" s="39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40"/>
      <c r="JPB16" s="39"/>
      <c r="JPC16" s="39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40"/>
      <c r="JPZ16" s="39"/>
      <c r="JQA16" s="39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40"/>
      <c r="JQX16" s="39"/>
      <c r="JQY16" s="39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40"/>
      <c r="JRV16" s="39"/>
      <c r="JRW16" s="39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40"/>
      <c r="JST16" s="39"/>
      <c r="JSU16" s="39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40"/>
      <c r="JTR16" s="39"/>
      <c r="JTS16" s="39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40"/>
      <c r="JUP16" s="39"/>
      <c r="JUQ16" s="39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40"/>
      <c r="JVN16" s="39"/>
      <c r="JVO16" s="39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40"/>
      <c r="JWL16" s="39"/>
      <c r="JWM16" s="39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40"/>
      <c r="JXJ16" s="39"/>
      <c r="JXK16" s="39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40"/>
      <c r="JYH16" s="39"/>
      <c r="JYI16" s="39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40"/>
      <c r="JZF16" s="39"/>
      <c r="JZG16" s="39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40"/>
      <c r="KAD16" s="39"/>
      <c r="KAE16" s="39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40"/>
      <c r="KBB16" s="39"/>
      <c r="KBC16" s="39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40"/>
      <c r="KBZ16" s="39"/>
      <c r="KCA16" s="39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40"/>
      <c r="KCX16" s="39"/>
      <c r="KCY16" s="39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40"/>
      <c r="KDV16" s="39"/>
      <c r="KDW16" s="39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40"/>
      <c r="KET16" s="39"/>
      <c r="KEU16" s="39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40"/>
      <c r="KFR16" s="39"/>
      <c r="KFS16" s="39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40"/>
      <c r="KGP16" s="39"/>
      <c r="KGQ16" s="39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40"/>
      <c r="KHN16" s="39"/>
      <c r="KHO16" s="39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40"/>
      <c r="KIL16" s="39"/>
      <c r="KIM16" s="39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40"/>
      <c r="KJJ16" s="39"/>
      <c r="KJK16" s="39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40"/>
      <c r="KKH16" s="39"/>
      <c r="KKI16" s="39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40"/>
      <c r="KLF16" s="39"/>
      <c r="KLG16" s="39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40"/>
      <c r="KMD16" s="39"/>
      <c r="KME16" s="39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40"/>
      <c r="KNB16" s="39"/>
      <c r="KNC16" s="39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40"/>
      <c r="KNZ16" s="39"/>
      <c r="KOA16" s="39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40"/>
      <c r="KOX16" s="39"/>
      <c r="KOY16" s="39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40"/>
      <c r="KPV16" s="39"/>
      <c r="KPW16" s="39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40"/>
      <c r="KQT16" s="39"/>
      <c r="KQU16" s="39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40"/>
      <c r="KRR16" s="39"/>
      <c r="KRS16" s="39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40"/>
      <c r="KSP16" s="39"/>
      <c r="KSQ16" s="39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40"/>
      <c r="KTN16" s="39"/>
      <c r="KTO16" s="39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40"/>
      <c r="KUL16" s="39"/>
      <c r="KUM16" s="39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40"/>
      <c r="KVJ16" s="39"/>
      <c r="KVK16" s="39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40"/>
      <c r="KWH16" s="39"/>
      <c r="KWI16" s="39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40"/>
      <c r="KXF16" s="39"/>
      <c r="KXG16" s="39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40"/>
      <c r="KYD16" s="39"/>
      <c r="KYE16" s="39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40"/>
      <c r="KZB16" s="39"/>
      <c r="KZC16" s="39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40"/>
      <c r="KZZ16" s="39"/>
      <c r="LAA16" s="39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40"/>
      <c r="LAX16" s="39"/>
      <c r="LAY16" s="39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40"/>
      <c r="LBV16" s="39"/>
      <c r="LBW16" s="39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40"/>
      <c r="LCT16" s="39"/>
      <c r="LCU16" s="39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40"/>
      <c r="LDR16" s="39"/>
      <c r="LDS16" s="39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40"/>
      <c r="LEP16" s="39"/>
      <c r="LEQ16" s="39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40"/>
      <c r="LFN16" s="39"/>
      <c r="LFO16" s="39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40"/>
      <c r="LGL16" s="39"/>
      <c r="LGM16" s="39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40"/>
      <c r="LHJ16" s="39"/>
      <c r="LHK16" s="39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40"/>
      <c r="LIH16" s="39"/>
      <c r="LII16" s="39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40"/>
      <c r="LJF16" s="39"/>
      <c r="LJG16" s="39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40"/>
      <c r="LKD16" s="39"/>
      <c r="LKE16" s="39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40"/>
      <c r="LLB16" s="39"/>
      <c r="LLC16" s="39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40"/>
      <c r="LLZ16" s="39"/>
      <c r="LMA16" s="39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40"/>
      <c r="LMX16" s="39"/>
      <c r="LMY16" s="39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40"/>
      <c r="LNV16" s="39"/>
      <c r="LNW16" s="39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40"/>
      <c r="LOT16" s="39"/>
      <c r="LOU16" s="39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40"/>
      <c r="LPR16" s="39"/>
      <c r="LPS16" s="39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40"/>
      <c r="LQP16" s="39"/>
      <c r="LQQ16" s="39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40"/>
      <c r="LRN16" s="39"/>
      <c r="LRO16" s="39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40"/>
      <c r="LSL16" s="39"/>
      <c r="LSM16" s="39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40"/>
      <c r="LTJ16" s="39"/>
      <c r="LTK16" s="39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40"/>
      <c r="LUH16" s="39"/>
      <c r="LUI16" s="39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40"/>
      <c r="LVF16" s="39"/>
      <c r="LVG16" s="39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40"/>
      <c r="LWD16" s="39"/>
      <c r="LWE16" s="39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40"/>
      <c r="LXB16" s="39"/>
      <c r="LXC16" s="39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40"/>
      <c r="LXZ16" s="39"/>
      <c r="LYA16" s="39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40"/>
      <c r="LYX16" s="39"/>
      <c r="LYY16" s="39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40"/>
      <c r="LZV16" s="39"/>
      <c r="LZW16" s="39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40"/>
      <c r="MAT16" s="39"/>
      <c r="MAU16" s="39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40"/>
      <c r="MBR16" s="39"/>
      <c r="MBS16" s="39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40"/>
      <c r="MCP16" s="39"/>
      <c r="MCQ16" s="39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40"/>
      <c r="MDN16" s="39"/>
      <c r="MDO16" s="39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40"/>
      <c r="MEL16" s="39"/>
      <c r="MEM16" s="39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40"/>
      <c r="MFJ16" s="39"/>
      <c r="MFK16" s="39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40"/>
      <c r="MGH16" s="39"/>
      <c r="MGI16" s="39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40"/>
      <c r="MHF16" s="39"/>
      <c r="MHG16" s="39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40"/>
      <c r="MID16" s="39"/>
      <c r="MIE16" s="39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40"/>
      <c r="MJB16" s="39"/>
      <c r="MJC16" s="39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40"/>
      <c r="MJZ16" s="39"/>
      <c r="MKA16" s="39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40"/>
      <c r="MKX16" s="39"/>
      <c r="MKY16" s="39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40"/>
      <c r="MLV16" s="39"/>
      <c r="MLW16" s="39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40"/>
      <c r="MMT16" s="39"/>
      <c r="MMU16" s="39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40"/>
      <c r="MNR16" s="39"/>
      <c r="MNS16" s="39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40"/>
      <c r="MOP16" s="39"/>
      <c r="MOQ16" s="39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40"/>
      <c r="MPN16" s="39"/>
      <c r="MPO16" s="39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40"/>
      <c r="MQL16" s="39"/>
      <c r="MQM16" s="39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40"/>
      <c r="MRJ16" s="39"/>
      <c r="MRK16" s="39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40"/>
      <c r="MSH16" s="39"/>
      <c r="MSI16" s="39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40"/>
      <c r="MTF16" s="39"/>
      <c r="MTG16" s="39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40"/>
      <c r="MUD16" s="39"/>
      <c r="MUE16" s="39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40"/>
      <c r="MVB16" s="39"/>
      <c r="MVC16" s="39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40"/>
      <c r="MVZ16" s="39"/>
      <c r="MWA16" s="39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40"/>
      <c r="MWX16" s="39"/>
      <c r="MWY16" s="39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40"/>
      <c r="MXV16" s="39"/>
      <c r="MXW16" s="39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40"/>
      <c r="MYT16" s="39"/>
      <c r="MYU16" s="39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40"/>
      <c r="MZR16" s="39"/>
      <c r="MZS16" s="39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40"/>
      <c r="NAP16" s="39"/>
      <c r="NAQ16" s="39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40"/>
      <c r="NBN16" s="39"/>
      <c r="NBO16" s="39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40"/>
      <c r="NCL16" s="39"/>
      <c r="NCM16" s="39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40"/>
      <c r="NDJ16" s="39"/>
      <c r="NDK16" s="39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40"/>
      <c r="NEH16" s="39"/>
      <c r="NEI16" s="39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40"/>
      <c r="NFF16" s="39"/>
      <c r="NFG16" s="39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40"/>
      <c r="NGD16" s="39"/>
      <c r="NGE16" s="39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40"/>
      <c r="NHB16" s="39"/>
      <c r="NHC16" s="39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40"/>
      <c r="NHZ16" s="39"/>
      <c r="NIA16" s="39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40"/>
      <c r="NIX16" s="39"/>
      <c r="NIY16" s="39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40"/>
      <c r="NJV16" s="39"/>
      <c r="NJW16" s="39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40"/>
      <c r="NKT16" s="39"/>
      <c r="NKU16" s="39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40"/>
      <c r="NLR16" s="39"/>
      <c r="NLS16" s="39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40"/>
      <c r="NMP16" s="39"/>
      <c r="NMQ16" s="39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40"/>
      <c r="NNN16" s="39"/>
      <c r="NNO16" s="39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40"/>
      <c r="NOL16" s="39"/>
      <c r="NOM16" s="39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40"/>
      <c r="NPJ16" s="39"/>
      <c r="NPK16" s="39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40"/>
      <c r="NQH16" s="39"/>
      <c r="NQI16" s="39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40"/>
      <c r="NRF16" s="39"/>
      <c r="NRG16" s="39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40"/>
      <c r="NSD16" s="39"/>
      <c r="NSE16" s="39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40"/>
      <c r="NTB16" s="39"/>
      <c r="NTC16" s="39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40"/>
      <c r="NTZ16" s="39"/>
      <c r="NUA16" s="39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40"/>
      <c r="NUX16" s="39"/>
      <c r="NUY16" s="39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40"/>
      <c r="NVV16" s="39"/>
      <c r="NVW16" s="39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40"/>
      <c r="NWT16" s="39"/>
      <c r="NWU16" s="39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40"/>
      <c r="NXR16" s="39"/>
      <c r="NXS16" s="39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40"/>
      <c r="NYP16" s="39"/>
      <c r="NYQ16" s="39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40"/>
      <c r="NZN16" s="39"/>
      <c r="NZO16" s="39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40"/>
      <c r="OAL16" s="39"/>
      <c r="OAM16" s="39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40"/>
      <c r="OBJ16" s="39"/>
      <c r="OBK16" s="39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40"/>
      <c r="OCH16" s="39"/>
      <c r="OCI16" s="39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40"/>
      <c r="ODF16" s="39"/>
      <c r="ODG16" s="39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40"/>
      <c r="OED16" s="39"/>
      <c r="OEE16" s="39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40"/>
      <c r="OFB16" s="39"/>
      <c r="OFC16" s="39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40"/>
      <c r="OFZ16" s="39"/>
      <c r="OGA16" s="39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40"/>
      <c r="OGX16" s="39"/>
      <c r="OGY16" s="39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40"/>
      <c r="OHV16" s="39"/>
      <c r="OHW16" s="39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40"/>
      <c r="OIT16" s="39"/>
      <c r="OIU16" s="39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40"/>
      <c r="OJR16" s="39"/>
      <c r="OJS16" s="39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40"/>
      <c r="OKP16" s="39"/>
      <c r="OKQ16" s="39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40"/>
      <c r="OLN16" s="39"/>
      <c r="OLO16" s="39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40"/>
      <c r="OML16" s="39"/>
      <c r="OMM16" s="39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40"/>
      <c r="ONJ16" s="39"/>
      <c r="ONK16" s="39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40"/>
      <c r="OOH16" s="39"/>
      <c r="OOI16" s="39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40"/>
      <c r="OPF16" s="39"/>
      <c r="OPG16" s="39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40"/>
      <c r="OQD16" s="39"/>
      <c r="OQE16" s="39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40"/>
      <c r="ORB16" s="39"/>
      <c r="ORC16" s="39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40"/>
      <c r="ORZ16" s="39"/>
      <c r="OSA16" s="39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40"/>
      <c r="OSX16" s="39"/>
      <c r="OSY16" s="39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40"/>
      <c r="OTV16" s="39"/>
      <c r="OTW16" s="39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40"/>
      <c r="OUT16" s="39"/>
      <c r="OUU16" s="39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40"/>
      <c r="OVR16" s="39"/>
      <c r="OVS16" s="39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40"/>
      <c r="OWP16" s="39"/>
      <c r="OWQ16" s="39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40"/>
      <c r="OXN16" s="39"/>
      <c r="OXO16" s="39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40"/>
      <c r="OYL16" s="39"/>
      <c r="OYM16" s="39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40"/>
      <c r="OZJ16" s="39"/>
      <c r="OZK16" s="39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40"/>
      <c r="PAH16" s="39"/>
      <c r="PAI16" s="39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40"/>
      <c r="PBF16" s="39"/>
      <c r="PBG16" s="39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40"/>
      <c r="PCD16" s="39"/>
      <c r="PCE16" s="39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40"/>
      <c r="PDB16" s="39"/>
      <c r="PDC16" s="39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40"/>
      <c r="PDZ16" s="39"/>
      <c r="PEA16" s="39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40"/>
      <c r="PEX16" s="39"/>
      <c r="PEY16" s="39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40"/>
      <c r="PFV16" s="39"/>
      <c r="PFW16" s="39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40"/>
      <c r="PGT16" s="39"/>
      <c r="PGU16" s="39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40"/>
      <c r="PHR16" s="39"/>
      <c r="PHS16" s="39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40"/>
      <c r="PIP16" s="39"/>
      <c r="PIQ16" s="39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40"/>
      <c r="PJN16" s="39"/>
      <c r="PJO16" s="39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40"/>
      <c r="PKL16" s="39"/>
      <c r="PKM16" s="39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40"/>
      <c r="PLJ16" s="39"/>
      <c r="PLK16" s="39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40"/>
      <c r="PMH16" s="39"/>
      <c r="PMI16" s="39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40"/>
      <c r="PNF16" s="39"/>
      <c r="PNG16" s="39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40"/>
      <c r="POD16" s="39"/>
      <c r="POE16" s="39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40"/>
      <c r="PPB16" s="39"/>
      <c r="PPC16" s="39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40"/>
      <c r="PPZ16" s="39"/>
      <c r="PQA16" s="39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40"/>
      <c r="PQX16" s="39"/>
      <c r="PQY16" s="39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40"/>
      <c r="PRV16" s="39"/>
      <c r="PRW16" s="39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40"/>
      <c r="PST16" s="39"/>
      <c r="PSU16" s="39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40"/>
      <c r="PTR16" s="39"/>
      <c r="PTS16" s="39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40"/>
      <c r="PUP16" s="39"/>
      <c r="PUQ16" s="39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40"/>
      <c r="PVN16" s="39"/>
      <c r="PVO16" s="39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40"/>
      <c r="PWL16" s="39"/>
      <c r="PWM16" s="39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40"/>
      <c r="PXJ16" s="39"/>
      <c r="PXK16" s="39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40"/>
      <c r="PYH16" s="39"/>
      <c r="PYI16" s="39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40"/>
      <c r="PZF16" s="39"/>
      <c r="PZG16" s="39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40"/>
      <c r="QAD16" s="39"/>
      <c r="QAE16" s="39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40"/>
      <c r="QBB16" s="39"/>
      <c r="QBC16" s="39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40"/>
      <c r="QBZ16" s="39"/>
      <c r="QCA16" s="39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40"/>
      <c r="QCX16" s="39"/>
      <c r="QCY16" s="39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40"/>
      <c r="QDV16" s="39"/>
      <c r="QDW16" s="39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40"/>
      <c r="QET16" s="39"/>
      <c r="QEU16" s="39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40"/>
      <c r="QFR16" s="39"/>
      <c r="QFS16" s="39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40"/>
      <c r="QGP16" s="39"/>
      <c r="QGQ16" s="39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40"/>
      <c r="QHN16" s="39"/>
      <c r="QHO16" s="39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40"/>
      <c r="QIL16" s="39"/>
      <c r="QIM16" s="39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40"/>
      <c r="QJJ16" s="39"/>
      <c r="QJK16" s="39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40"/>
      <c r="QKH16" s="39"/>
      <c r="QKI16" s="39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40"/>
      <c r="QLF16" s="39"/>
      <c r="QLG16" s="39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40"/>
      <c r="QMD16" s="39"/>
      <c r="QME16" s="39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40"/>
      <c r="QNB16" s="39"/>
      <c r="QNC16" s="39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40"/>
      <c r="QNZ16" s="39"/>
      <c r="QOA16" s="39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40"/>
      <c r="QOX16" s="39"/>
      <c r="QOY16" s="39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40"/>
      <c r="QPV16" s="39"/>
      <c r="QPW16" s="39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40"/>
      <c r="QQT16" s="39"/>
      <c r="QQU16" s="39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40"/>
      <c r="QRR16" s="39"/>
      <c r="QRS16" s="39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40"/>
      <c r="QSP16" s="39"/>
      <c r="QSQ16" s="39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40"/>
      <c r="QTN16" s="39"/>
      <c r="QTO16" s="39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40"/>
      <c r="QUL16" s="39"/>
      <c r="QUM16" s="39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40"/>
      <c r="QVJ16" s="39"/>
      <c r="QVK16" s="39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40"/>
      <c r="QWH16" s="39"/>
      <c r="QWI16" s="39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40"/>
      <c r="QXF16" s="39"/>
      <c r="QXG16" s="39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40"/>
      <c r="QYD16" s="39"/>
      <c r="QYE16" s="39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40"/>
      <c r="QZB16" s="39"/>
      <c r="QZC16" s="39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40"/>
      <c r="QZZ16" s="39"/>
      <c r="RAA16" s="39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40"/>
      <c r="RAX16" s="39"/>
      <c r="RAY16" s="39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40"/>
      <c r="RBV16" s="39"/>
      <c r="RBW16" s="39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40"/>
      <c r="RCT16" s="39"/>
      <c r="RCU16" s="39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40"/>
      <c r="RDR16" s="39"/>
      <c r="RDS16" s="39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40"/>
      <c r="REP16" s="39"/>
      <c r="REQ16" s="39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40"/>
      <c r="RFN16" s="39"/>
      <c r="RFO16" s="39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40"/>
      <c r="RGL16" s="39"/>
      <c r="RGM16" s="39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40"/>
      <c r="RHJ16" s="39"/>
      <c r="RHK16" s="39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40"/>
      <c r="RIH16" s="39"/>
      <c r="RII16" s="39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40"/>
      <c r="RJF16" s="39"/>
      <c r="RJG16" s="39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40"/>
      <c r="RKD16" s="39"/>
      <c r="RKE16" s="39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40"/>
      <c r="RLB16" s="39"/>
      <c r="RLC16" s="39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40"/>
      <c r="RLZ16" s="39"/>
      <c r="RMA16" s="39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40"/>
      <c r="RMX16" s="39"/>
      <c r="RMY16" s="39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40"/>
      <c r="RNV16" s="39"/>
      <c r="RNW16" s="39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40"/>
      <c r="ROT16" s="39"/>
      <c r="ROU16" s="39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40"/>
      <c r="RPR16" s="39"/>
      <c r="RPS16" s="39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40"/>
      <c r="RQP16" s="39"/>
      <c r="RQQ16" s="39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40"/>
      <c r="RRN16" s="39"/>
      <c r="RRO16" s="39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40"/>
      <c r="RSL16" s="39"/>
      <c r="RSM16" s="39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40"/>
      <c r="RTJ16" s="39"/>
      <c r="RTK16" s="39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40"/>
      <c r="RUH16" s="39"/>
      <c r="RUI16" s="39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40"/>
      <c r="RVF16" s="39"/>
      <c r="RVG16" s="39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40"/>
      <c r="RWD16" s="39"/>
      <c r="RWE16" s="39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40"/>
      <c r="RXB16" s="39"/>
      <c r="RXC16" s="39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40"/>
      <c r="RXZ16" s="39"/>
      <c r="RYA16" s="39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40"/>
      <c r="RYX16" s="39"/>
      <c r="RYY16" s="39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40"/>
      <c r="RZV16" s="39"/>
      <c r="RZW16" s="39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40"/>
      <c r="SAT16" s="39"/>
      <c r="SAU16" s="39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40"/>
      <c r="SBR16" s="39"/>
      <c r="SBS16" s="39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40"/>
      <c r="SCP16" s="39"/>
      <c r="SCQ16" s="39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40"/>
      <c r="SDN16" s="39"/>
      <c r="SDO16" s="39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40"/>
      <c r="SEL16" s="39"/>
      <c r="SEM16" s="39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40"/>
      <c r="SFJ16" s="39"/>
      <c r="SFK16" s="39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40"/>
      <c r="SGH16" s="39"/>
      <c r="SGI16" s="39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40"/>
      <c r="SHF16" s="39"/>
      <c r="SHG16" s="39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40"/>
      <c r="SID16" s="39"/>
      <c r="SIE16" s="39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40"/>
      <c r="SJB16" s="39"/>
      <c r="SJC16" s="39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40"/>
      <c r="SJZ16" s="39"/>
      <c r="SKA16" s="39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40"/>
      <c r="SKX16" s="39"/>
      <c r="SKY16" s="39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40"/>
      <c r="SLV16" s="39"/>
      <c r="SLW16" s="39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40"/>
      <c r="SMT16" s="39"/>
      <c r="SMU16" s="39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40"/>
      <c r="SNR16" s="39"/>
      <c r="SNS16" s="39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40"/>
      <c r="SOP16" s="39"/>
      <c r="SOQ16" s="39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40"/>
      <c r="SPN16" s="39"/>
      <c r="SPO16" s="39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40"/>
      <c r="SQL16" s="39"/>
      <c r="SQM16" s="39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40"/>
      <c r="SRJ16" s="39"/>
      <c r="SRK16" s="39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40"/>
      <c r="SSH16" s="39"/>
      <c r="SSI16" s="39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40"/>
      <c r="STF16" s="39"/>
      <c r="STG16" s="39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40"/>
      <c r="SUD16" s="39"/>
      <c r="SUE16" s="39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40"/>
      <c r="SVB16" s="39"/>
      <c r="SVC16" s="39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40"/>
      <c r="SVZ16" s="39"/>
      <c r="SWA16" s="39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40"/>
      <c r="SWX16" s="39"/>
      <c r="SWY16" s="39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40"/>
      <c r="SXV16" s="39"/>
      <c r="SXW16" s="39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40"/>
      <c r="SYT16" s="39"/>
      <c r="SYU16" s="39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40"/>
      <c r="SZR16" s="39"/>
      <c r="SZS16" s="39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40"/>
      <c r="TAP16" s="39"/>
      <c r="TAQ16" s="39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40"/>
      <c r="TBN16" s="39"/>
      <c r="TBO16" s="39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40"/>
      <c r="TCL16" s="39"/>
      <c r="TCM16" s="39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40"/>
      <c r="TDJ16" s="39"/>
      <c r="TDK16" s="39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40"/>
      <c r="TEH16" s="39"/>
      <c r="TEI16" s="39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40"/>
      <c r="TFF16" s="39"/>
      <c r="TFG16" s="39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40"/>
      <c r="TGD16" s="39"/>
      <c r="TGE16" s="39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40"/>
      <c r="THB16" s="39"/>
      <c r="THC16" s="39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40"/>
      <c r="THZ16" s="39"/>
      <c r="TIA16" s="39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40"/>
      <c r="TIX16" s="39"/>
      <c r="TIY16" s="39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40"/>
      <c r="TJV16" s="39"/>
      <c r="TJW16" s="39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40"/>
      <c r="TKT16" s="39"/>
      <c r="TKU16" s="39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40"/>
      <c r="TLR16" s="39"/>
      <c r="TLS16" s="39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40"/>
      <c r="TMP16" s="39"/>
      <c r="TMQ16" s="39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40"/>
      <c r="TNN16" s="39"/>
      <c r="TNO16" s="39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40"/>
      <c r="TOL16" s="39"/>
      <c r="TOM16" s="39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40"/>
      <c r="TPJ16" s="39"/>
      <c r="TPK16" s="39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40"/>
      <c r="TQH16" s="39"/>
      <c r="TQI16" s="39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40"/>
      <c r="TRF16" s="39"/>
      <c r="TRG16" s="39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40"/>
      <c r="TSD16" s="39"/>
      <c r="TSE16" s="39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40"/>
      <c r="TTB16" s="39"/>
      <c r="TTC16" s="39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40"/>
      <c r="TTZ16" s="39"/>
      <c r="TUA16" s="39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40"/>
      <c r="TUX16" s="39"/>
      <c r="TUY16" s="39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40"/>
      <c r="TVV16" s="39"/>
      <c r="TVW16" s="39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40"/>
      <c r="TWT16" s="39"/>
      <c r="TWU16" s="39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40"/>
      <c r="TXR16" s="39"/>
      <c r="TXS16" s="39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40"/>
      <c r="TYP16" s="39"/>
      <c r="TYQ16" s="39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40"/>
      <c r="TZN16" s="39"/>
      <c r="TZO16" s="39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40"/>
      <c r="UAL16" s="39"/>
      <c r="UAM16" s="39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40"/>
      <c r="UBJ16" s="39"/>
      <c r="UBK16" s="39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40"/>
      <c r="UCH16" s="39"/>
      <c r="UCI16" s="39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40"/>
      <c r="UDF16" s="39"/>
      <c r="UDG16" s="39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40"/>
      <c r="UED16" s="39"/>
      <c r="UEE16" s="39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40"/>
      <c r="UFB16" s="39"/>
      <c r="UFC16" s="39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40"/>
      <c r="UFZ16" s="39"/>
      <c r="UGA16" s="39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40"/>
      <c r="UGX16" s="39"/>
      <c r="UGY16" s="39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40"/>
      <c r="UHV16" s="39"/>
      <c r="UHW16" s="39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40"/>
      <c r="UIT16" s="39"/>
      <c r="UIU16" s="39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40"/>
      <c r="UJR16" s="39"/>
      <c r="UJS16" s="39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40"/>
      <c r="UKP16" s="39"/>
      <c r="UKQ16" s="39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40"/>
      <c r="ULN16" s="39"/>
      <c r="ULO16" s="39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40"/>
      <c r="UML16" s="39"/>
      <c r="UMM16" s="39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40"/>
      <c r="UNJ16" s="39"/>
      <c r="UNK16" s="39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40"/>
      <c r="UOH16" s="39"/>
      <c r="UOI16" s="39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40"/>
      <c r="UPF16" s="39"/>
      <c r="UPG16" s="39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40"/>
      <c r="UQD16" s="39"/>
      <c r="UQE16" s="39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40"/>
      <c r="URB16" s="39"/>
      <c r="URC16" s="39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40"/>
      <c r="URZ16" s="39"/>
      <c r="USA16" s="39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40"/>
      <c r="USX16" s="39"/>
      <c r="USY16" s="39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40"/>
      <c r="UTV16" s="39"/>
      <c r="UTW16" s="39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40"/>
      <c r="UUT16" s="39"/>
      <c r="UUU16" s="39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40"/>
      <c r="UVR16" s="39"/>
      <c r="UVS16" s="39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40"/>
      <c r="UWP16" s="39"/>
      <c r="UWQ16" s="39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40"/>
      <c r="UXN16" s="39"/>
      <c r="UXO16" s="39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40"/>
      <c r="UYL16" s="39"/>
      <c r="UYM16" s="39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40"/>
      <c r="UZJ16" s="39"/>
      <c r="UZK16" s="39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40"/>
      <c r="VAH16" s="39"/>
      <c r="VAI16" s="39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40"/>
      <c r="VBF16" s="39"/>
      <c r="VBG16" s="39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40"/>
      <c r="VCD16" s="39"/>
      <c r="VCE16" s="39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40"/>
      <c r="VDB16" s="39"/>
      <c r="VDC16" s="39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40"/>
      <c r="VDZ16" s="39"/>
      <c r="VEA16" s="39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40"/>
      <c r="VEX16" s="39"/>
      <c r="VEY16" s="39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40"/>
      <c r="VFV16" s="39"/>
      <c r="VFW16" s="39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40"/>
      <c r="VGT16" s="39"/>
      <c r="VGU16" s="39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40"/>
      <c r="VHR16" s="39"/>
      <c r="VHS16" s="39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40"/>
      <c r="VIP16" s="39"/>
      <c r="VIQ16" s="39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40"/>
      <c r="VJN16" s="39"/>
      <c r="VJO16" s="39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40"/>
      <c r="VKL16" s="39"/>
      <c r="VKM16" s="39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40"/>
      <c r="VLJ16" s="39"/>
      <c r="VLK16" s="39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40"/>
      <c r="VMH16" s="39"/>
      <c r="VMI16" s="39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40"/>
      <c r="VNF16" s="39"/>
      <c r="VNG16" s="39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40"/>
      <c r="VOD16" s="39"/>
      <c r="VOE16" s="39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40"/>
      <c r="VPB16" s="39"/>
      <c r="VPC16" s="39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40"/>
      <c r="VPZ16" s="39"/>
      <c r="VQA16" s="39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40"/>
      <c r="VQX16" s="39"/>
      <c r="VQY16" s="39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40"/>
      <c r="VRV16" s="39"/>
      <c r="VRW16" s="39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40"/>
      <c r="VST16" s="39"/>
      <c r="VSU16" s="39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40"/>
      <c r="VTR16" s="39"/>
      <c r="VTS16" s="39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40"/>
      <c r="VUP16" s="39"/>
      <c r="VUQ16" s="39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40"/>
      <c r="VVN16" s="39"/>
      <c r="VVO16" s="39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40"/>
      <c r="VWL16" s="39"/>
      <c r="VWM16" s="39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40"/>
      <c r="VXJ16" s="39"/>
      <c r="VXK16" s="39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40"/>
      <c r="VYH16" s="39"/>
      <c r="VYI16" s="39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40"/>
      <c r="VZF16" s="39"/>
      <c r="VZG16" s="39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40"/>
      <c r="WAD16" s="39"/>
      <c r="WAE16" s="39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40"/>
      <c r="WBB16" s="39"/>
      <c r="WBC16" s="39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40"/>
      <c r="WBZ16" s="39"/>
      <c r="WCA16" s="39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40"/>
      <c r="WCX16" s="39"/>
      <c r="WCY16" s="39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40"/>
      <c r="WDV16" s="39"/>
      <c r="WDW16" s="39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40"/>
      <c r="WET16" s="39"/>
      <c r="WEU16" s="39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40"/>
      <c r="WFR16" s="39"/>
      <c r="WFS16" s="39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40"/>
      <c r="WGP16" s="39"/>
      <c r="WGQ16" s="39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40"/>
      <c r="WHN16" s="39"/>
      <c r="WHO16" s="39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40"/>
      <c r="WIL16" s="39"/>
      <c r="WIM16" s="39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40"/>
      <c r="WJJ16" s="39"/>
      <c r="WJK16" s="39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40"/>
      <c r="WKH16" s="39"/>
      <c r="WKI16" s="39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40"/>
      <c r="WLF16" s="39"/>
      <c r="WLG16" s="39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40"/>
      <c r="WMD16" s="39"/>
      <c r="WME16" s="39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40"/>
      <c r="WNB16" s="39"/>
      <c r="WNC16" s="39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40"/>
      <c r="WNZ16" s="39"/>
      <c r="WOA16" s="39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40"/>
      <c r="WOX16" s="39"/>
      <c r="WOY16" s="39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40"/>
      <c r="WPV16" s="39"/>
      <c r="WPW16" s="39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40"/>
      <c r="WQT16" s="39"/>
      <c r="WQU16" s="39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40"/>
      <c r="WRR16" s="39"/>
      <c r="WRS16" s="39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40"/>
      <c r="WSP16" s="39"/>
      <c r="WSQ16" s="39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40"/>
      <c r="WTN16" s="39"/>
      <c r="WTO16" s="39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40"/>
      <c r="WUL16" s="39"/>
      <c r="WUM16" s="39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40"/>
      <c r="WVJ16" s="39"/>
      <c r="WVK16" s="39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40"/>
      <c r="WWH16" s="39"/>
      <c r="WWI16" s="39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40"/>
      <c r="WXF16" s="39"/>
      <c r="WXG16" s="39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40"/>
      <c r="WYD16" s="39"/>
      <c r="WYE16" s="39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40"/>
      <c r="WZB16" s="39"/>
      <c r="WZC16" s="39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40"/>
      <c r="WZZ16" s="39"/>
      <c r="XAA16" s="39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40"/>
      <c r="XAX16" s="39"/>
      <c r="XAY16" s="39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40"/>
      <c r="XBV16" s="39"/>
      <c r="XBW16" s="39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40"/>
      <c r="XCT16" s="39"/>
      <c r="XCU16" s="39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40"/>
      <c r="XDR16" s="39"/>
      <c r="XDS16" s="39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40"/>
      <c r="XEP16" s="39"/>
      <c r="XEQ16" s="39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pans="1:16384" x14ac:dyDescent="0.25">
      <c r="A17" s="9" t="s">
        <v>110</v>
      </c>
      <c r="B17" s="10" t="s">
        <v>41</v>
      </c>
      <c r="C17" s="25" t="s">
        <v>42</v>
      </c>
      <c r="D17" s="11">
        <v>4.7</v>
      </c>
      <c r="E17" s="11">
        <v>7</v>
      </c>
      <c r="F17" s="11">
        <v>10.6</v>
      </c>
      <c r="G17" s="11">
        <v>20.2</v>
      </c>
      <c r="H17" s="11">
        <v>36.1</v>
      </c>
      <c r="I17" s="11">
        <v>75.3</v>
      </c>
      <c r="J17" s="11">
        <v>111.2</v>
      </c>
      <c r="K17" s="11">
        <v>263.89999999999998</v>
      </c>
      <c r="L17" s="11">
        <v>600.70000000000005</v>
      </c>
      <c r="M17" s="11">
        <v>701.6</v>
      </c>
      <c r="N17" s="11">
        <v>915.7</v>
      </c>
      <c r="O17" s="11">
        <v>1147.2</v>
      </c>
      <c r="P17" s="11">
        <v>1481</v>
      </c>
      <c r="Q17" s="11">
        <v>1766.7</v>
      </c>
      <c r="R17" s="11">
        <v>2079.1999999999998</v>
      </c>
      <c r="S17" s="11">
        <v>2507.6999999999998</v>
      </c>
      <c r="T17" s="11">
        <v>3602.2</v>
      </c>
      <c r="U17" s="11">
        <v>2024.5</v>
      </c>
      <c r="V17" s="11">
        <v>6175.8</v>
      </c>
      <c r="W17" s="11">
        <v>7038.5</v>
      </c>
      <c r="X17" s="32">
        <v>7959.2</v>
      </c>
      <c r="Y17" s="32">
        <v>8873.4</v>
      </c>
      <c r="Z17" s="32">
        <f>+IFERROR(VLOOKUP(B17,'2002'!$A:$D,4,FALSE),"")</f>
        <v>8518.4699999999993</v>
      </c>
      <c r="AA17" s="32">
        <f>+IFERROR(VLOOKUP(B17,'2003'!$A$2:$D$1048576,4,FALSE),"")</f>
        <v>8899.1717009999993</v>
      </c>
      <c r="AB17" s="32">
        <f>+IFERROR(VLOOKUP(B17,'2004'!$A:$D,4,FALSE),"")</f>
        <v>8488.2093299999997</v>
      </c>
      <c r="AC17" s="32">
        <f>+IFERROR(VLOOKUP($B17,'2005-15 corrientes'!$A$2:$W$50,3,FALSE),"")</f>
        <v>8636.4217923321376</v>
      </c>
      <c r="AD17" s="32">
        <f>+IFERROR(VLOOKUP($B17,'2005-15 corrientes'!$A$2:$W$50,5,FALSE),"")</f>
        <v>9163.5108016593131</v>
      </c>
      <c r="AE17" s="32">
        <f>+IFERROR(VLOOKUP($B17,'2005-15 corrientes'!$A$2:$W$50,7,FALSE),"")</f>
        <v>10951.321097737349</v>
      </c>
      <c r="AF17" s="32">
        <f>+IFERROR(VLOOKUP($B17,'2005-15 corrientes'!$A$2:$W$50,9,FALSE),"")</f>
        <v>13382.746098842714</v>
      </c>
      <c r="AG17" s="32">
        <f>+IFERROR(VLOOKUP($B17,'2005-15 corrientes'!$A$2:$W$50,11,FALSE),"")</f>
        <v>16059.281111970819</v>
      </c>
      <c r="AH17" s="32">
        <f>+IFERROR(VLOOKUP($B17,'2005-15 corrientes'!$A$2:$W$50,13,FALSE),"")</f>
        <v>15991.86919545109</v>
      </c>
      <c r="AI17" s="32">
        <f>+IFERROR(VLOOKUP($B17,'2005-15 corrientes'!$A$2:$W$50,15,FALSE),"")</f>
        <v>18270.177437136314</v>
      </c>
      <c r="AJ17" s="32">
        <f>+IFERROR(VLOOKUP($B17,'2005-15 corrientes'!$A$2:$W$50,17,FALSE),"")</f>
        <v>19679.7</v>
      </c>
      <c r="AK17" s="32">
        <f>+IFERROR(VLOOKUP($B17,'2005-15 corrientes'!$A$2:$W$50,19,FALSE),"")</f>
        <v>21864.899999999991</v>
      </c>
      <c r="AL17" s="32">
        <f>+IFERROR(VLOOKUP($B17,'2005-15 corrientes'!$A$2:$W$50,21,FALSE),"")</f>
        <v>24602.68118299999</v>
      </c>
      <c r="AM17" s="32">
        <f>+IFERROR(VLOOKUP($B17,'2005-15 corrientes'!$A$2:$W$50,23,FALSE),"")</f>
        <v>27024.5</v>
      </c>
      <c r="AN17" s="3"/>
      <c r="AO17" s="3"/>
      <c r="AP17" s="3"/>
      <c r="AQ17" s="3"/>
      <c r="AR17" s="3"/>
      <c r="AS17" s="3"/>
      <c r="AT17" s="3"/>
      <c r="AU17" s="3"/>
      <c r="AV17" s="3"/>
      <c r="AW17" s="40"/>
      <c r="AX17" s="39"/>
      <c r="AY17" s="39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40"/>
      <c r="BV17" s="39"/>
      <c r="BW17" s="39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40"/>
      <c r="CT17" s="39"/>
      <c r="CU17" s="39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40"/>
      <c r="DR17" s="39"/>
      <c r="DS17" s="39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40"/>
      <c r="EP17" s="39"/>
      <c r="EQ17" s="39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40"/>
      <c r="FN17" s="39"/>
      <c r="FO17" s="39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40"/>
      <c r="GL17" s="39"/>
      <c r="GM17" s="39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40"/>
      <c r="HJ17" s="39"/>
      <c r="HK17" s="39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40"/>
      <c r="IH17" s="39"/>
      <c r="II17" s="39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40"/>
      <c r="JF17" s="39"/>
      <c r="JG17" s="39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40"/>
      <c r="KD17" s="39"/>
      <c r="KE17" s="39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40"/>
      <c r="LB17" s="39"/>
      <c r="LC17" s="39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40"/>
      <c r="LZ17" s="39"/>
      <c r="MA17" s="39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40"/>
      <c r="MX17" s="39"/>
      <c r="MY17" s="39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40"/>
      <c r="NV17" s="39"/>
      <c r="NW17" s="39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40"/>
      <c r="OT17" s="39"/>
      <c r="OU17" s="39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40"/>
      <c r="PR17" s="39"/>
      <c r="PS17" s="39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40"/>
      <c r="QP17" s="39"/>
      <c r="QQ17" s="39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40"/>
      <c r="RN17" s="39"/>
      <c r="RO17" s="39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40"/>
      <c r="SL17" s="39"/>
      <c r="SM17" s="39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40"/>
      <c r="TJ17" s="39"/>
      <c r="TK17" s="39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40"/>
      <c r="UH17" s="39"/>
      <c r="UI17" s="39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40"/>
      <c r="VF17" s="39"/>
      <c r="VG17" s="39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40"/>
      <c r="WD17" s="39"/>
      <c r="WE17" s="39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40"/>
      <c r="XB17" s="39"/>
      <c r="XC17" s="39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40"/>
      <c r="XZ17" s="39"/>
      <c r="YA17" s="39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40"/>
      <c r="YX17" s="39"/>
      <c r="YY17" s="39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40"/>
      <c r="ZV17" s="39"/>
      <c r="ZW17" s="39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40"/>
      <c r="AAT17" s="39"/>
      <c r="AAU17" s="39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40"/>
      <c r="ABR17" s="39"/>
      <c r="ABS17" s="39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40"/>
      <c r="ACP17" s="39"/>
      <c r="ACQ17" s="39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40"/>
      <c r="ADN17" s="39"/>
      <c r="ADO17" s="39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40"/>
      <c r="AEL17" s="39"/>
      <c r="AEM17" s="39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40"/>
      <c r="AFJ17" s="39"/>
      <c r="AFK17" s="39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40"/>
      <c r="AGH17" s="39"/>
      <c r="AGI17" s="39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40"/>
      <c r="AHF17" s="39"/>
      <c r="AHG17" s="39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40"/>
      <c r="AID17" s="39"/>
      <c r="AIE17" s="39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40"/>
      <c r="AJB17" s="39"/>
      <c r="AJC17" s="39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40"/>
      <c r="AJZ17" s="39"/>
      <c r="AKA17" s="39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40"/>
      <c r="AKX17" s="39"/>
      <c r="AKY17" s="39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40"/>
      <c r="ALV17" s="39"/>
      <c r="ALW17" s="39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40"/>
      <c r="AMT17" s="39"/>
      <c r="AMU17" s="39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40"/>
      <c r="ANR17" s="39"/>
      <c r="ANS17" s="39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40"/>
      <c r="AOP17" s="39"/>
      <c r="AOQ17" s="39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40"/>
      <c r="APN17" s="39"/>
      <c r="APO17" s="39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40"/>
      <c r="AQL17" s="39"/>
      <c r="AQM17" s="39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40"/>
      <c r="ARJ17" s="39"/>
      <c r="ARK17" s="39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40"/>
      <c r="ASH17" s="39"/>
      <c r="ASI17" s="39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40"/>
      <c r="ATF17" s="39"/>
      <c r="ATG17" s="39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40"/>
      <c r="AUD17" s="39"/>
      <c r="AUE17" s="39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40"/>
      <c r="AVB17" s="39"/>
      <c r="AVC17" s="39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40"/>
      <c r="AVZ17" s="39"/>
      <c r="AWA17" s="39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40"/>
      <c r="AWX17" s="39"/>
      <c r="AWY17" s="39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40"/>
      <c r="AXV17" s="39"/>
      <c r="AXW17" s="39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40"/>
      <c r="AYT17" s="39"/>
      <c r="AYU17" s="39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40"/>
      <c r="AZR17" s="39"/>
      <c r="AZS17" s="39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40"/>
      <c r="BAP17" s="39"/>
      <c r="BAQ17" s="39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40"/>
      <c r="BBN17" s="39"/>
      <c r="BBO17" s="39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40"/>
      <c r="BCL17" s="39"/>
      <c r="BCM17" s="39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40"/>
      <c r="BDJ17" s="39"/>
      <c r="BDK17" s="39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40"/>
      <c r="BEH17" s="39"/>
      <c r="BEI17" s="39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40"/>
      <c r="BFF17" s="39"/>
      <c r="BFG17" s="39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40"/>
      <c r="BGD17" s="39"/>
      <c r="BGE17" s="39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40"/>
      <c r="BHB17" s="39"/>
      <c r="BHC17" s="39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40"/>
      <c r="BHZ17" s="39"/>
      <c r="BIA17" s="39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40"/>
      <c r="BIX17" s="39"/>
      <c r="BIY17" s="39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40"/>
      <c r="BJV17" s="39"/>
      <c r="BJW17" s="39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40"/>
      <c r="BKT17" s="39"/>
      <c r="BKU17" s="39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40"/>
      <c r="BLR17" s="39"/>
      <c r="BLS17" s="39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40"/>
      <c r="BMP17" s="39"/>
      <c r="BMQ17" s="39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40"/>
      <c r="BNN17" s="39"/>
      <c r="BNO17" s="39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40"/>
      <c r="BOL17" s="39"/>
      <c r="BOM17" s="39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40"/>
      <c r="BPJ17" s="39"/>
      <c r="BPK17" s="39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40"/>
      <c r="BQH17" s="39"/>
      <c r="BQI17" s="39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40"/>
      <c r="BRF17" s="39"/>
      <c r="BRG17" s="39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40"/>
      <c r="BSD17" s="39"/>
      <c r="BSE17" s="39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40"/>
      <c r="BTB17" s="39"/>
      <c r="BTC17" s="39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40"/>
      <c r="BTZ17" s="39"/>
      <c r="BUA17" s="39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40"/>
      <c r="BUX17" s="39"/>
      <c r="BUY17" s="39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40"/>
      <c r="BVV17" s="39"/>
      <c r="BVW17" s="39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40"/>
      <c r="BWT17" s="39"/>
      <c r="BWU17" s="39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40"/>
      <c r="BXR17" s="39"/>
      <c r="BXS17" s="39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40"/>
      <c r="BYP17" s="39"/>
      <c r="BYQ17" s="39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40"/>
      <c r="BZN17" s="39"/>
      <c r="BZO17" s="39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40"/>
      <c r="CAL17" s="39"/>
      <c r="CAM17" s="39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40"/>
      <c r="CBJ17" s="39"/>
      <c r="CBK17" s="39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40"/>
      <c r="CCH17" s="39"/>
      <c r="CCI17" s="39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40"/>
      <c r="CDF17" s="39"/>
      <c r="CDG17" s="39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40"/>
      <c r="CED17" s="39"/>
      <c r="CEE17" s="39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40"/>
      <c r="CFB17" s="39"/>
      <c r="CFC17" s="39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40"/>
      <c r="CFZ17" s="39"/>
      <c r="CGA17" s="39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40"/>
      <c r="CGX17" s="39"/>
      <c r="CGY17" s="39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40"/>
      <c r="CHV17" s="39"/>
      <c r="CHW17" s="39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40"/>
      <c r="CIT17" s="39"/>
      <c r="CIU17" s="39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40"/>
      <c r="CJR17" s="39"/>
      <c r="CJS17" s="39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40"/>
      <c r="CKP17" s="39"/>
      <c r="CKQ17" s="39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40"/>
      <c r="CLN17" s="39"/>
      <c r="CLO17" s="39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40"/>
      <c r="CML17" s="39"/>
      <c r="CMM17" s="39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40"/>
      <c r="CNJ17" s="39"/>
      <c r="CNK17" s="39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40"/>
      <c r="COH17" s="39"/>
      <c r="COI17" s="39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40"/>
      <c r="CPF17" s="39"/>
      <c r="CPG17" s="39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40"/>
      <c r="CQD17" s="39"/>
      <c r="CQE17" s="39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40"/>
      <c r="CRB17" s="39"/>
      <c r="CRC17" s="39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40"/>
      <c r="CRZ17" s="39"/>
      <c r="CSA17" s="39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40"/>
      <c r="CSX17" s="39"/>
      <c r="CSY17" s="39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40"/>
      <c r="CTV17" s="39"/>
      <c r="CTW17" s="39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40"/>
      <c r="CUT17" s="39"/>
      <c r="CUU17" s="39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40"/>
      <c r="CVR17" s="39"/>
      <c r="CVS17" s="39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40"/>
      <c r="CWP17" s="39"/>
      <c r="CWQ17" s="39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40"/>
      <c r="CXN17" s="39"/>
      <c r="CXO17" s="39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40"/>
      <c r="CYL17" s="39"/>
      <c r="CYM17" s="39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40"/>
      <c r="CZJ17" s="39"/>
      <c r="CZK17" s="39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40"/>
      <c r="DAH17" s="39"/>
      <c r="DAI17" s="39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40"/>
      <c r="DBF17" s="39"/>
      <c r="DBG17" s="39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40"/>
      <c r="DCD17" s="39"/>
      <c r="DCE17" s="39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40"/>
      <c r="DDB17" s="39"/>
      <c r="DDC17" s="39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40"/>
      <c r="DDZ17" s="39"/>
      <c r="DEA17" s="39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40"/>
      <c r="DEX17" s="39"/>
      <c r="DEY17" s="39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40"/>
      <c r="DFV17" s="39"/>
      <c r="DFW17" s="39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40"/>
      <c r="DGT17" s="39"/>
      <c r="DGU17" s="39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40"/>
      <c r="DHR17" s="39"/>
      <c r="DHS17" s="39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40"/>
      <c r="DIP17" s="39"/>
      <c r="DIQ17" s="39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40"/>
      <c r="DJN17" s="39"/>
      <c r="DJO17" s="39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40"/>
      <c r="DKL17" s="39"/>
      <c r="DKM17" s="39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40"/>
      <c r="DLJ17" s="39"/>
      <c r="DLK17" s="39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40"/>
      <c r="DMH17" s="39"/>
      <c r="DMI17" s="39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40"/>
      <c r="DNF17" s="39"/>
      <c r="DNG17" s="39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40"/>
      <c r="DOD17" s="39"/>
      <c r="DOE17" s="39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40"/>
      <c r="DPB17" s="39"/>
      <c r="DPC17" s="39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40"/>
      <c r="DPZ17" s="39"/>
      <c r="DQA17" s="39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40"/>
      <c r="DQX17" s="39"/>
      <c r="DQY17" s="39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40"/>
      <c r="DRV17" s="39"/>
      <c r="DRW17" s="39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40"/>
      <c r="DST17" s="39"/>
      <c r="DSU17" s="39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40"/>
      <c r="DTR17" s="39"/>
      <c r="DTS17" s="39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40"/>
      <c r="DUP17" s="39"/>
      <c r="DUQ17" s="39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40"/>
      <c r="DVN17" s="39"/>
      <c r="DVO17" s="39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40"/>
      <c r="DWL17" s="39"/>
      <c r="DWM17" s="39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40"/>
      <c r="DXJ17" s="39"/>
      <c r="DXK17" s="39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40"/>
      <c r="DYH17" s="39"/>
      <c r="DYI17" s="39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40"/>
      <c r="DZF17" s="39"/>
      <c r="DZG17" s="39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40"/>
      <c r="EAD17" s="39"/>
      <c r="EAE17" s="39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40"/>
      <c r="EBB17" s="39"/>
      <c r="EBC17" s="39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40"/>
      <c r="EBZ17" s="39"/>
      <c r="ECA17" s="39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40"/>
      <c r="ECX17" s="39"/>
      <c r="ECY17" s="39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40"/>
      <c r="EDV17" s="39"/>
      <c r="EDW17" s="39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40"/>
      <c r="EET17" s="39"/>
      <c r="EEU17" s="39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40"/>
      <c r="EFR17" s="39"/>
      <c r="EFS17" s="39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40"/>
      <c r="EGP17" s="39"/>
      <c r="EGQ17" s="39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40"/>
      <c r="EHN17" s="39"/>
      <c r="EHO17" s="39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40"/>
      <c r="EIL17" s="39"/>
      <c r="EIM17" s="39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40"/>
      <c r="EJJ17" s="39"/>
      <c r="EJK17" s="39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40"/>
      <c r="EKH17" s="39"/>
      <c r="EKI17" s="39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40"/>
      <c r="ELF17" s="39"/>
      <c r="ELG17" s="39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40"/>
      <c r="EMD17" s="39"/>
      <c r="EME17" s="39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40"/>
      <c r="ENB17" s="39"/>
      <c r="ENC17" s="39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40"/>
      <c r="ENZ17" s="39"/>
      <c r="EOA17" s="39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40"/>
      <c r="EOX17" s="39"/>
      <c r="EOY17" s="39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40"/>
      <c r="EPV17" s="39"/>
      <c r="EPW17" s="39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40"/>
      <c r="EQT17" s="39"/>
      <c r="EQU17" s="39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40"/>
      <c r="ERR17" s="39"/>
      <c r="ERS17" s="39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40"/>
      <c r="ESP17" s="39"/>
      <c r="ESQ17" s="39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40"/>
      <c r="ETN17" s="39"/>
      <c r="ETO17" s="39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40"/>
      <c r="EUL17" s="39"/>
      <c r="EUM17" s="39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40"/>
      <c r="EVJ17" s="39"/>
      <c r="EVK17" s="39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40"/>
      <c r="EWH17" s="39"/>
      <c r="EWI17" s="39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40"/>
      <c r="EXF17" s="39"/>
      <c r="EXG17" s="39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40"/>
      <c r="EYD17" s="39"/>
      <c r="EYE17" s="39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40"/>
      <c r="EZB17" s="39"/>
      <c r="EZC17" s="39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40"/>
      <c r="EZZ17" s="39"/>
      <c r="FAA17" s="39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40"/>
      <c r="FAX17" s="39"/>
      <c r="FAY17" s="39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40"/>
      <c r="FBV17" s="39"/>
      <c r="FBW17" s="39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40"/>
      <c r="FCT17" s="39"/>
      <c r="FCU17" s="39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40"/>
      <c r="FDR17" s="39"/>
      <c r="FDS17" s="39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40"/>
      <c r="FEP17" s="39"/>
      <c r="FEQ17" s="39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40"/>
      <c r="FFN17" s="39"/>
      <c r="FFO17" s="39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40"/>
      <c r="FGL17" s="39"/>
      <c r="FGM17" s="39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40"/>
      <c r="FHJ17" s="39"/>
      <c r="FHK17" s="39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40"/>
      <c r="FIH17" s="39"/>
      <c r="FII17" s="39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40"/>
      <c r="FJF17" s="39"/>
      <c r="FJG17" s="39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40"/>
      <c r="FKD17" s="39"/>
      <c r="FKE17" s="39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40"/>
      <c r="FLB17" s="39"/>
      <c r="FLC17" s="39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40"/>
      <c r="FLZ17" s="39"/>
      <c r="FMA17" s="39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40"/>
      <c r="FMX17" s="39"/>
      <c r="FMY17" s="39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40"/>
      <c r="FNV17" s="39"/>
      <c r="FNW17" s="39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40"/>
      <c r="FOT17" s="39"/>
      <c r="FOU17" s="39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40"/>
      <c r="FPR17" s="39"/>
      <c r="FPS17" s="39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40"/>
      <c r="FQP17" s="39"/>
      <c r="FQQ17" s="39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40"/>
      <c r="FRN17" s="39"/>
      <c r="FRO17" s="39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40"/>
      <c r="FSL17" s="39"/>
      <c r="FSM17" s="39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40"/>
      <c r="FTJ17" s="39"/>
      <c r="FTK17" s="39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40"/>
      <c r="FUH17" s="39"/>
      <c r="FUI17" s="39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40"/>
      <c r="FVF17" s="39"/>
      <c r="FVG17" s="39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40"/>
      <c r="FWD17" s="39"/>
      <c r="FWE17" s="39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40"/>
      <c r="FXB17" s="39"/>
      <c r="FXC17" s="39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40"/>
      <c r="FXZ17" s="39"/>
      <c r="FYA17" s="39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40"/>
      <c r="FYX17" s="39"/>
      <c r="FYY17" s="39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40"/>
      <c r="FZV17" s="39"/>
      <c r="FZW17" s="39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40"/>
      <c r="GAT17" s="39"/>
      <c r="GAU17" s="39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40"/>
      <c r="GBR17" s="39"/>
      <c r="GBS17" s="39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40"/>
      <c r="GCP17" s="39"/>
      <c r="GCQ17" s="39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40"/>
      <c r="GDN17" s="39"/>
      <c r="GDO17" s="39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40"/>
      <c r="GEL17" s="39"/>
      <c r="GEM17" s="39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40"/>
      <c r="GFJ17" s="39"/>
      <c r="GFK17" s="39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40"/>
      <c r="GGH17" s="39"/>
      <c r="GGI17" s="39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40"/>
      <c r="GHF17" s="39"/>
      <c r="GHG17" s="39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40"/>
      <c r="GID17" s="39"/>
      <c r="GIE17" s="39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40"/>
      <c r="GJB17" s="39"/>
      <c r="GJC17" s="39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40"/>
      <c r="GJZ17" s="39"/>
      <c r="GKA17" s="39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40"/>
      <c r="GKX17" s="39"/>
      <c r="GKY17" s="39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40"/>
      <c r="GLV17" s="39"/>
      <c r="GLW17" s="39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40"/>
      <c r="GMT17" s="39"/>
      <c r="GMU17" s="39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40"/>
      <c r="GNR17" s="39"/>
      <c r="GNS17" s="39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40"/>
      <c r="GOP17" s="39"/>
      <c r="GOQ17" s="39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40"/>
      <c r="GPN17" s="39"/>
      <c r="GPO17" s="39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40"/>
      <c r="GQL17" s="39"/>
      <c r="GQM17" s="39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40"/>
      <c r="GRJ17" s="39"/>
      <c r="GRK17" s="39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40"/>
      <c r="GSH17" s="39"/>
      <c r="GSI17" s="39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40"/>
      <c r="GTF17" s="39"/>
      <c r="GTG17" s="39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40"/>
      <c r="GUD17" s="39"/>
      <c r="GUE17" s="39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40"/>
      <c r="GVB17" s="39"/>
      <c r="GVC17" s="39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40"/>
      <c r="GVZ17" s="39"/>
      <c r="GWA17" s="39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40"/>
      <c r="GWX17" s="39"/>
      <c r="GWY17" s="39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40"/>
      <c r="GXV17" s="39"/>
      <c r="GXW17" s="39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40"/>
      <c r="GYT17" s="39"/>
      <c r="GYU17" s="39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40"/>
      <c r="GZR17" s="39"/>
      <c r="GZS17" s="39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40"/>
      <c r="HAP17" s="39"/>
      <c r="HAQ17" s="39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40"/>
      <c r="HBN17" s="39"/>
      <c r="HBO17" s="39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40"/>
      <c r="HCL17" s="39"/>
      <c r="HCM17" s="39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40"/>
      <c r="HDJ17" s="39"/>
      <c r="HDK17" s="39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40"/>
      <c r="HEH17" s="39"/>
      <c r="HEI17" s="39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40"/>
      <c r="HFF17" s="39"/>
      <c r="HFG17" s="39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40"/>
      <c r="HGD17" s="39"/>
      <c r="HGE17" s="39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40"/>
      <c r="HHB17" s="39"/>
      <c r="HHC17" s="39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40"/>
      <c r="HHZ17" s="39"/>
      <c r="HIA17" s="39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40"/>
      <c r="HIX17" s="39"/>
      <c r="HIY17" s="39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40"/>
      <c r="HJV17" s="39"/>
      <c r="HJW17" s="39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40"/>
      <c r="HKT17" s="39"/>
      <c r="HKU17" s="39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40"/>
      <c r="HLR17" s="39"/>
      <c r="HLS17" s="39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40"/>
      <c r="HMP17" s="39"/>
      <c r="HMQ17" s="39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40"/>
      <c r="HNN17" s="39"/>
      <c r="HNO17" s="39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40"/>
      <c r="HOL17" s="39"/>
      <c r="HOM17" s="39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40"/>
      <c r="HPJ17" s="39"/>
      <c r="HPK17" s="39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40"/>
      <c r="HQH17" s="39"/>
      <c r="HQI17" s="39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40"/>
      <c r="HRF17" s="39"/>
      <c r="HRG17" s="39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40"/>
      <c r="HSD17" s="39"/>
      <c r="HSE17" s="39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40"/>
      <c r="HTB17" s="39"/>
      <c r="HTC17" s="39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40"/>
      <c r="HTZ17" s="39"/>
      <c r="HUA17" s="39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40"/>
      <c r="HUX17" s="39"/>
      <c r="HUY17" s="39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40"/>
      <c r="HVV17" s="39"/>
      <c r="HVW17" s="39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40"/>
      <c r="HWT17" s="39"/>
      <c r="HWU17" s="39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40"/>
      <c r="HXR17" s="39"/>
      <c r="HXS17" s="39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40"/>
      <c r="HYP17" s="39"/>
      <c r="HYQ17" s="39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40"/>
      <c r="HZN17" s="39"/>
      <c r="HZO17" s="39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40"/>
      <c r="IAL17" s="39"/>
      <c r="IAM17" s="39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40"/>
      <c r="IBJ17" s="39"/>
      <c r="IBK17" s="39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40"/>
      <c r="ICH17" s="39"/>
      <c r="ICI17" s="39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40"/>
      <c r="IDF17" s="39"/>
      <c r="IDG17" s="39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40"/>
      <c r="IED17" s="39"/>
      <c r="IEE17" s="39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40"/>
      <c r="IFB17" s="39"/>
      <c r="IFC17" s="39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40"/>
      <c r="IFZ17" s="39"/>
      <c r="IGA17" s="39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40"/>
      <c r="IGX17" s="39"/>
      <c r="IGY17" s="39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40"/>
      <c r="IHV17" s="39"/>
      <c r="IHW17" s="39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40"/>
      <c r="IIT17" s="39"/>
      <c r="IIU17" s="39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40"/>
      <c r="IJR17" s="39"/>
      <c r="IJS17" s="39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40"/>
      <c r="IKP17" s="39"/>
      <c r="IKQ17" s="39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40"/>
      <c r="ILN17" s="39"/>
      <c r="ILO17" s="39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40"/>
      <c r="IML17" s="39"/>
      <c r="IMM17" s="39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40"/>
      <c r="INJ17" s="39"/>
      <c r="INK17" s="39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40"/>
      <c r="IOH17" s="39"/>
      <c r="IOI17" s="39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40"/>
      <c r="IPF17" s="39"/>
      <c r="IPG17" s="39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40"/>
      <c r="IQD17" s="39"/>
      <c r="IQE17" s="39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40"/>
      <c r="IRB17" s="39"/>
      <c r="IRC17" s="39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40"/>
      <c r="IRZ17" s="39"/>
      <c r="ISA17" s="39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40"/>
      <c r="ISX17" s="39"/>
      <c r="ISY17" s="39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40"/>
      <c r="ITV17" s="39"/>
      <c r="ITW17" s="39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40"/>
      <c r="IUT17" s="39"/>
      <c r="IUU17" s="39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40"/>
      <c r="IVR17" s="39"/>
      <c r="IVS17" s="39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40"/>
      <c r="IWP17" s="39"/>
      <c r="IWQ17" s="39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40"/>
      <c r="IXN17" s="39"/>
      <c r="IXO17" s="39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40"/>
      <c r="IYL17" s="39"/>
      <c r="IYM17" s="39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40"/>
      <c r="IZJ17" s="39"/>
      <c r="IZK17" s="39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40"/>
      <c r="JAH17" s="39"/>
      <c r="JAI17" s="39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40"/>
      <c r="JBF17" s="39"/>
      <c r="JBG17" s="39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40"/>
      <c r="JCD17" s="39"/>
      <c r="JCE17" s="39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40"/>
      <c r="JDB17" s="39"/>
      <c r="JDC17" s="39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40"/>
      <c r="JDZ17" s="39"/>
      <c r="JEA17" s="39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40"/>
      <c r="JEX17" s="39"/>
      <c r="JEY17" s="39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40"/>
      <c r="JFV17" s="39"/>
      <c r="JFW17" s="39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40"/>
      <c r="JGT17" s="39"/>
      <c r="JGU17" s="39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40"/>
      <c r="JHR17" s="39"/>
      <c r="JHS17" s="39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40"/>
      <c r="JIP17" s="39"/>
      <c r="JIQ17" s="39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40"/>
      <c r="JJN17" s="39"/>
      <c r="JJO17" s="39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40"/>
      <c r="JKL17" s="39"/>
      <c r="JKM17" s="39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40"/>
      <c r="JLJ17" s="39"/>
      <c r="JLK17" s="39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40"/>
      <c r="JMH17" s="39"/>
      <c r="JMI17" s="39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40"/>
      <c r="JNF17" s="39"/>
      <c r="JNG17" s="39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40"/>
      <c r="JOD17" s="39"/>
      <c r="JOE17" s="39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40"/>
      <c r="JPB17" s="39"/>
      <c r="JPC17" s="39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40"/>
      <c r="JPZ17" s="39"/>
      <c r="JQA17" s="39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40"/>
      <c r="JQX17" s="39"/>
      <c r="JQY17" s="39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40"/>
      <c r="JRV17" s="39"/>
      <c r="JRW17" s="39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40"/>
      <c r="JST17" s="39"/>
      <c r="JSU17" s="39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40"/>
      <c r="JTR17" s="39"/>
      <c r="JTS17" s="39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40"/>
      <c r="JUP17" s="39"/>
      <c r="JUQ17" s="39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40"/>
      <c r="JVN17" s="39"/>
      <c r="JVO17" s="39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40"/>
      <c r="JWL17" s="39"/>
      <c r="JWM17" s="39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40"/>
      <c r="JXJ17" s="39"/>
      <c r="JXK17" s="39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40"/>
      <c r="JYH17" s="39"/>
      <c r="JYI17" s="39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40"/>
      <c r="JZF17" s="39"/>
      <c r="JZG17" s="39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40"/>
      <c r="KAD17" s="39"/>
      <c r="KAE17" s="39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40"/>
      <c r="KBB17" s="39"/>
      <c r="KBC17" s="39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40"/>
      <c r="KBZ17" s="39"/>
      <c r="KCA17" s="39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40"/>
      <c r="KCX17" s="39"/>
      <c r="KCY17" s="39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40"/>
      <c r="KDV17" s="39"/>
      <c r="KDW17" s="39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40"/>
      <c r="KET17" s="39"/>
      <c r="KEU17" s="39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40"/>
      <c r="KFR17" s="39"/>
      <c r="KFS17" s="39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40"/>
      <c r="KGP17" s="39"/>
      <c r="KGQ17" s="39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40"/>
      <c r="KHN17" s="39"/>
      <c r="KHO17" s="39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40"/>
      <c r="KIL17" s="39"/>
      <c r="KIM17" s="39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40"/>
      <c r="KJJ17" s="39"/>
      <c r="KJK17" s="39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40"/>
      <c r="KKH17" s="39"/>
      <c r="KKI17" s="39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40"/>
      <c r="KLF17" s="39"/>
      <c r="KLG17" s="39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40"/>
      <c r="KMD17" s="39"/>
      <c r="KME17" s="39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40"/>
      <c r="KNB17" s="39"/>
      <c r="KNC17" s="39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40"/>
      <c r="KNZ17" s="39"/>
      <c r="KOA17" s="39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40"/>
      <c r="KOX17" s="39"/>
      <c r="KOY17" s="39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40"/>
      <c r="KPV17" s="39"/>
      <c r="KPW17" s="39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40"/>
      <c r="KQT17" s="39"/>
      <c r="KQU17" s="39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40"/>
      <c r="KRR17" s="39"/>
      <c r="KRS17" s="39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40"/>
      <c r="KSP17" s="39"/>
      <c r="KSQ17" s="39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40"/>
      <c r="KTN17" s="39"/>
      <c r="KTO17" s="39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40"/>
      <c r="KUL17" s="39"/>
      <c r="KUM17" s="39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40"/>
      <c r="KVJ17" s="39"/>
      <c r="KVK17" s="39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40"/>
      <c r="KWH17" s="39"/>
      <c r="KWI17" s="39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40"/>
      <c r="KXF17" s="39"/>
      <c r="KXG17" s="39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40"/>
      <c r="KYD17" s="39"/>
      <c r="KYE17" s="39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40"/>
      <c r="KZB17" s="39"/>
      <c r="KZC17" s="39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40"/>
      <c r="KZZ17" s="39"/>
      <c r="LAA17" s="39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40"/>
      <c r="LAX17" s="39"/>
      <c r="LAY17" s="39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40"/>
      <c r="LBV17" s="39"/>
      <c r="LBW17" s="39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40"/>
      <c r="LCT17" s="39"/>
      <c r="LCU17" s="39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40"/>
      <c r="LDR17" s="39"/>
      <c r="LDS17" s="39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40"/>
      <c r="LEP17" s="39"/>
      <c r="LEQ17" s="39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40"/>
      <c r="LFN17" s="39"/>
      <c r="LFO17" s="39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40"/>
      <c r="LGL17" s="39"/>
      <c r="LGM17" s="39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40"/>
      <c r="LHJ17" s="39"/>
      <c r="LHK17" s="39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40"/>
      <c r="LIH17" s="39"/>
      <c r="LII17" s="39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40"/>
      <c r="LJF17" s="39"/>
      <c r="LJG17" s="39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40"/>
      <c r="LKD17" s="39"/>
      <c r="LKE17" s="39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40"/>
      <c r="LLB17" s="39"/>
      <c r="LLC17" s="39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40"/>
      <c r="LLZ17" s="39"/>
      <c r="LMA17" s="39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40"/>
      <c r="LMX17" s="39"/>
      <c r="LMY17" s="39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40"/>
      <c r="LNV17" s="39"/>
      <c r="LNW17" s="39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40"/>
      <c r="LOT17" s="39"/>
      <c r="LOU17" s="39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40"/>
      <c r="LPR17" s="39"/>
      <c r="LPS17" s="39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40"/>
      <c r="LQP17" s="39"/>
      <c r="LQQ17" s="39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40"/>
      <c r="LRN17" s="39"/>
      <c r="LRO17" s="39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40"/>
      <c r="LSL17" s="39"/>
      <c r="LSM17" s="39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40"/>
      <c r="LTJ17" s="39"/>
      <c r="LTK17" s="39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40"/>
      <c r="LUH17" s="39"/>
      <c r="LUI17" s="39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40"/>
      <c r="LVF17" s="39"/>
      <c r="LVG17" s="39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40"/>
      <c r="LWD17" s="39"/>
      <c r="LWE17" s="39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40"/>
      <c r="LXB17" s="39"/>
      <c r="LXC17" s="39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40"/>
      <c r="LXZ17" s="39"/>
      <c r="LYA17" s="39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40"/>
      <c r="LYX17" s="39"/>
      <c r="LYY17" s="39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40"/>
      <c r="LZV17" s="39"/>
      <c r="LZW17" s="39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40"/>
      <c r="MAT17" s="39"/>
      <c r="MAU17" s="39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40"/>
      <c r="MBR17" s="39"/>
      <c r="MBS17" s="39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40"/>
      <c r="MCP17" s="39"/>
      <c r="MCQ17" s="39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40"/>
      <c r="MDN17" s="39"/>
      <c r="MDO17" s="39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40"/>
      <c r="MEL17" s="39"/>
      <c r="MEM17" s="39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40"/>
      <c r="MFJ17" s="39"/>
      <c r="MFK17" s="39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40"/>
      <c r="MGH17" s="39"/>
      <c r="MGI17" s="39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40"/>
      <c r="MHF17" s="39"/>
      <c r="MHG17" s="39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40"/>
      <c r="MID17" s="39"/>
      <c r="MIE17" s="39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40"/>
      <c r="MJB17" s="39"/>
      <c r="MJC17" s="39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40"/>
      <c r="MJZ17" s="39"/>
      <c r="MKA17" s="39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40"/>
      <c r="MKX17" s="39"/>
      <c r="MKY17" s="39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40"/>
      <c r="MLV17" s="39"/>
      <c r="MLW17" s="39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40"/>
      <c r="MMT17" s="39"/>
      <c r="MMU17" s="39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40"/>
      <c r="MNR17" s="39"/>
      <c r="MNS17" s="39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40"/>
      <c r="MOP17" s="39"/>
      <c r="MOQ17" s="39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40"/>
      <c r="MPN17" s="39"/>
      <c r="MPO17" s="39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40"/>
      <c r="MQL17" s="39"/>
      <c r="MQM17" s="39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40"/>
      <c r="MRJ17" s="39"/>
      <c r="MRK17" s="39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40"/>
      <c r="MSH17" s="39"/>
      <c r="MSI17" s="39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40"/>
      <c r="MTF17" s="39"/>
      <c r="MTG17" s="39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40"/>
      <c r="MUD17" s="39"/>
      <c r="MUE17" s="39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40"/>
      <c r="MVB17" s="39"/>
      <c r="MVC17" s="39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40"/>
      <c r="MVZ17" s="39"/>
      <c r="MWA17" s="39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40"/>
      <c r="MWX17" s="39"/>
      <c r="MWY17" s="39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40"/>
      <c r="MXV17" s="39"/>
      <c r="MXW17" s="39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40"/>
      <c r="MYT17" s="39"/>
      <c r="MYU17" s="39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40"/>
      <c r="MZR17" s="39"/>
      <c r="MZS17" s="39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40"/>
      <c r="NAP17" s="39"/>
      <c r="NAQ17" s="39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40"/>
      <c r="NBN17" s="39"/>
      <c r="NBO17" s="39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40"/>
      <c r="NCL17" s="39"/>
      <c r="NCM17" s="39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40"/>
      <c r="NDJ17" s="39"/>
      <c r="NDK17" s="39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40"/>
      <c r="NEH17" s="39"/>
      <c r="NEI17" s="39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40"/>
      <c r="NFF17" s="39"/>
      <c r="NFG17" s="39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40"/>
      <c r="NGD17" s="39"/>
      <c r="NGE17" s="39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40"/>
      <c r="NHB17" s="39"/>
      <c r="NHC17" s="39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40"/>
      <c r="NHZ17" s="39"/>
      <c r="NIA17" s="39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40"/>
      <c r="NIX17" s="39"/>
      <c r="NIY17" s="39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40"/>
      <c r="NJV17" s="39"/>
      <c r="NJW17" s="39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40"/>
      <c r="NKT17" s="39"/>
      <c r="NKU17" s="39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40"/>
      <c r="NLR17" s="39"/>
      <c r="NLS17" s="39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40"/>
      <c r="NMP17" s="39"/>
      <c r="NMQ17" s="39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40"/>
      <c r="NNN17" s="39"/>
      <c r="NNO17" s="39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40"/>
      <c r="NOL17" s="39"/>
      <c r="NOM17" s="39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40"/>
      <c r="NPJ17" s="39"/>
      <c r="NPK17" s="39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40"/>
      <c r="NQH17" s="39"/>
      <c r="NQI17" s="39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40"/>
      <c r="NRF17" s="39"/>
      <c r="NRG17" s="39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40"/>
      <c r="NSD17" s="39"/>
      <c r="NSE17" s="39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40"/>
      <c r="NTB17" s="39"/>
      <c r="NTC17" s="39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40"/>
      <c r="NTZ17" s="39"/>
      <c r="NUA17" s="39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40"/>
      <c r="NUX17" s="39"/>
      <c r="NUY17" s="39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40"/>
      <c r="NVV17" s="39"/>
      <c r="NVW17" s="39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40"/>
      <c r="NWT17" s="39"/>
      <c r="NWU17" s="39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40"/>
      <c r="NXR17" s="39"/>
      <c r="NXS17" s="39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40"/>
      <c r="NYP17" s="39"/>
      <c r="NYQ17" s="39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40"/>
      <c r="NZN17" s="39"/>
      <c r="NZO17" s="39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40"/>
      <c r="OAL17" s="39"/>
      <c r="OAM17" s="39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40"/>
      <c r="OBJ17" s="39"/>
      <c r="OBK17" s="39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40"/>
      <c r="OCH17" s="39"/>
      <c r="OCI17" s="39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40"/>
      <c r="ODF17" s="39"/>
      <c r="ODG17" s="39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40"/>
      <c r="OED17" s="39"/>
      <c r="OEE17" s="39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40"/>
      <c r="OFB17" s="39"/>
      <c r="OFC17" s="39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40"/>
      <c r="OFZ17" s="39"/>
      <c r="OGA17" s="39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40"/>
      <c r="OGX17" s="39"/>
      <c r="OGY17" s="39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40"/>
      <c r="OHV17" s="39"/>
      <c r="OHW17" s="39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40"/>
      <c r="OIT17" s="39"/>
      <c r="OIU17" s="39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40"/>
      <c r="OJR17" s="39"/>
      <c r="OJS17" s="39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40"/>
      <c r="OKP17" s="39"/>
      <c r="OKQ17" s="39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40"/>
      <c r="OLN17" s="39"/>
      <c r="OLO17" s="39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40"/>
      <c r="OML17" s="39"/>
      <c r="OMM17" s="39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40"/>
      <c r="ONJ17" s="39"/>
      <c r="ONK17" s="39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40"/>
      <c r="OOH17" s="39"/>
      <c r="OOI17" s="39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40"/>
      <c r="OPF17" s="39"/>
      <c r="OPG17" s="39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40"/>
      <c r="OQD17" s="39"/>
      <c r="OQE17" s="39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40"/>
      <c r="ORB17" s="39"/>
      <c r="ORC17" s="39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40"/>
      <c r="ORZ17" s="39"/>
      <c r="OSA17" s="39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40"/>
      <c r="OSX17" s="39"/>
      <c r="OSY17" s="39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40"/>
      <c r="OTV17" s="39"/>
      <c r="OTW17" s="39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40"/>
      <c r="OUT17" s="39"/>
      <c r="OUU17" s="39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40"/>
      <c r="OVR17" s="39"/>
      <c r="OVS17" s="39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40"/>
      <c r="OWP17" s="39"/>
      <c r="OWQ17" s="39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40"/>
      <c r="OXN17" s="39"/>
      <c r="OXO17" s="39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40"/>
      <c r="OYL17" s="39"/>
      <c r="OYM17" s="39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40"/>
      <c r="OZJ17" s="39"/>
      <c r="OZK17" s="39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40"/>
      <c r="PAH17" s="39"/>
      <c r="PAI17" s="39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40"/>
      <c r="PBF17" s="39"/>
      <c r="PBG17" s="39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40"/>
      <c r="PCD17" s="39"/>
      <c r="PCE17" s="39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40"/>
      <c r="PDB17" s="39"/>
      <c r="PDC17" s="39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40"/>
      <c r="PDZ17" s="39"/>
      <c r="PEA17" s="39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40"/>
      <c r="PEX17" s="39"/>
      <c r="PEY17" s="39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40"/>
      <c r="PFV17" s="39"/>
      <c r="PFW17" s="39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40"/>
      <c r="PGT17" s="39"/>
      <c r="PGU17" s="39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40"/>
      <c r="PHR17" s="39"/>
      <c r="PHS17" s="39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40"/>
      <c r="PIP17" s="39"/>
      <c r="PIQ17" s="39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40"/>
      <c r="PJN17" s="39"/>
      <c r="PJO17" s="39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40"/>
      <c r="PKL17" s="39"/>
      <c r="PKM17" s="39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40"/>
      <c r="PLJ17" s="39"/>
      <c r="PLK17" s="39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40"/>
      <c r="PMH17" s="39"/>
      <c r="PMI17" s="39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40"/>
      <c r="PNF17" s="39"/>
      <c r="PNG17" s="39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40"/>
      <c r="POD17" s="39"/>
      <c r="POE17" s="39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40"/>
      <c r="PPB17" s="39"/>
      <c r="PPC17" s="39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40"/>
      <c r="PPZ17" s="39"/>
      <c r="PQA17" s="39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40"/>
      <c r="PQX17" s="39"/>
      <c r="PQY17" s="39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40"/>
      <c r="PRV17" s="39"/>
      <c r="PRW17" s="39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40"/>
      <c r="PST17" s="39"/>
      <c r="PSU17" s="39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40"/>
      <c r="PTR17" s="39"/>
      <c r="PTS17" s="39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40"/>
      <c r="PUP17" s="39"/>
      <c r="PUQ17" s="39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40"/>
      <c r="PVN17" s="39"/>
      <c r="PVO17" s="39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40"/>
      <c r="PWL17" s="39"/>
      <c r="PWM17" s="39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40"/>
      <c r="PXJ17" s="39"/>
      <c r="PXK17" s="39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40"/>
      <c r="PYH17" s="39"/>
      <c r="PYI17" s="39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40"/>
      <c r="PZF17" s="39"/>
      <c r="PZG17" s="39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40"/>
      <c r="QAD17" s="39"/>
      <c r="QAE17" s="39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40"/>
      <c r="QBB17" s="39"/>
      <c r="QBC17" s="39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40"/>
      <c r="QBZ17" s="39"/>
      <c r="QCA17" s="39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40"/>
      <c r="QCX17" s="39"/>
      <c r="QCY17" s="39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40"/>
      <c r="QDV17" s="39"/>
      <c r="QDW17" s="39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40"/>
      <c r="QET17" s="39"/>
      <c r="QEU17" s="39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40"/>
      <c r="QFR17" s="39"/>
      <c r="QFS17" s="39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40"/>
      <c r="QGP17" s="39"/>
      <c r="QGQ17" s="39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40"/>
      <c r="QHN17" s="39"/>
      <c r="QHO17" s="39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40"/>
      <c r="QIL17" s="39"/>
      <c r="QIM17" s="39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40"/>
      <c r="QJJ17" s="39"/>
      <c r="QJK17" s="39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40"/>
      <c r="QKH17" s="39"/>
      <c r="QKI17" s="39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40"/>
      <c r="QLF17" s="39"/>
      <c r="QLG17" s="39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40"/>
      <c r="QMD17" s="39"/>
      <c r="QME17" s="39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40"/>
      <c r="QNB17" s="39"/>
      <c r="QNC17" s="39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40"/>
      <c r="QNZ17" s="39"/>
      <c r="QOA17" s="39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40"/>
      <c r="QOX17" s="39"/>
      <c r="QOY17" s="39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40"/>
      <c r="QPV17" s="39"/>
      <c r="QPW17" s="39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40"/>
      <c r="QQT17" s="39"/>
      <c r="QQU17" s="39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40"/>
      <c r="QRR17" s="39"/>
      <c r="QRS17" s="39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40"/>
      <c r="QSP17" s="39"/>
      <c r="QSQ17" s="39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40"/>
      <c r="QTN17" s="39"/>
      <c r="QTO17" s="39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40"/>
      <c r="QUL17" s="39"/>
      <c r="QUM17" s="39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40"/>
      <c r="QVJ17" s="39"/>
      <c r="QVK17" s="39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40"/>
      <c r="QWH17" s="39"/>
      <c r="QWI17" s="39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40"/>
      <c r="QXF17" s="39"/>
      <c r="QXG17" s="39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40"/>
      <c r="QYD17" s="39"/>
      <c r="QYE17" s="39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40"/>
      <c r="QZB17" s="39"/>
      <c r="QZC17" s="39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40"/>
      <c r="QZZ17" s="39"/>
      <c r="RAA17" s="39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40"/>
      <c r="RAX17" s="39"/>
      <c r="RAY17" s="39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40"/>
      <c r="RBV17" s="39"/>
      <c r="RBW17" s="39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40"/>
      <c r="RCT17" s="39"/>
      <c r="RCU17" s="39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40"/>
      <c r="RDR17" s="39"/>
      <c r="RDS17" s="39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40"/>
      <c r="REP17" s="39"/>
      <c r="REQ17" s="39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40"/>
      <c r="RFN17" s="39"/>
      <c r="RFO17" s="39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40"/>
      <c r="RGL17" s="39"/>
      <c r="RGM17" s="39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40"/>
      <c r="RHJ17" s="39"/>
      <c r="RHK17" s="39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40"/>
      <c r="RIH17" s="39"/>
      <c r="RII17" s="39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40"/>
      <c r="RJF17" s="39"/>
      <c r="RJG17" s="39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40"/>
      <c r="RKD17" s="39"/>
      <c r="RKE17" s="39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40"/>
      <c r="RLB17" s="39"/>
      <c r="RLC17" s="39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40"/>
      <c r="RLZ17" s="39"/>
      <c r="RMA17" s="39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40"/>
      <c r="RMX17" s="39"/>
      <c r="RMY17" s="39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40"/>
      <c r="RNV17" s="39"/>
      <c r="RNW17" s="39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40"/>
      <c r="ROT17" s="39"/>
      <c r="ROU17" s="39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40"/>
      <c r="RPR17" s="39"/>
      <c r="RPS17" s="39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40"/>
      <c r="RQP17" s="39"/>
      <c r="RQQ17" s="39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40"/>
      <c r="RRN17" s="39"/>
      <c r="RRO17" s="39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40"/>
      <c r="RSL17" s="39"/>
      <c r="RSM17" s="39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40"/>
      <c r="RTJ17" s="39"/>
      <c r="RTK17" s="39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40"/>
      <c r="RUH17" s="39"/>
      <c r="RUI17" s="39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40"/>
      <c r="RVF17" s="39"/>
      <c r="RVG17" s="39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40"/>
      <c r="RWD17" s="39"/>
      <c r="RWE17" s="39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40"/>
      <c r="RXB17" s="39"/>
      <c r="RXC17" s="39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40"/>
      <c r="RXZ17" s="39"/>
      <c r="RYA17" s="39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40"/>
      <c r="RYX17" s="39"/>
      <c r="RYY17" s="39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40"/>
      <c r="RZV17" s="39"/>
      <c r="RZW17" s="39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40"/>
      <c r="SAT17" s="39"/>
      <c r="SAU17" s="39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40"/>
      <c r="SBR17" s="39"/>
      <c r="SBS17" s="39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40"/>
      <c r="SCP17" s="39"/>
      <c r="SCQ17" s="39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40"/>
      <c r="SDN17" s="39"/>
      <c r="SDO17" s="39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40"/>
      <c r="SEL17" s="39"/>
      <c r="SEM17" s="39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40"/>
      <c r="SFJ17" s="39"/>
      <c r="SFK17" s="39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40"/>
      <c r="SGH17" s="39"/>
      <c r="SGI17" s="39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40"/>
      <c r="SHF17" s="39"/>
      <c r="SHG17" s="39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40"/>
      <c r="SID17" s="39"/>
      <c r="SIE17" s="39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40"/>
      <c r="SJB17" s="39"/>
      <c r="SJC17" s="39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40"/>
      <c r="SJZ17" s="39"/>
      <c r="SKA17" s="39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40"/>
      <c r="SKX17" s="39"/>
      <c r="SKY17" s="39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40"/>
      <c r="SLV17" s="39"/>
      <c r="SLW17" s="39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40"/>
      <c r="SMT17" s="39"/>
      <c r="SMU17" s="39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40"/>
      <c r="SNR17" s="39"/>
      <c r="SNS17" s="39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40"/>
      <c r="SOP17" s="39"/>
      <c r="SOQ17" s="39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40"/>
      <c r="SPN17" s="39"/>
      <c r="SPO17" s="39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40"/>
      <c r="SQL17" s="39"/>
      <c r="SQM17" s="39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40"/>
      <c r="SRJ17" s="39"/>
      <c r="SRK17" s="39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40"/>
      <c r="SSH17" s="39"/>
      <c r="SSI17" s="39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40"/>
      <c r="STF17" s="39"/>
      <c r="STG17" s="39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40"/>
      <c r="SUD17" s="39"/>
      <c r="SUE17" s="39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40"/>
      <c r="SVB17" s="39"/>
      <c r="SVC17" s="39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40"/>
      <c r="SVZ17" s="39"/>
      <c r="SWA17" s="39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40"/>
      <c r="SWX17" s="39"/>
      <c r="SWY17" s="39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40"/>
      <c r="SXV17" s="39"/>
      <c r="SXW17" s="39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40"/>
      <c r="SYT17" s="39"/>
      <c r="SYU17" s="39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40"/>
      <c r="SZR17" s="39"/>
      <c r="SZS17" s="39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40"/>
      <c r="TAP17" s="39"/>
      <c r="TAQ17" s="39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40"/>
      <c r="TBN17" s="39"/>
      <c r="TBO17" s="39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40"/>
      <c r="TCL17" s="39"/>
      <c r="TCM17" s="39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40"/>
      <c r="TDJ17" s="39"/>
      <c r="TDK17" s="39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40"/>
      <c r="TEH17" s="39"/>
      <c r="TEI17" s="39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40"/>
      <c r="TFF17" s="39"/>
      <c r="TFG17" s="39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40"/>
      <c r="TGD17" s="39"/>
      <c r="TGE17" s="39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40"/>
      <c r="THB17" s="39"/>
      <c r="THC17" s="39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40"/>
      <c r="THZ17" s="39"/>
      <c r="TIA17" s="39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40"/>
      <c r="TIX17" s="39"/>
      <c r="TIY17" s="39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40"/>
      <c r="TJV17" s="39"/>
      <c r="TJW17" s="39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40"/>
      <c r="TKT17" s="39"/>
      <c r="TKU17" s="39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40"/>
      <c r="TLR17" s="39"/>
      <c r="TLS17" s="39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40"/>
      <c r="TMP17" s="39"/>
      <c r="TMQ17" s="39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40"/>
      <c r="TNN17" s="39"/>
      <c r="TNO17" s="39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40"/>
      <c r="TOL17" s="39"/>
      <c r="TOM17" s="39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40"/>
      <c r="TPJ17" s="39"/>
      <c r="TPK17" s="39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40"/>
      <c r="TQH17" s="39"/>
      <c r="TQI17" s="39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40"/>
      <c r="TRF17" s="39"/>
      <c r="TRG17" s="39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40"/>
      <c r="TSD17" s="39"/>
      <c r="TSE17" s="39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40"/>
      <c r="TTB17" s="39"/>
      <c r="TTC17" s="39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40"/>
      <c r="TTZ17" s="39"/>
      <c r="TUA17" s="39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40"/>
      <c r="TUX17" s="39"/>
      <c r="TUY17" s="39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40"/>
      <c r="TVV17" s="39"/>
      <c r="TVW17" s="39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40"/>
      <c r="TWT17" s="39"/>
      <c r="TWU17" s="39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40"/>
      <c r="TXR17" s="39"/>
      <c r="TXS17" s="39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40"/>
      <c r="TYP17" s="39"/>
      <c r="TYQ17" s="39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40"/>
      <c r="TZN17" s="39"/>
      <c r="TZO17" s="39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40"/>
      <c r="UAL17" s="39"/>
      <c r="UAM17" s="39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40"/>
      <c r="UBJ17" s="39"/>
      <c r="UBK17" s="39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40"/>
      <c r="UCH17" s="39"/>
      <c r="UCI17" s="39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40"/>
      <c r="UDF17" s="39"/>
      <c r="UDG17" s="39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40"/>
      <c r="UED17" s="39"/>
      <c r="UEE17" s="39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40"/>
      <c r="UFB17" s="39"/>
      <c r="UFC17" s="39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40"/>
      <c r="UFZ17" s="39"/>
      <c r="UGA17" s="39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40"/>
      <c r="UGX17" s="39"/>
      <c r="UGY17" s="39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40"/>
      <c r="UHV17" s="39"/>
      <c r="UHW17" s="39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40"/>
      <c r="UIT17" s="39"/>
      <c r="UIU17" s="39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40"/>
      <c r="UJR17" s="39"/>
      <c r="UJS17" s="39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40"/>
      <c r="UKP17" s="39"/>
      <c r="UKQ17" s="39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40"/>
      <c r="ULN17" s="39"/>
      <c r="ULO17" s="39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40"/>
      <c r="UML17" s="39"/>
      <c r="UMM17" s="39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40"/>
      <c r="UNJ17" s="39"/>
      <c r="UNK17" s="39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40"/>
      <c r="UOH17" s="39"/>
      <c r="UOI17" s="39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40"/>
      <c r="UPF17" s="39"/>
      <c r="UPG17" s="39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40"/>
      <c r="UQD17" s="39"/>
      <c r="UQE17" s="39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40"/>
      <c r="URB17" s="39"/>
      <c r="URC17" s="39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40"/>
      <c r="URZ17" s="39"/>
      <c r="USA17" s="39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40"/>
      <c r="USX17" s="39"/>
      <c r="USY17" s="39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40"/>
      <c r="UTV17" s="39"/>
      <c r="UTW17" s="39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40"/>
      <c r="UUT17" s="39"/>
      <c r="UUU17" s="39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40"/>
      <c r="UVR17" s="39"/>
      <c r="UVS17" s="39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40"/>
      <c r="UWP17" s="39"/>
      <c r="UWQ17" s="39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40"/>
      <c r="UXN17" s="39"/>
      <c r="UXO17" s="39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40"/>
      <c r="UYL17" s="39"/>
      <c r="UYM17" s="39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40"/>
      <c r="UZJ17" s="39"/>
      <c r="UZK17" s="39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40"/>
      <c r="VAH17" s="39"/>
      <c r="VAI17" s="39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40"/>
      <c r="VBF17" s="39"/>
      <c r="VBG17" s="39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40"/>
      <c r="VCD17" s="39"/>
      <c r="VCE17" s="39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40"/>
      <c r="VDB17" s="39"/>
      <c r="VDC17" s="39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40"/>
      <c r="VDZ17" s="39"/>
      <c r="VEA17" s="39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40"/>
      <c r="VEX17" s="39"/>
      <c r="VEY17" s="39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40"/>
      <c r="VFV17" s="39"/>
      <c r="VFW17" s="39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40"/>
      <c r="VGT17" s="39"/>
      <c r="VGU17" s="39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40"/>
      <c r="VHR17" s="39"/>
      <c r="VHS17" s="39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40"/>
      <c r="VIP17" s="39"/>
      <c r="VIQ17" s="39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40"/>
      <c r="VJN17" s="39"/>
      <c r="VJO17" s="39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40"/>
      <c r="VKL17" s="39"/>
      <c r="VKM17" s="39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40"/>
      <c r="VLJ17" s="39"/>
      <c r="VLK17" s="39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40"/>
      <c r="VMH17" s="39"/>
      <c r="VMI17" s="39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40"/>
      <c r="VNF17" s="39"/>
      <c r="VNG17" s="39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40"/>
      <c r="VOD17" s="39"/>
      <c r="VOE17" s="39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40"/>
      <c r="VPB17" s="39"/>
      <c r="VPC17" s="39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40"/>
      <c r="VPZ17" s="39"/>
      <c r="VQA17" s="39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40"/>
      <c r="VQX17" s="39"/>
      <c r="VQY17" s="39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40"/>
      <c r="VRV17" s="39"/>
      <c r="VRW17" s="39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40"/>
      <c r="VST17" s="39"/>
      <c r="VSU17" s="39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40"/>
      <c r="VTR17" s="39"/>
      <c r="VTS17" s="39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40"/>
      <c r="VUP17" s="39"/>
      <c r="VUQ17" s="39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40"/>
      <c r="VVN17" s="39"/>
      <c r="VVO17" s="39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40"/>
      <c r="VWL17" s="39"/>
      <c r="VWM17" s="39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40"/>
      <c r="VXJ17" s="39"/>
      <c r="VXK17" s="39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40"/>
      <c r="VYH17" s="39"/>
      <c r="VYI17" s="39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40"/>
      <c r="VZF17" s="39"/>
      <c r="VZG17" s="39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40"/>
      <c r="WAD17" s="39"/>
      <c r="WAE17" s="39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40"/>
      <c r="WBB17" s="39"/>
      <c r="WBC17" s="39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40"/>
      <c r="WBZ17" s="39"/>
      <c r="WCA17" s="39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40"/>
      <c r="WCX17" s="39"/>
      <c r="WCY17" s="39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40"/>
      <c r="WDV17" s="39"/>
      <c r="WDW17" s="39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40"/>
      <c r="WET17" s="39"/>
      <c r="WEU17" s="39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40"/>
      <c r="WFR17" s="39"/>
      <c r="WFS17" s="39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40"/>
      <c r="WGP17" s="39"/>
      <c r="WGQ17" s="39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40"/>
      <c r="WHN17" s="39"/>
      <c r="WHO17" s="39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40"/>
      <c r="WIL17" s="39"/>
      <c r="WIM17" s="39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40"/>
      <c r="WJJ17" s="39"/>
      <c r="WJK17" s="39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40"/>
      <c r="WKH17" s="39"/>
      <c r="WKI17" s="39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40"/>
      <c r="WLF17" s="39"/>
      <c r="WLG17" s="39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40"/>
      <c r="WMD17" s="39"/>
      <c r="WME17" s="39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40"/>
      <c r="WNB17" s="39"/>
      <c r="WNC17" s="39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40"/>
      <c r="WNZ17" s="39"/>
      <c r="WOA17" s="39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40"/>
      <c r="WOX17" s="39"/>
      <c r="WOY17" s="39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40"/>
      <c r="WPV17" s="39"/>
      <c r="WPW17" s="39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40"/>
      <c r="WQT17" s="39"/>
      <c r="WQU17" s="39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40"/>
      <c r="WRR17" s="39"/>
      <c r="WRS17" s="39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40"/>
      <c r="WSP17" s="39"/>
      <c r="WSQ17" s="39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40"/>
      <c r="WTN17" s="39"/>
      <c r="WTO17" s="39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40"/>
      <c r="WUL17" s="39"/>
      <c r="WUM17" s="39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40"/>
      <c r="WVJ17" s="39"/>
      <c r="WVK17" s="39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40"/>
      <c r="WWH17" s="39"/>
      <c r="WWI17" s="39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40"/>
      <c r="WXF17" s="39"/>
      <c r="WXG17" s="39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40"/>
      <c r="WYD17" s="39"/>
      <c r="WYE17" s="39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40"/>
      <c r="WZB17" s="39"/>
      <c r="WZC17" s="39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40"/>
      <c r="WZZ17" s="39"/>
      <c r="XAA17" s="39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40"/>
      <c r="XAX17" s="39"/>
      <c r="XAY17" s="39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40"/>
      <c r="XBV17" s="39"/>
      <c r="XBW17" s="39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40"/>
      <c r="XCT17" s="39"/>
      <c r="XCU17" s="39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40"/>
      <c r="XDR17" s="39"/>
      <c r="XDS17" s="39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40"/>
      <c r="XEP17" s="39"/>
      <c r="XEQ17" s="39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x14ac:dyDescent="0.25">
      <c r="A18" s="9" t="s">
        <v>110</v>
      </c>
      <c r="B18" s="10" t="s">
        <v>28</v>
      </c>
      <c r="C18" s="25" t="s">
        <v>29</v>
      </c>
      <c r="D18" s="11">
        <v>2.6</v>
      </c>
      <c r="E18" s="11">
        <v>7</v>
      </c>
      <c r="F18" s="11">
        <v>8</v>
      </c>
      <c r="G18" s="11">
        <v>6</v>
      </c>
      <c r="H18" s="11">
        <v>11.4</v>
      </c>
      <c r="I18" s="11">
        <v>18</v>
      </c>
      <c r="J18" s="11">
        <v>27.9</v>
      </c>
      <c r="K18" s="11">
        <v>64.8</v>
      </c>
      <c r="L18" s="11">
        <v>130.80000000000001</v>
      </c>
      <c r="M18" s="11">
        <v>162.1</v>
      </c>
      <c r="N18" s="11">
        <v>215.2</v>
      </c>
      <c r="O18" s="11">
        <v>291.39999999999998</v>
      </c>
      <c r="P18" s="11">
        <v>328.4</v>
      </c>
      <c r="Q18" s="11">
        <v>384.6</v>
      </c>
      <c r="R18" s="11">
        <v>507.1</v>
      </c>
      <c r="S18" s="11">
        <v>662</v>
      </c>
      <c r="T18" s="11">
        <v>905.1</v>
      </c>
      <c r="U18" s="11">
        <v>1988</v>
      </c>
      <c r="V18" s="11">
        <v>2254.8000000000002</v>
      </c>
      <c r="W18" s="11">
        <v>2730.3</v>
      </c>
      <c r="X18" s="32">
        <v>3344.4</v>
      </c>
      <c r="Y18" s="32">
        <v>3803.44</v>
      </c>
      <c r="Z18" s="32">
        <f>+IFERROR(VLOOKUP(B18,'2002'!$A:$D,4,FALSE),"")</f>
        <v>3563.6</v>
      </c>
      <c r="AA18" s="32">
        <f>+IFERROR(VLOOKUP(B18,'2003'!$A$2:$D$1048576,4,FALSE),"")</f>
        <v>3150.7083790000001</v>
      </c>
      <c r="AB18" s="32">
        <f>+IFERROR(VLOOKUP(B18,'2004'!$A:$D,4,FALSE),"")</f>
        <v>3327.8459899999998</v>
      </c>
      <c r="AC18" s="32">
        <f>+IFERROR(VLOOKUP($B18,'2005-15 corrientes'!$A$2:$W$50,3,FALSE),"")</f>
        <v>3185.3400608601537</v>
      </c>
      <c r="AD18" s="32">
        <f>+IFERROR(VLOOKUP($B18,'2005-15 corrientes'!$A$2:$W$50,5,FALSE),"")</f>
        <v>3262.1395005907029</v>
      </c>
      <c r="AE18" s="32">
        <f>+IFERROR(VLOOKUP($B18,'2005-15 corrientes'!$A$2:$W$50,7,FALSE),"")</f>
        <v>3234.7156023316761</v>
      </c>
      <c r="AF18" s="32">
        <f>+IFERROR(VLOOKUP($B18,'2005-15 corrientes'!$A$2:$W$50,9,FALSE),"")</f>
        <v>3419.5464997042909</v>
      </c>
      <c r="AG18" s="32">
        <f>+IFERROR(VLOOKUP($B18,'2005-15 corrientes'!$A$2:$W$50,11,FALSE),"")</f>
        <v>4090.6801095020141</v>
      </c>
      <c r="AH18" s="32">
        <f>+IFERROR(VLOOKUP($B18,'2005-15 corrientes'!$A$2:$W$50,13,FALSE),"")</f>
        <v>3677.8659145637102</v>
      </c>
      <c r="AI18" s="32">
        <f>+IFERROR(VLOOKUP($B18,'2005-15 corrientes'!$A$2:$W$50,15,FALSE),"")</f>
        <v>3704.6573744193279</v>
      </c>
      <c r="AJ18" s="32">
        <f>+IFERROR(VLOOKUP($B18,'2005-15 corrientes'!$A$2:$W$50,17,FALSE),"")</f>
        <v>4416.8</v>
      </c>
      <c r="AK18" s="32">
        <f>+IFERROR(VLOOKUP($B18,'2005-15 corrientes'!$A$2:$W$50,19,FALSE),"")</f>
        <v>4474.8999999999978</v>
      </c>
      <c r="AL18" s="32">
        <f>+IFERROR(VLOOKUP($B18,'2005-15 corrientes'!$A$2:$W$50,21,FALSE),"")</f>
        <v>4903.5029399999985</v>
      </c>
      <c r="AM18" s="32">
        <f>+IFERROR(VLOOKUP($B18,'2005-15 corrientes'!$A$2:$W$50,23,FALSE),"")</f>
        <v>5384.5999999999995</v>
      </c>
      <c r="AN18" s="3"/>
      <c r="AO18" s="3"/>
      <c r="AP18" s="3"/>
      <c r="AQ18" s="3"/>
      <c r="AR18" s="3"/>
      <c r="AS18" s="3"/>
      <c r="AT18" s="3"/>
      <c r="AU18" s="3"/>
      <c r="AV18" s="3"/>
      <c r="AW18" s="40"/>
      <c r="AX18" s="39"/>
      <c r="AY18" s="39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40"/>
      <c r="BV18" s="39"/>
      <c r="BW18" s="39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40"/>
      <c r="CT18" s="39"/>
      <c r="CU18" s="39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40"/>
      <c r="DR18" s="39"/>
      <c r="DS18" s="39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40"/>
      <c r="EP18" s="39"/>
      <c r="EQ18" s="39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40"/>
      <c r="FN18" s="39"/>
      <c r="FO18" s="39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40"/>
      <c r="GL18" s="39"/>
      <c r="GM18" s="39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40"/>
      <c r="HJ18" s="39"/>
      <c r="HK18" s="39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40"/>
      <c r="IH18" s="39"/>
      <c r="II18" s="39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40"/>
      <c r="JF18" s="39"/>
      <c r="JG18" s="39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40"/>
      <c r="KD18" s="39"/>
      <c r="KE18" s="39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40"/>
      <c r="LB18" s="39"/>
      <c r="LC18" s="39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40"/>
      <c r="LZ18" s="39"/>
      <c r="MA18" s="39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40"/>
      <c r="MX18" s="39"/>
      <c r="MY18" s="39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40"/>
      <c r="NV18" s="39"/>
      <c r="NW18" s="39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40"/>
      <c r="OT18" s="39"/>
      <c r="OU18" s="39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40"/>
      <c r="PR18" s="39"/>
      <c r="PS18" s="39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40"/>
      <c r="QP18" s="39"/>
      <c r="QQ18" s="39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40"/>
      <c r="RN18" s="39"/>
      <c r="RO18" s="39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40"/>
      <c r="SL18" s="39"/>
      <c r="SM18" s="39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40"/>
      <c r="TJ18" s="39"/>
      <c r="TK18" s="39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40"/>
      <c r="UH18" s="39"/>
      <c r="UI18" s="39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40"/>
      <c r="VF18" s="39"/>
      <c r="VG18" s="39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40"/>
      <c r="WD18" s="39"/>
      <c r="WE18" s="39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40"/>
      <c r="XB18" s="39"/>
      <c r="XC18" s="39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40"/>
      <c r="XZ18" s="39"/>
      <c r="YA18" s="39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40"/>
      <c r="YX18" s="39"/>
      <c r="YY18" s="39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40"/>
      <c r="ZV18" s="39"/>
      <c r="ZW18" s="39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40"/>
      <c r="AAT18" s="39"/>
      <c r="AAU18" s="39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40"/>
      <c r="ABR18" s="39"/>
      <c r="ABS18" s="39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40"/>
      <c r="ACP18" s="39"/>
      <c r="ACQ18" s="39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40"/>
      <c r="ADN18" s="39"/>
      <c r="ADO18" s="39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40"/>
      <c r="AEL18" s="39"/>
      <c r="AEM18" s="39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40"/>
      <c r="AFJ18" s="39"/>
      <c r="AFK18" s="39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40"/>
      <c r="AGH18" s="39"/>
      <c r="AGI18" s="39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40"/>
      <c r="AHF18" s="39"/>
      <c r="AHG18" s="39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40"/>
      <c r="AID18" s="39"/>
      <c r="AIE18" s="39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40"/>
      <c r="AJB18" s="39"/>
      <c r="AJC18" s="39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40"/>
      <c r="AJZ18" s="39"/>
      <c r="AKA18" s="39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40"/>
      <c r="AKX18" s="39"/>
      <c r="AKY18" s="39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40"/>
      <c r="ALV18" s="39"/>
      <c r="ALW18" s="39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40"/>
      <c r="AMT18" s="39"/>
      <c r="AMU18" s="39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40"/>
      <c r="ANR18" s="39"/>
      <c r="ANS18" s="39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40"/>
      <c r="AOP18" s="39"/>
      <c r="AOQ18" s="39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40"/>
      <c r="APN18" s="39"/>
      <c r="APO18" s="39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40"/>
      <c r="AQL18" s="39"/>
      <c r="AQM18" s="39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40"/>
      <c r="ARJ18" s="39"/>
      <c r="ARK18" s="39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40"/>
      <c r="ASH18" s="39"/>
      <c r="ASI18" s="39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40"/>
      <c r="ATF18" s="39"/>
      <c r="ATG18" s="39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40"/>
      <c r="AUD18" s="39"/>
      <c r="AUE18" s="39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40"/>
      <c r="AVB18" s="39"/>
      <c r="AVC18" s="39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40"/>
      <c r="AVZ18" s="39"/>
      <c r="AWA18" s="39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40"/>
      <c r="AWX18" s="39"/>
      <c r="AWY18" s="39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40"/>
      <c r="AXV18" s="39"/>
      <c r="AXW18" s="39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40"/>
      <c r="AYT18" s="39"/>
      <c r="AYU18" s="39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40"/>
      <c r="AZR18" s="39"/>
      <c r="AZS18" s="39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40"/>
      <c r="BAP18" s="39"/>
      <c r="BAQ18" s="39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40"/>
      <c r="BBN18" s="39"/>
      <c r="BBO18" s="39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40"/>
      <c r="BCL18" s="39"/>
      <c r="BCM18" s="39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40"/>
      <c r="BDJ18" s="39"/>
      <c r="BDK18" s="39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40"/>
      <c r="BEH18" s="39"/>
      <c r="BEI18" s="39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40"/>
      <c r="BFF18" s="39"/>
      <c r="BFG18" s="39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40"/>
      <c r="BGD18" s="39"/>
      <c r="BGE18" s="39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40"/>
      <c r="BHB18" s="39"/>
      <c r="BHC18" s="39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40"/>
      <c r="BHZ18" s="39"/>
      <c r="BIA18" s="39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40"/>
      <c r="BIX18" s="39"/>
      <c r="BIY18" s="39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40"/>
      <c r="BJV18" s="39"/>
      <c r="BJW18" s="39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40"/>
      <c r="BKT18" s="39"/>
      <c r="BKU18" s="39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40"/>
      <c r="BLR18" s="39"/>
      <c r="BLS18" s="39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40"/>
      <c r="BMP18" s="39"/>
      <c r="BMQ18" s="39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40"/>
      <c r="BNN18" s="39"/>
      <c r="BNO18" s="39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40"/>
      <c r="BOL18" s="39"/>
      <c r="BOM18" s="39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40"/>
      <c r="BPJ18" s="39"/>
      <c r="BPK18" s="39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40"/>
      <c r="BQH18" s="39"/>
      <c r="BQI18" s="39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40"/>
      <c r="BRF18" s="39"/>
      <c r="BRG18" s="39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40"/>
      <c r="BSD18" s="39"/>
      <c r="BSE18" s="39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40"/>
      <c r="BTB18" s="39"/>
      <c r="BTC18" s="39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40"/>
      <c r="BTZ18" s="39"/>
      <c r="BUA18" s="39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40"/>
      <c r="BUX18" s="39"/>
      <c r="BUY18" s="39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40"/>
      <c r="BVV18" s="39"/>
      <c r="BVW18" s="39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40"/>
      <c r="BWT18" s="39"/>
      <c r="BWU18" s="39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40"/>
      <c r="BXR18" s="39"/>
      <c r="BXS18" s="39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40"/>
      <c r="BYP18" s="39"/>
      <c r="BYQ18" s="39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40"/>
      <c r="BZN18" s="39"/>
      <c r="BZO18" s="39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40"/>
      <c r="CAL18" s="39"/>
      <c r="CAM18" s="39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40"/>
      <c r="CBJ18" s="39"/>
      <c r="CBK18" s="39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40"/>
      <c r="CCH18" s="39"/>
      <c r="CCI18" s="39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40"/>
      <c r="CDF18" s="39"/>
      <c r="CDG18" s="39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40"/>
      <c r="CED18" s="39"/>
      <c r="CEE18" s="39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40"/>
      <c r="CFB18" s="39"/>
      <c r="CFC18" s="39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40"/>
      <c r="CFZ18" s="39"/>
      <c r="CGA18" s="39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40"/>
      <c r="CGX18" s="39"/>
      <c r="CGY18" s="39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40"/>
      <c r="CHV18" s="39"/>
      <c r="CHW18" s="39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40"/>
      <c r="CIT18" s="39"/>
      <c r="CIU18" s="39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40"/>
      <c r="CJR18" s="39"/>
      <c r="CJS18" s="39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40"/>
      <c r="CKP18" s="39"/>
      <c r="CKQ18" s="39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40"/>
      <c r="CLN18" s="39"/>
      <c r="CLO18" s="39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40"/>
      <c r="CML18" s="39"/>
      <c r="CMM18" s="39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40"/>
      <c r="CNJ18" s="39"/>
      <c r="CNK18" s="39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40"/>
      <c r="COH18" s="39"/>
      <c r="COI18" s="39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40"/>
      <c r="CPF18" s="39"/>
      <c r="CPG18" s="39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40"/>
      <c r="CQD18" s="39"/>
      <c r="CQE18" s="39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40"/>
      <c r="CRB18" s="39"/>
      <c r="CRC18" s="39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40"/>
      <c r="CRZ18" s="39"/>
      <c r="CSA18" s="39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40"/>
      <c r="CSX18" s="39"/>
      <c r="CSY18" s="39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40"/>
      <c r="CTV18" s="39"/>
      <c r="CTW18" s="39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40"/>
      <c r="CUT18" s="39"/>
      <c r="CUU18" s="39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40"/>
      <c r="CVR18" s="39"/>
      <c r="CVS18" s="39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40"/>
      <c r="CWP18" s="39"/>
      <c r="CWQ18" s="39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40"/>
      <c r="CXN18" s="39"/>
      <c r="CXO18" s="39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40"/>
      <c r="CYL18" s="39"/>
      <c r="CYM18" s="39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40"/>
      <c r="CZJ18" s="39"/>
      <c r="CZK18" s="39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40"/>
      <c r="DAH18" s="39"/>
      <c r="DAI18" s="39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40"/>
      <c r="DBF18" s="39"/>
      <c r="DBG18" s="39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40"/>
      <c r="DCD18" s="39"/>
      <c r="DCE18" s="39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40"/>
      <c r="DDB18" s="39"/>
      <c r="DDC18" s="39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40"/>
      <c r="DDZ18" s="39"/>
      <c r="DEA18" s="39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40"/>
      <c r="DEX18" s="39"/>
      <c r="DEY18" s="39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40"/>
      <c r="DFV18" s="39"/>
      <c r="DFW18" s="39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40"/>
      <c r="DGT18" s="39"/>
      <c r="DGU18" s="39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40"/>
      <c r="DHR18" s="39"/>
      <c r="DHS18" s="39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40"/>
      <c r="DIP18" s="39"/>
      <c r="DIQ18" s="39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40"/>
      <c r="DJN18" s="39"/>
      <c r="DJO18" s="39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40"/>
      <c r="DKL18" s="39"/>
      <c r="DKM18" s="39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40"/>
      <c r="DLJ18" s="39"/>
      <c r="DLK18" s="39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40"/>
      <c r="DMH18" s="39"/>
      <c r="DMI18" s="39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40"/>
      <c r="DNF18" s="39"/>
      <c r="DNG18" s="39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40"/>
      <c r="DOD18" s="39"/>
      <c r="DOE18" s="39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40"/>
      <c r="DPB18" s="39"/>
      <c r="DPC18" s="39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40"/>
      <c r="DPZ18" s="39"/>
      <c r="DQA18" s="39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40"/>
      <c r="DQX18" s="39"/>
      <c r="DQY18" s="39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40"/>
      <c r="DRV18" s="39"/>
      <c r="DRW18" s="39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40"/>
      <c r="DST18" s="39"/>
      <c r="DSU18" s="39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40"/>
      <c r="DTR18" s="39"/>
      <c r="DTS18" s="39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40"/>
      <c r="DUP18" s="39"/>
      <c r="DUQ18" s="39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40"/>
      <c r="DVN18" s="39"/>
      <c r="DVO18" s="39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40"/>
      <c r="DWL18" s="39"/>
      <c r="DWM18" s="39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40"/>
      <c r="DXJ18" s="39"/>
      <c r="DXK18" s="39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40"/>
      <c r="DYH18" s="39"/>
      <c r="DYI18" s="39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40"/>
      <c r="DZF18" s="39"/>
      <c r="DZG18" s="39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40"/>
      <c r="EAD18" s="39"/>
      <c r="EAE18" s="39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40"/>
      <c r="EBB18" s="39"/>
      <c r="EBC18" s="39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40"/>
      <c r="EBZ18" s="39"/>
      <c r="ECA18" s="39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40"/>
      <c r="ECX18" s="39"/>
      <c r="ECY18" s="39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40"/>
      <c r="EDV18" s="39"/>
      <c r="EDW18" s="39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40"/>
      <c r="EET18" s="39"/>
      <c r="EEU18" s="39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40"/>
      <c r="EFR18" s="39"/>
      <c r="EFS18" s="39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40"/>
      <c r="EGP18" s="39"/>
      <c r="EGQ18" s="39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40"/>
      <c r="EHN18" s="39"/>
      <c r="EHO18" s="39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40"/>
      <c r="EIL18" s="39"/>
      <c r="EIM18" s="39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40"/>
      <c r="EJJ18" s="39"/>
      <c r="EJK18" s="39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40"/>
      <c r="EKH18" s="39"/>
      <c r="EKI18" s="39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40"/>
      <c r="ELF18" s="39"/>
      <c r="ELG18" s="39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40"/>
      <c r="EMD18" s="39"/>
      <c r="EME18" s="39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40"/>
      <c r="ENB18" s="39"/>
      <c r="ENC18" s="39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40"/>
      <c r="ENZ18" s="39"/>
      <c r="EOA18" s="39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40"/>
      <c r="EOX18" s="39"/>
      <c r="EOY18" s="39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40"/>
      <c r="EPV18" s="39"/>
      <c r="EPW18" s="39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40"/>
      <c r="EQT18" s="39"/>
      <c r="EQU18" s="39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40"/>
      <c r="ERR18" s="39"/>
      <c r="ERS18" s="39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40"/>
      <c r="ESP18" s="39"/>
      <c r="ESQ18" s="39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40"/>
      <c r="ETN18" s="39"/>
      <c r="ETO18" s="39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40"/>
      <c r="EUL18" s="39"/>
      <c r="EUM18" s="39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40"/>
      <c r="EVJ18" s="39"/>
      <c r="EVK18" s="39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40"/>
      <c r="EWH18" s="39"/>
      <c r="EWI18" s="39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40"/>
      <c r="EXF18" s="39"/>
      <c r="EXG18" s="39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40"/>
      <c r="EYD18" s="39"/>
      <c r="EYE18" s="39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40"/>
      <c r="EZB18" s="39"/>
      <c r="EZC18" s="39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40"/>
      <c r="EZZ18" s="39"/>
      <c r="FAA18" s="39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40"/>
      <c r="FAX18" s="39"/>
      <c r="FAY18" s="39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40"/>
      <c r="FBV18" s="39"/>
      <c r="FBW18" s="39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40"/>
      <c r="FCT18" s="39"/>
      <c r="FCU18" s="39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40"/>
      <c r="FDR18" s="39"/>
      <c r="FDS18" s="39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40"/>
      <c r="FEP18" s="39"/>
      <c r="FEQ18" s="39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40"/>
      <c r="FFN18" s="39"/>
      <c r="FFO18" s="39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40"/>
      <c r="FGL18" s="39"/>
      <c r="FGM18" s="39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40"/>
      <c r="FHJ18" s="39"/>
      <c r="FHK18" s="39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40"/>
      <c r="FIH18" s="39"/>
      <c r="FII18" s="39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40"/>
      <c r="FJF18" s="39"/>
      <c r="FJG18" s="39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40"/>
      <c r="FKD18" s="39"/>
      <c r="FKE18" s="39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40"/>
      <c r="FLB18" s="39"/>
      <c r="FLC18" s="39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40"/>
      <c r="FLZ18" s="39"/>
      <c r="FMA18" s="39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40"/>
      <c r="FMX18" s="39"/>
      <c r="FMY18" s="39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40"/>
      <c r="FNV18" s="39"/>
      <c r="FNW18" s="39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40"/>
      <c r="FOT18" s="39"/>
      <c r="FOU18" s="39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40"/>
      <c r="FPR18" s="39"/>
      <c r="FPS18" s="39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40"/>
      <c r="FQP18" s="39"/>
      <c r="FQQ18" s="39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40"/>
      <c r="FRN18" s="39"/>
      <c r="FRO18" s="39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40"/>
      <c r="FSL18" s="39"/>
      <c r="FSM18" s="39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40"/>
      <c r="FTJ18" s="39"/>
      <c r="FTK18" s="39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40"/>
      <c r="FUH18" s="39"/>
      <c r="FUI18" s="39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40"/>
      <c r="FVF18" s="39"/>
      <c r="FVG18" s="39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40"/>
      <c r="FWD18" s="39"/>
      <c r="FWE18" s="39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40"/>
      <c r="FXB18" s="39"/>
      <c r="FXC18" s="39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40"/>
      <c r="FXZ18" s="39"/>
      <c r="FYA18" s="39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40"/>
      <c r="FYX18" s="39"/>
      <c r="FYY18" s="39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40"/>
      <c r="FZV18" s="39"/>
      <c r="FZW18" s="39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40"/>
      <c r="GAT18" s="39"/>
      <c r="GAU18" s="39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40"/>
      <c r="GBR18" s="39"/>
      <c r="GBS18" s="39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40"/>
      <c r="GCP18" s="39"/>
      <c r="GCQ18" s="39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40"/>
      <c r="GDN18" s="39"/>
      <c r="GDO18" s="39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40"/>
      <c r="GEL18" s="39"/>
      <c r="GEM18" s="39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40"/>
      <c r="GFJ18" s="39"/>
      <c r="GFK18" s="39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40"/>
      <c r="GGH18" s="39"/>
      <c r="GGI18" s="39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40"/>
      <c r="GHF18" s="39"/>
      <c r="GHG18" s="39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40"/>
      <c r="GID18" s="39"/>
      <c r="GIE18" s="39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40"/>
      <c r="GJB18" s="39"/>
      <c r="GJC18" s="39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40"/>
      <c r="GJZ18" s="39"/>
      <c r="GKA18" s="39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40"/>
      <c r="GKX18" s="39"/>
      <c r="GKY18" s="39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40"/>
      <c r="GLV18" s="39"/>
      <c r="GLW18" s="39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40"/>
      <c r="GMT18" s="39"/>
      <c r="GMU18" s="39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40"/>
      <c r="GNR18" s="39"/>
      <c r="GNS18" s="39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40"/>
      <c r="GOP18" s="39"/>
      <c r="GOQ18" s="39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40"/>
      <c r="GPN18" s="39"/>
      <c r="GPO18" s="39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40"/>
      <c r="GQL18" s="39"/>
      <c r="GQM18" s="39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40"/>
      <c r="GRJ18" s="39"/>
      <c r="GRK18" s="39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40"/>
      <c r="GSH18" s="39"/>
      <c r="GSI18" s="39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40"/>
      <c r="GTF18" s="39"/>
      <c r="GTG18" s="39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40"/>
      <c r="GUD18" s="39"/>
      <c r="GUE18" s="39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40"/>
      <c r="GVB18" s="39"/>
      <c r="GVC18" s="39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40"/>
      <c r="GVZ18" s="39"/>
      <c r="GWA18" s="39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40"/>
      <c r="GWX18" s="39"/>
      <c r="GWY18" s="39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40"/>
      <c r="GXV18" s="39"/>
      <c r="GXW18" s="39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40"/>
      <c r="GYT18" s="39"/>
      <c r="GYU18" s="39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40"/>
      <c r="GZR18" s="39"/>
      <c r="GZS18" s="39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40"/>
      <c r="HAP18" s="39"/>
      <c r="HAQ18" s="39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40"/>
      <c r="HBN18" s="39"/>
      <c r="HBO18" s="39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40"/>
      <c r="HCL18" s="39"/>
      <c r="HCM18" s="39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40"/>
      <c r="HDJ18" s="39"/>
      <c r="HDK18" s="39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40"/>
      <c r="HEH18" s="39"/>
      <c r="HEI18" s="39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40"/>
      <c r="HFF18" s="39"/>
      <c r="HFG18" s="39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40"/>
      <c r="HGD18" s="39"/>
      <c r="HGE18" s="39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40"/>
      <c r="HHB18" s="39"/>
      <c r="HHC18" s="39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40"/>
      <c r="HHZ18" s="39"/>
      <c r="HIA18" s="39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40"/>
      <c r="HIX18" s="39"/>
      <c r="HIY18" s="39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40"/>
      <c r="HJV18" s="39"/>
      <c r="HJW18" s="39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40"/>
      <c r="HKT18" s="39"/>
      <c r="HKU18" s="39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40"/>
      <c r="HLR18" s="39"/>
      <c r="HLS18" s="39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40"/>
      <c r="HMP18" s="39"/>
      <c r="HMQ18" s="39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40"/>
      <c r="HNN18" s="39"/>
      <c r="HNO18" s="39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40"/>
      <c r="HOL18" s="39"/>
      <c r="HOM18" s="39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40"/>
      <c r="HPJ18" s="39"/>
      <c r="HPK18" s="39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40"/>
      <c r="HQH18" s="39"/>
      <c r="HQI18" s="39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40"/>
      <c r="HRF18" s="39"/>
      <c r="HRG18" s="39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40"/>
      <c r="HSD18" s="39"/>
      <c r="HSE18" s="39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40"/>
      <c r="HTB18" s="39"/>
      <c r="HTC18" s="39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40"/>
      <c r="HTZ18" s="39"/>
      <c r="HUA18" s="39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40"/>
      <c r="HUX18" s="39"/>
      <c r="HUY18" s="39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40"/>
      <c r="HVV18" s="39"/>
      <c r="HVW18" s="39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40"/>
      <c r="HWT18" s="39"/>
      <c r="HWU18" s="39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40"/>
      <c r="HXR18" s="39"/>
      <c r="HXS18" s="39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40"/>
      <c r="HYP18" s="39"/>
      <c r="HYQ18" s="39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40"/>
      <c r="HZN18" s="39"/>
      <c r="HZO18" s="39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40"/>
      <c r="IAL18" s="39"/>
      <c r="IAM18" s="39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40"/>
      <c r="IBJ18" s="39"/>
      <c r="IBK18" s="39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40"/>
      <c r="ICH18" s="39"/>
      <c r="ICI18" s="39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40"/>
      <c r="IDF18" s="39"/>
      <c r="IDG18" s="39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40"/>
      <c r="IED18" s="39"/>
      <c r="IEE18" s="39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40"/>
      <c r="IFB18" s="39"/>
      <c r="IFC18" s="39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40"/>
      <c r="IFZ18" s="39"/>
      <c r="IGA18" s="39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40"/>
      <c r="IGX18" s="39"/>
      <c r="IGY18" s="39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40"/>
      <c r="IHV18" s="39"/>
      <c r="IHW18" s="39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40"/>
      <c r="IIT18" s="39"/>
      <c r="IIU18" s="39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40"/>
      <c r="IJR18" s="39"/>
      <c r="IJS18" s="39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40"/>
      <c r="IKP18" s="39"/>
      <c r="IKQ18" s="39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40"/>
      <c r="ILN18" s="39"/>
      <c r="ILO18" s="39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40"/>
      <c r="IML18" s="39"/>
      <c r="IMM18" s="39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40"/>
      <c r="INJ18" s="39"/>
      <c r="INK18" s="39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40"/>
      <c r="IOH18" s="39"/>
      <c r="IOI18" s="39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40"/>
      <c r="IPF18" s="39"/>
      <c r="IPG18" s="39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40"/>
      <c r="IQD18" s="39"/>
      <c r="IQE18" s="39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40"/>
      <c r="IRB18" s="39"/>
      <c r="IRC18" s="39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40"/>
      <c r="IRZ18" s="39"/>
      <c r="ISA18" s="39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40"/>
      <c r="ISX18" s="39"/>
      <c r="ISY18" s="39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40"/>
      <c r="ITV18" s="39"/>
      <c r="ITW18" s="39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40"/>
      <c r="IUT18" s="39"/>
      <c r="IUU18" s="39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40"/>
      <c r="IVR18" s="39"/>
      <c r="IVS18" s="39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40"/>
      <c r="IWP18" s="39"/>
      <c r="IWQ18" s="39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40"/>
      <c r="IXN18" s="39"/>
      <c r="IXO18" s="39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40"/>
      <c r="IYL18" s="39"/>
      <c r="IYM18" s="39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40"/>
      <c r="IZJ18" s="39"/>
      <c r="IZK18" s="39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40"/>
      <c r="JAH18" s="39"/>
      <c r="JAI18" s="39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40"/>
      <c r="JBF18" s="39"/>
      <c r="JBG18" s="39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40"/>
      <c r="JCD18" s="39"/>
      <c r="JCE18" s="39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40"/>
      <c r="JDB18" s="39"/>
      <c r="JDC18" s="39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40"/>
      <c r="JDZ18" s="39"/>
      <c r="JEA18" s="39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40"/>
      <c r="JEX18" s="39"/>
      <c r="JEY18" s="39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40"/>
      <c r="JFV18" s="39"/>
      <c r="JFW18" s="39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40"/>
      <c r="JGT18" s="39"/>
      <c r="JGU18" s="39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40"/>
      <c r="JHR18" s="39"/>
      <c r="JHS18" s="39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40"/>
      <c r="JIP18" s="39"/>
      <c r="JIQ18" s="39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40"/>
      <c r="JJN18" s="39"/>
      <c r="JJO18" s="39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40"/>
      <c r="JKL18" s="39"/>
      <c r="JKM18" s="39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40"/>
      <c r="JLJ18" s="39"/>
      <c r="JLK18" s="39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40"/>
      <c r="JMH18" s="39"/>
      <c r="JMI18" s="39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40"/>
      <c r="JNF18" s="39"/>
      <c r="JNG18" s="39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40"/>
      <c r="JOD18" s="39"/>
      <c r="JOE18" s="39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40"/>
      <c r="JPB18" s="39"/>
      <c r="JPC18" s="39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40"/>
      <c r="JPZ18" s="39"/>
      <c r="JQA18" s="39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40"/>
      <c r="JQX18" s="39"/>
      <c r="JQY18" s="39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40"/>
      <c r="JRV18" s="39"/>
      <c r="JRW18" s="39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40"/>
      <c r="JST18" s="39"/>
      <c r="JSU18" s="39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40"/>
      <c r="JTR18" s="39"/>
      <c r="JTS18" s="39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40"/>
      <c r="JUP18" s="39"/>
      <c r="JUQ18" s="39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40"/>
      <c r="JVN18" s="39"/>
      <c r="JVO18" s="39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40"/>
      <c r="JWL18" s="39"/>
      <c r="JWM18" s="39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40"/>
      <c r="JXJ18" s="39"/>
      <c r="JXK18" s="39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40"/>
      <c r="JYH18" s="39"/>
      <c r="JYI18" s="39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40"/>
      <c r="JZF18" s="39"/>
      <c r="JZG18" s="39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40"/>
      <c r="KAD18" s="39"/>
      <c r="KAE18" s="39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40"/>
      <c r="KBB18" s="39"/>
      <c r="KBC18" s="39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40"/>
      <c r="KBZ18" s="39"/>
      <c r="KCA18" s="39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40"/>
      <c r="KCX18" s="39"/>
      <c r="KCY18" s="39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40"/>
      <c r="KDV18" s="39"/>
      <c r="KDW18" s="39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40"/>
      <c r="KET18" s="39"/>
      <c r="KEU18" s="39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40"/>
      <c r="KFR18" s="39"/>
      <c r="KFS18" s="39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40"/>
      <c r="KGP18" s="39"/>
      <c r="KGQ18" s="39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40"/>
      <c r="KHN18" s="39"/>
      <c r="KHO18" s="39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40"/>
      <c r="KIL18" s="39"/>
      <c r="KIM18" s="39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40"/>
      <c r="KJJ18" s="39"/>
      <c r="KJK18" s="39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40"/>
      <c r="KKH18" s="39"/>
      <c r="KKI18" s="39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40"/>
      <c r="KLF18" s="39"/>
      <c r="KLG18" s="39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40"/>
      <c r="KMD18" s="39"/>
      <c r="KME18" s="39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40"/>
      <c r="KNB18" s="39"/>
      <c r="KNC18" s="39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40"/>
      <c r="KNZ18" s="39"/>
      <c r="KOA18" s="39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40"/>
      <c r="KOX18" s="39"/>
      <c r="KOY18" s="39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40"/>
      <c r="KPV18" s="39"/>
      <c r="KPW18" s="39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40"/>
      <c r="KQT18" s="39"/>
      <c r="KQU18" s="39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40"/>
      <c r="KRR18" s="39"/>
      <c r="KRS18" s="39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40"/>
      <c r="KSP18" s="39"/>
      <c r="KSQ18" s="39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40"/>
      <c r="KTN18" s="39"/>
      <c r="KTO18" s="39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40"/>
      <c r="KUL18" s="39"/>
      <c r="KUM18" s="39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40"/>
      <c r="KVJ18" s="39"/>
      <c r="KVK18" s="39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40"/>
      <c r="KWH18" s="39"/>
      <c r="KWI18" s="39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40"/>
      <c r="KXF18" s="39"/>
      <c r="KXG18" s="39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40"/>
      <c r="KYD18" s="39"/>
      <c r="KYE18" s="39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40"/>
      <c r="KZB18" s="39"/>
      <c r="KZC18" s="39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40"/>
      <c r="KZZ18" s="39"/>
      <c r="LAA18" s="39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40"/>
      <c r="LAX18" s="39"/>
      <c r="LAY18" s="39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40"/>
      <c r="LBV18" s="39"/>
      <c r="LBW18" s="39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40"/>
      <c r="LCT18" s="39"/>
      <c r="LCU18" s="39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40"/>
      <c r="LDR18" s="39"/>
      <c r="LDS18" s="39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40"/>
      <c r="LEP18" s="39"/>
      <c r="LEQ18" s="39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40"/>
      <c r="LFN18" s="39"/>
      <c r="LFO18" s="39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40"/>
      <c r="LGL18" s="39"/>
      <c r="LGM18" s="39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40"/>
      <c r="LHJ18" s="39"/>
      <c r="LHK18" s="39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40"/>
      <c r="LIH18" s="39"/>
      <c r="LII18" s="39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40"/>
      <c r="LJF18" s="39"/>
      <c r="LJG18" s="39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40"/>
      <c r="LKD18" s="39"/>
      <c r="LKE18" s="39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40"/>
      <c r="LLB18" s="39"/>
      <c r="LLC18" s="39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40"/>
      <c r="LLZ18" s="39"/>
      <c r="LMA18" s="39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40"/>
      <c r="LMX18" s="39"/>
      <c r="LMY18" s="39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40"/>
      <c r="LNV18" s="39"/>
      <c r="LNW18" s="39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40"/>
      <c r="LOT18" s="39"/>
      <c r="LOU18" s="39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40"/>
      <c r="LPR18" s="39"/>
      <c r="LPS18" s="39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40"/>
      <c r="LQP18" s="39"/>
      <c r="LQQ18" s="39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40"/>
      <c r="LRN18" s="39"/>
      <c r="LRO18" s="39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40"/>
      <c r="LSL18" s="39"/>
      <c r="LSM18" s="39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40"/>
      <c r="LTJ18" s="39"/>
      <c r="LTK18" s="39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40"/>
      <c r="LUH18" s="39"/>
      <c r="LUI18" s="39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40"/>
      <c r="LVF18" s="39"/>
      <c r="LVG18" s="39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40"/>
      <c r="LWD18" s="39"/>
      <c r="LWE18" s="39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40"/>
      <c r="LXB18" s="39"/>
      <c r="LXC18" s="39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40"/>
      <c r="LXZ18" s="39"/>
      <c r="LYA18" s="39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40"/>
      <c r="LYX18" s="39"/>
      <c r="LYY18" s="39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40"/>
      <c r="LZV18" s="39"/>
      <c r="LZW18" s="39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40"/>
      <c r="MAT18" s="39"/>
      <c r="MAU18" s="39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40"/>
      <c r="MBR18" s="39"/>
      <c r="MBS18" s="39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40"/>
      <c r="MCP18" s="39"/>
      <c r="MCQ18" s="39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40"/>
      <c r="MDN18" s="39"/>
      <c r="MDO18" s="39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40"/>
      <c r="MEL18" s="39"/>
      <c r="MEM18" s="39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40"/>
      <c r="MFJ18" s="39"/>
      <c r="MFK18" s="39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40"/>
      <c r="MGH18" s="39"/>
      <c r="MGI18" s="39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40"/>
      <c r="MHF18" s="39"/>
      <c r="MHG18" s="39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40"/>
      <c r="MID18" s="39"/>
      <c r="MIE18" s="39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40"/>
      <c r="MJB18" s="39"/>
      <c r="MJC18" s="39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40"/>
      <c r="MJZ18" s="39"/>
      <c r="MKA18" s="39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40"/>
      <c r="MKX18" s="39"/>
      <c r="MKY18" s="39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40"/>
      <c r="MLV18" s="39"/>
      <c r="MLW18" s="39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40"/>
      <c r="MMT18" s="39"/>
      <c r="MMU18" s="39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40"/>
      <c r="MNR18" s="39"/>
      <c r="MNS18" s="39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40"/>
      <c r="MOP18" s="39"/>
      <c r="MOQ18" s="39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40"/>
      <c r="MPN18" s="39"/>
      <c r="MPO18" s="39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40"/>
      <c r="MQL18" s="39"/>
      <c r="MQM18" s="39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40"/>
      <c r="MRJ18" s="39"/>
      <c r="MRK18" s="39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40"/>
      <c r="MSH18" s="39"/>
      <c r="MSI18" s="39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40"/>
      <c r="MTF18" s="39"/>
      <c r="MTG18" s="39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40"/>
      <c r="MUD18" s="39"/>
      <c r="MUE18" s="39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40"/>
      <c r="MVB18" s="39"/>
      <c r="MVC18" s="39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40"/>
      <c r="MVZ18" s="39"/>
      <c r="MWA18" s="39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40"/>
      <c r="MWX18" s="39"/>
      <c r="MWY18" s="39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40"/>
      <c r="MXV18" s="39"/>
      <c r="MXW18" s="39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40"/>
      <c r="MYT18" s="39"/>
      <c r="MYU18" s="39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40"/>
      <c r="MZR18" s="39"/>
      <c r="MZS18" s="39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40"/>
      <c r="NAP18" s="39"/>
      <c r="NAQ18" s="39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40"/>
      <c r="NBN18" s="39"/>
      <c r="NBO18" s="39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40"/>
      <c r="NCL18" s="39"/>
      <c r="NCM18" s="39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40"/>
      <c r="NDJ18" s="39"/>
      <c r="NDK18" s="39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40"/>
      <c r="NEH18" s="39"/>
      <c r="NEI18" s="39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40"/>
      <c r="NFF18" s="39"/>
      <c r="NFG18" s="39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40"/>
      <c r="NGD18" s="39"/>
      <c r="NGE18" s="39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40"/>
      <c r="NHB18" s="39"/>
      <c r="NHC18" s="39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40"/>
      <c r="NHZ18" s="39"/>
      <c r="NIA18" s="39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40"/>
      <c r="NIX18" s="39"/>
      <c r="NIY18" s="39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40"/>
      <c r="NJV18" s="39"/>
      <c r="NJW18" s="39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40"/>
      <c r="NKT18" s="39"/>
      <c r="NKU18" s="39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40"/>
      <c r="NLR18" s="39"/>
      <c r="NLS18" s="39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40"/>
      <c r="NMP18" s="39"/>
      <c r="NMQ18" s="39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40"/>
      <c r="NNN18" s="39"/>
      <c r="NNO18" s="39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40"/>
      <c r="NOL18" s="39"/>
      <c r="NOM18" s="39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40"/>
      <c r="NPJ18" s="39"/>
      <c r="NPK18" s="39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40"/>
      <c r="NQH18" s="39"/>
      <c r="NQI18" s="39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40"/>
      <c r="NRF18" s="39"/>
      <c r="NRG18" s="39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40"/>
      <c r="NSD18" s="39"/>
      <c r="NSE18" s="39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40"/>
      <c r="NTB18" s="39"/>
      <c r="NTC18" s="39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40"/>
      <c r="NTZ18" s="39"/>
      <c r="NUA18" s="39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40"/>
      <c r="NUX18" s="39"/>
      <c r="NUY18" s="39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40"/>
      <c r="NVV18" s="39"/>
      <c r="NVW18" s="39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40"/>
      <c r="NWT18" s="39"/>
      <c r="NWU18" s="39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40"/>
      <c r="NXR18" s="39"/>
      <c r="NXS18" s="39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40"/>
      <c r="NYP18" s="39"/>
      <c r="NYQ18" s="39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40"/>
      <c r="NZN18" s="39"/>
      <c r="NZO18" s="39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40"/>
      <c r="OAL18" s="39"/>
      <c r="OAM18" s="39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40"/>
      <c r="OBJ18" s="39"/>
      <c r="OBK18" s="39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40"/>
      <c r="OCH18" s="39"/>
      <c r="OCI18" s="39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40"/>
      <c r="ODF18" s="39"/>
      <c r="ODG18" s="39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40"/>
      <c r="OED18" s="39"/>
      <c r="OEE18" s="39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40"/>
      <c r="OFB18" s="39"/>
      <c r="OFC18" s="39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40"/>
      <c r="OFZ18" s="39"/>
      <c r="OGA18" s="39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40"/>
      <c r="OGX18" s="39"/>
      <c r="OGY18" s="39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40"/>
      <c r="OHV18" s="39"/>
      <c r="OHW18" s="39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40"/>
      <c r="OIT18" s="39"/>
      <c r="OIU18" s="39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40"/>
      <c r="OJR18" s="39"/>
      <c r="OJS18" s="39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40"/>
      <c r="OKP18" s="39"/>
      <c r="OKQ18" s="39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40"/>
      <c r="OLN18" s="39"/>
      <c r="OLO18" s="39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40"/>
      <c r="OML18" s="39"/>
      <c r="OMM18" s="39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40"/>
      <c r="ONJ18" s="39"/>
      <c r="ONK18" s="39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40"/>
      <c r="OOH18" s="39"/>
      <c r="OOI18" s="39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40"/>
      <c r="OPF18" s="39"/>
      <c r="OPG18" s="39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40"/>
      <c r="OQD18" s="39"/>
      <c r="OQE18" s="39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40"/>
      <c r="ORB18" s="39"/>
      <c r="ORC18" s="39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40"/>
      <c r="ORZ18" s="39"/>
      <c r="OSA18" s="39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40"/>
      <c r="OSX18" s="39"/>
      <c r="OSY18" s="39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40"/>
      <c r="OTV18" s="39"/>
      <c r="OTW18" s="39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40"/>
      <c r="OUT18" s="39"/>
      <c r="OUU18" s="39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40"/>
      <c r="OVR18" s="39"/>
      <c r="OVS18" s="39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40"/>
      <c r="OWP18" s="39"/>
      <c r="OWQ18" s="39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40"/>
      <c r="OXN18" s="39"/>
      <c r="OXO18" s="39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40"/>
      <c r="OYL18" s="39"/>
      <c r="OYM18" s="39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40"/>
      <c r="OZJ18" s="39"/>
      <c r="OZK18" s="39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40"/>
      <c r="PAH18" s="39"/>
      <c r="PAI18" s="39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40"/>
      <c r="PBF18" s="39"/>
      <c r="PBG18" s="39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40"/>
      <c r="PCD18" s="39"/>
      <c r="PCE18" s="39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40"/>
      <c r="PDB18" s="39"/>
      <c r="PDC18" s="39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40"/>
      <c r="PDZ18" s="39"/>
      <c r="PEA18" s="39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40"/>
      <c r="PEX18" s="39"/>
      <c r="PEY18" s="39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40"/>
      <c r="PFV18" s="39"/>
      <c r="PFW18" s="39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40"/>
      <c r="PGT18" s="39"/>
      <c r="PGU18" s="39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40"/>
      <c r="PHR18" s="39"/>
      <c r="PHS18" s="39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40"/>
      <c r="PIP18" s="39"/>
      <c r="PIQ18" s="39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40"/>
      <c r="PJN18" s="39"/>
      <c r="PJO18" s="39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40"/>
      <c r="PKL18" s="39"/>
      <c r="PKM18" s="39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40"/>
      <c r="PLJ18" s="39"/>
      <c r="PLK18" s="39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40"/>
      <c r="PMH18" s="39"/>
      <c r="PMI18" s="39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40"/>
      <c r="PNF18" s="39"/>
      <c r="PNG18" s="39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40"/>
      <c r="POD18" s="39"/>
      <c r="POE18" s="39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40"/>
      <c r="PPB18" s="39"/>
      <c r="PPC18" s="39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40"/>
      <c r="PPZ18" s="39"/>
      <c r="PQA18" s="39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40"/>
      <c r="PQX18" s="39"/>
      <c r="PQY18" s="39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40"/>
      <c r="PRV18" s="39"/>
      <c r="PRW18" s="39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40"/>
      <c r="PST18" s="39"/>
      <c r="PSU18" s="39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40"/>
      <c r="PTR18" s="39"/>
      <c r="PTS18" s="39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40"/>
      <c r="PUP18" s="39"/>
      <c r="PUQ18" s="39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40"/>
      <c r="PVN18" s="39"/>
      <c r="PVO18" s="39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40"/>
      <c r="PWL18" s="39"/>
      <c r="PWM18" s="39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40"/>
      <c r="PXJ18" s="39"/>
      <c r="PXK18" s="39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40"/>
      <c r="PYH18" s="39"/>
      <c r="PYI18" s="39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40"/>
      <c r="PZF18" s="39"/>
      <c r="PZG18" s="39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40"/>
      <c r="QAD18" s="39"/>
      <c r="QAE18" s="39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40"/>
      <c r="QBB18" s="39"/>
      <c r="QBC18" s="39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40"/>
      <c r="QBZ18" s="39"/>
      <c r="QCA18" s="39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40"/>
      <c r="QCX18" s="39"/>
      <c r="QCY18" s="39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40"/>
      <c r="QDV18" s="39"/>
      <c r="QDW18" s="39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40"/>
      <c r="QET18" s="39"/>
      <c r="QEU18" s="39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40"/>
      <c r="QFR18" s="39"/>
      <c r="QFS18" s="39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40"/>
      <c r="QGP18" s="39"/>
      <c r="QGQ18" s="39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40"/>
      <c r="QHN18" s="39"/>
      <c r="QHO18" s="39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40"/>
      <c r="QIL18" s="39"/>
      <c r="QIM18" s="39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40"/>
      <c r="QJJ18" s="39"/>
      <c r="QJK18" s="39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40"/>
      <c r="QKH18" s="39"/>
      <c r="QKI18" s="39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40"/>
      <c r="QLF18" s="39"/>
      <c r="QLG18" s="39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40"/>
      <c r="QMD18" s="39"/>
      <c r="QME18" s="39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40"/>
      <c r="QNB18" s="39"/>
      <c r="QNC18" s="39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40"/>
      <c r="QNZ18" s="39"/>
      <c r="QOA18" s="39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40"/>
      <c r="QOX18" s="39"/>
      <c r="QOY18" s="39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40"/>
      <c r="QPV18" s="39"/>
      <c r="QPW18" s="39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40"/>
      <c r="QQT18" s="39"/>
      <c r="QQU18" s="39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40"/>
      <c r="QRR18" s="39"/>
      <c r="QRS18" s="39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40"/>
      <c r="QSP18" s="39"/>
      <c r="QSQ18" s="39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40"/>
      <c r="QTN18" s="39"/>
      <c r="QTO18" s="39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40"/>
      <c r="QUL18" s="39"/>
      <c r="QUM18" s="39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40"/>
      <c r="QVJ18" s="39"/>
      <c r="QVK18" s="39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40"/>
      <c r="QWH18" s="39"/>
      <c r="QWI18" s="39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40"/>
      <c r="QXF18" s="39"/>
      <c r="QXG18" s="39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40"/>
      <c r="QYD18" s="39"/>
      <c r="QYE18" s="39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40"/>
      <c r="QZB18" s="39"/>
      <c r="QZC18" s="39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40"/>
      <c r="QZZ18" s="39"/>
      <c r="RAA18" s="39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40"/>
      <c r="RAX18" s="39"/>
      <c r="RAY18" s="39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40"/>
      <c r="RBV18" s="39"/>
      <c r="RBW18" s="39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40"/>
      <c r="RCT18" s="39"/>
      <c r="RCU18" s="39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40"/>
      <c r="RDR18" s="39"/>
      <c r="RDS18" s="39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40"/>
      <c r="REP18" s="39"/>
      <c r="REQ18" s="39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40"/>
      <c r="RFN18" s="39"/>
      <c r="RFO18" s="39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40"/>
      <c r="RGL18" s="39"/>
      <c r="RGM18" s="39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40"/>
      <c r="RHJ18" s="39"/>
      <c r="RHK18" s="39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40"/>
      <c r="RIH18" s="39"/>
      <c r="RII18" s="39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40"/>
      <c r="RJF18" s="39"/>
      <c r="RJG18" s="39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40"/>
      <c r="RKD18" s="39"/>
      <c r="RKE18" s="39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40"/>
      <c r="RLB18" s="39"/>
      <c r="RLC18" s="39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40"/>
      <c r="RLZ18" s="39"/>
      <c r="RMA18" s="39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40"/>
      <c r="RMX18" s="39"/>
      <c r="RMY18" s="39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40"/>
      <c r="RNV18" s="39"/>
      <c r="RNW18" s="39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40"/>
      <c r="ROT18" s="39"/>
      <c r="ROU18" s="39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40"/>
      <c r="RPR18" s="39"/>
      <c r="RPS18" s="39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40"/>
      <c r="RQP18" s="39"/>
      <c r="RQQ18" s="39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40"/>
      <c r="RRN18" s="39"/>
      <c r="RRO18" s="39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40"/>
      <c r="RSL18" s="39"/>
      <c r="RSM18" s="39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40"/>
      <c r="RTJ18" s="39"/>
      <c r="RTK18" s="39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40"/>
      <c r="RUH18" s="39"/>
      <c r="RUI18" s="39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40"/>
      <c r="RVF18" s="39"/>
      <c r="RVG18" s="39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40"/>
      <c r="RWD18" s="39"/>
      <c r="RWE18" s="39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40"/>
      <c r="RXB18" s="39"/>
      <c r="RXC18" s="39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40"/>
      <c r="RXZ18" s="39"/>
      <c r="RYA18" s="39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40"/>
      <c r="RYX18" s="39"/>
      <c r="RYY18" s="39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40"/>
      <c r="RZV18" s="39"/>
      <c r="RZW18" s="39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40"/>
      <c r="SAT18" s="39"/>
      <c r="SAU18" s="39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40"/>
      <c r="SBR18" s="39"/>
      <c r="SBS18" s="39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40"/>
      <c r="SCP18" s="39"/>
      <c r="SCQ18" s="39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40"/>
      <c r="SDN18" s="39"/>
      <c r="SDO18" s="39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40"/>
      <c r="SEL18" s="39"/>
      <c r="SEM18" s="39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40"/>
      <c r="SFJ18" s="39"/>
      <c r="SFK18" s="39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40"/>
      <c r="SGH18" s="39"/>
      <c r="SGI18" s="39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40"/>
      <c r="SHF18" s="39"/>
      <c r="SHG18" s="39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40"/>
      <c r="SID18" s="39"/>
      <c r="SIE18" s="39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40"/>
      <c r="SJB18" s="39"/>
      <c r="SJC18" s="39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40"/>
      <c r="SJZ18" s="39"/>
      <c r="SKA18" s="39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40"/>
      <c r="SKX18" s="39"/>
      <c r="SKY18" s="39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40"/>
      <c r="SLV18" s="39"/>
      <c r="SLW18" s="39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40"/>
      <c r="SMT18" s="39"/>
      <c r="SMU18" s="39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40"/>
      <c r="SNR18" s="39"/>
      <c r="SNS18" s="39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40"/>
      <c r="SOP18" s="39"/>
      <c r="SOQ18" s="39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40"/>
      <c r="SPN18" s="39"/>
      <c r="SPO18" s="39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40"/>
      <c r="SQL18" s="39"/>
      <c r="SQM18" s="39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40"/>
      <c r="SRJ18" s="39"/>
      <c r="SRK18" s="39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40"/>
      <c r="SSH18" s="39"/>
      <c r="SSI18" s="39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40"/>
      <c r="STF18" s="39"/>
      <c r="STG18" s="39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40"/>
      <c r="SUD18" s="39"/>
      <c r="SUE18" s="39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40"/>
      <c r="SVB18" s="39"/>
      <c r="SVC18" s="39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40"/>
      <c r="SVZ18" s="39"/>
      <c r="SWA18" s="39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40"/>
      <c r="SWX18" s="39"/>
      <c r="SWY18" s="39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40"/>
      <c r="SXV18" s="39"/>
      <c r="SXW18" s="39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40"/>
      <c r="SYT18" s="39"/>
      <c r="SYU18" s="39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40"/>
      <c r="SZR18" s="39"/>
      <c r="SZS18" s="39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40"/>
      <c r="TAP18" s="39"/>
      <c r="TAQ18" s="39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40"/>
      <c r="TBN18" s="39"/>
      <c r="TBO18" s="39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40"/>
      <c r="TCL18" s="39"/>
      <c r="TCM18" s="39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40"/>
      <c r="TDJ18" s="39"/>
      <c r="TDK18" s="39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40"/>
      <c r="TEH18" s="39"/>
      <c r="TEI18" s="39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40"/>
      <c r="TFF18" s="39"/>
      <c r="TFG18" s="39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40"/>
      <c r="TGD18" s="39"/>
      <c r="TGE18" s="39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40"/>
      <c r="THB18" s="39"/>
      <c r="THC18" s="39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40"/>
      <c r="THZ18" s="39"/>
      <c r="TIA18" s="39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40"/>
      <c r="TIX18" s="39"/>
      <c r="TIY18" s="39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40"/>
      <c r="TJV18" s="39"/>
      <c r="TJW18" s="39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40"/>
      <c r="TKT18" s="39"/>
      <c r="TKU18" s="39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40"/>
      <c r="TLR18" s="39"/>
      <c r="TLS18" s="39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40"/>
      <c r="TMP18" s="39"/>
      <c r="TMQ18" s="39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40"/>
      <c r="TNN18" s="39"/>
      <c r="TNO18" s="39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40"/>
      <c r="TOL18" s="39"/>
      <c r="TOM18" s="39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40"/>
      <c r="TPJ18" s="39"/>
      <c r="TPK18" s="39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40"/>
      <c r="TQH18" s="39"/>
      <c r="TQI18" s="39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40"/>
      <c r="TRF18" s="39"/>
      <c r="TRG18" s="39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40"/>
      <c r="TSD18" s="39"/>
      <c r="TSE18" s="39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40"/>
      <c r="TTB18" s="39"/>
      <c r="TTC18" s="39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40"/>
      <c r="TTZ18" s="39"/>
      <c r="TUA18" s="39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40"/>
      <c r="TUX18" s="39"/>
      <c r="TUY18" s="39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40"/>
      <c r="TVV18" s="39"/>
      <c r="TVW18" s="39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40"/>
      <c r="TWT18" s="39"/>
      <c r="TWU18" s="39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40"/>
      <c r="TXR18" s="39"/>
      <c r="TXS18" s="39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40"/>
      <c r="TYP18" s="39"/>
      <c r="TYQ18" s="39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40"/>
      <c r="TZN18" s="39"/>
      <c r="TZO18" s="39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40"/>
      <c r="UAL18" s="39"/>
      <c r="UAM18" s="39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40"/>
      <c r="UBJ18" s="39"/>
      <c r="UBK18" s="39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40"/>
      <c r="UCH18" s="39"/>
      <c r="UCI18" s="39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40"/>
      <c r="UDF18" s="39"/>
      <c r="UDG18" s="39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40"/>
      <c r="UED18" s="39"/>
      <c r="UEE18" s="39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40"/>
      <c r="UFB18" s="39"/>
      <c r="UFC18" s="39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40"/>
      <c r="UFZ18" s="39"/>
      <c r="UGA18" s="39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40"/>
      <c r="UGX18" s="39"/>
      <c r="UGY18" s="39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40"/>
      <c r="UHV18" s="39"/>
      <c r="UHW18" s="39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40"/>
      <c r="UIT18" s="39"/>
      <c r="UIU18" s="39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40"/>
      <c r="UJR18" s="39"/>
      <c r="UJS18" s="39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40"/>
      <c r="UKP18" s="39"/>
      <c r="UKQ18" s="39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40"/>
      <c r="ULN18" s="39"/>
      <c r="ULO18" s="39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40"/>
      <c r="UML18" s="39"/>
      <c r="UMM18" s="39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40"/>
      <c r="UNJ18" s="39"/>
      <c r="UNK18" s="39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40"/>
      <c r="UOH18" s="39"/>
      <c r="UOI18" s="39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40"/>
      <c r="UPF18" s="39"/>
      <c r="UPG18" s="39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40"/>
      <c r="UQD18" s="39"/>
      <c r="UQE18" s="39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40"/>
      <c r="URB18" s="39"/>
      <c r="URC18" s="39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40"/>
      <c r="URZ18" s="39"/>
      <c r="USA18" s="39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40"/>
      <c r="USX18" s="39"/>
      <c r="USY18" s="39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40"/>
      <c r="UTV18" s="39"/>
      <c r="UTW18" s="39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40"/>
      <c r="UUT18" s="39"/>
      <c r="UUU18" s="39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40"/>
      <c r="UVR18" s="39"/>
      <c r="UVS18" s="39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40"/>
      <c r="UWP18" s="39"/>
      <c r="UWQ18" s="39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40"/>
      <c r="UXN18" s="39"/>
      <c r="UXO18" s="39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40"/>
      <c r="UYL18" s="39"/>
      <c r="UYM18" s="39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40"/>
      <c r="UZJ18" s="39"/>
      <c r="UZK18" s="39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40"/>
      <c r="VAH18" s="39"/>
      <c r="VAI18" s="39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40"/>
      <c r="VBF18" s="39"/>
      <c r="VBG18" s="39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40"/>
      <c r="VCD18" s="39"/>
      <c r="VCE18" s="39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40"/>
      <c r="VDB18" s="39"/>
      <c r="VDC18" s="39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40"/>
      <c r="VDZ18" s="39"/>
      <c r="VEA18" s="39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40"/>
      <c r="VEX18" s="39"/>
      <c r="VEY18" s="39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40"/>
      <c r="VFV18" s="39"/>
      <c r="VFW18" s="39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40"/>
      <c r="VGT18" s="39"/>
      <c r="VGU18" s="39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40"/>
      <c r="VHR18" s="39"/>
      <c r="VHS18" s="39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40"/>
      <c r="VIP18" s="39"/>
      <c r="VIQ18" s="39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40"/>
      <c r="VJN18" s="39"/>
      <c r="VJO18" s="39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40"/>
      <c r="VKL18" s="39"/>
      <c r="VKM18" s="39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40"/>
      <c r="VLJ18" s="39"/>
      <c r="VLK18" s="39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40"/>
      <c r="VMH18" s="39"/>
      <c r="VMI18" s="39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40"/>
      <c r="VNF18" s="39"/>
      <c r="VNG18" s="39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40"/>
      <c r="VOD18" s="39"/>
      <c r="VOE18" s="39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40"/>
      <c r="VPB18" s="39"/>
      <c r="VPC18" s="39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40"/>
      <c r="VPZ18" s="39"/>
      <c r="VQA18" s="39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40"/>
      <c r="VQX18" s="39"/>
      <c r="VQY18" s="39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40"/>
      <c r="VRV18" s="39"/>
      <c r="VRW18" s="39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40"/>
      <c r="VST18" s="39"/>
      <c r="VSU18" s="39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40"/>
      <c r="VTR18" s="39"/>
      <c r="VTS18" s="39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40"/>
      <c r="VUP18" s="39"/>
      <c r="VUQ18" s="39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40"/>
      <c r="VVN18" s="39"/>
      <c r="VVO18" s="39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40"/>
      <c r="VWL18" s="39"/>
      <c r="VWM18" s="39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40"/>
      <c r="VXJ18" s="39"/>
      <c r="VXK18" s="39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40"/>
      <c r="VYH18" s="39"/>
      <c r="VYI18" s="39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40"/>
      <c r="VZF18" s="39"/>
      <c r="VZG18" s="39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40"/>
      <c r="WAD18" s="39"/>
      <c r="WAE18" s="39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40"/>
      <c r="WBB18" s="39"/>
      <c r="WBC18" s="39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40"/>
      <c r="WBZ18" s="39"/>
      <c r="WCA18" s="39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40"/>
      <c r="WCX18" s="39"/>
      <c r="WCY18" s="39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40"/>
      <c r="WDV18" s="39"/>
      <c r="WDW18" s="39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40"/>
      <c r="WET18" s="39"/>
      <c r="WEU18" s="39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40"/>
      <c r="WFR18" s="39"/>
      <c r="WFS18" s="39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40"/>
      <c r="WGP18" s="39"/>
      <c r="WGQ18" s="39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40"/>
      <c r="WHN18" s="39"/>
      <c r="WHO18" s="39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40"/>
      <c r="WIL18" s="39"/>
      <c r="WIM18" s="39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40"/>
      <c r="WJJ18" s="39"/>
      <c r="WJK18" s="39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40"/>
      <c r="WKH18" s="39"/>
      <c r="WKI18" s="39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40"/>
      <c r="WLF18" s="39"/>
      <c r="WLG18" s="39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40"/>
      <c r="WMD18" s="39"/>
      <c r="WME18" s="39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40"/>
      <c r="WNB18" s="39"/>
      <c r="WNC18" s="39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40"/>
      <c r="WNZ18" s="39"/>
      <c r="WOA18" s="39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40"/>
      <c r="WOX18" s="39"/>
      <c r="WOY18" s="39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40"/>
      <c r="WPV18" s="39"/>
      <c r="WPW18" s="39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40"/>
      <c r="WQT18" s="39"/>
      <c r="WQU18" s="39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40"/>
      <c r="WRR18" s="39"/>
      <c r="WRS18" s="39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40"/>
      <c r="WSP18" s="39"/>
      <c r="WSQ18" s="39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40"/>
      <c r="WTN18" s="39"/>
      <c r="WTO18" s="39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40"/>
      <c r="WUL18" s="39"/>
      <c r="WUM18" s="39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40"/>
      <c r="WVJ18" s="39"/>
      <c r="WVK18" s="39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40"/>
      <c r="WWH18" s="39"/>
      <c r="WWI18" s="39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40"/>
      <c r="WXF18" s="39"/>
      <c r="WXG18" s="39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40"/>
      <c r="WYD18" s="39"/>
      <c r="WYE18" s="39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40"/>
      <c r="WZB18" s="39"/>
      <c r="WZC18" s="39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40"/>
      <c r="WZZ18" s="39"/>
      <c r="XAA18" s="39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40"/>
      <c r="XAX18" s="39"/>
      <c r="XAY18" s="39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40"/>
      <c r="XBV18" s="39"/>
      <c r="XBW18" s="39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40"/>
      <c r="XCT18" s="39"/>
      <c r="XCU18" s="39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40"/>
      <c r="XDR18" s="39"/>
      <c r="XDS18" s="39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40"/>
      <c r="XEP18" s="39"/>
      <c r="XEQ18" s="39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pans="1:16384" x14ac:dyDescent="0.25">
      <c r="A19" s="9" t="s">
        <v>110</v>
      </c>
      <c r="B19" s="10" t="s">
        <v>18</v>
      </c>
      <c r="C19" s="25" t="s">
        <v>19</v>
      </c>
      <c r="D19" s="11">
        <v>6.5</v>
      </c>
      <c r="E19" s="11">
        <v>8.9</v>
      </c>
      <c r="F19" s="11">
        <v>10.8</v>
      </c>
      <c r="G19" s="11">
        <v>20.7</v>
      </c>
      <c r="H19" s="11">
        <v>32.6</v>
      </c>
      <c r="I19" s="11">
        <v>41.8</v>
      </c>
      <c r="J19" s="11">
        <v>54.6</v>
      </c>
      <c r="K19" s="11">
        <v>122.8</v>
      </c>
      <c r="L19" s="11">
        <v>233.6</v>
      </c>
      <c r="M19" s="11">
        <v>225.8</v>
      </c>
      <c r="N19" s="11">
        <v>331.2</v>
      </c>
      <c r="O19" s="11">
        <v>415.6</v>
      </c>
      <c r="P19" s="11">
        <v>1120.5</v>
      </c>
      <c r="Q19" s="11">
        <v>1563.8</v>
      </c>
      <c r="R19" s="11">
        <v>1646.8</v>
      </c>
      <c r="S19" s="11">
        <v>1368.7</v>
      </c>
      <c r="T19" s="11">
        <v>2926.8</v>
      </c>
      <c r="U19" s="11">
        <v>1777.4</v>
      </c>
      <c r="V19" s="11">
        <v>1630.2</v>
      </c>
      <c r="W19" s="11">
        <v>1400.3</v>
      </c>
      <c r="X19" s="32">
        <v>1657.1</v>
      </c>
      <c r="Y19" s="32">
        <v>1855.01</v>
      </c>
      <c r="Z19" s="32">
        <f>+IFERROR(VLOOKUP(B19,'2002'!$A:$D,4,FALSE),"")</f>
        <v>2212.48</v>
      </c>
      <c r="AA19" s="32">
        <f>+IFERROR(VLOOKUP(B19,'2003'!$A$2:$D$1048576,4,FALSE),"")</f>
        <v>2758.759556</v>
      </c>
      <c r="AB19" s="32">
        <f>+IFERROR(VLOOKUP(B19,'2004'!$A:$D,4,FALSE),"")</f>
        <v>2806.1204699999998</v>
      </c>
      <c r="AC19" s="32">
        <f>+IFERROR(VLOOKUP($B19,'2005-15 corrientes'!$A$2:$W$50,3,FALSE),"")</f>
        <v>4856.2207313113504</v>
      </c>
      <c r="AD19" s="32">
        <f>+IFERROR(VLOOKUP($B19,'2005-15 corrientes'!$A$2:$W$50,5,FALSE),"")</f>
        <v>4435.5989008031902</v>
      </c>
      <c r="AE19" s="32">
        <f>+IFERROR(VLOOKUP($B19,'2005-15 corrientes'!$A$2:$W$50,7,FALSE),"")</f>
        <v>4772.2999990139961</v>
      </c>
      <c r="AF19" s="32">
        <f>+IFERROR(VLOOKUP($B19,'2005-15 corrientes'!$A$2:$W$50,9,FALSE),"")</f>
        <v>5272.7888995440298</v>
      </c>
      <c r="AG19" s="32">
        <f>+IFERROR(VLOOKUP($B19,'2005-15 corrientes'!$A$2:$W$50,11,FALSE),"")</f>
        <v>5804.3486337123177</v>
      </c>
      <c r="AH19" s="32">
        <f>+IFERROR(VLOOKUP($B19,'2005-15 corrientes'!$A$2:$W$50,13,FALSE),"")</f>
        <v>5195.1231457962613</v>
      </c>
      <c r="AI19" s="32">
        <f>+IFERROR(VLOOKUP($B19,'2005-15 corrientes'!$A$2:$W$50,15,FALSE),"")</f>
        <v>5606.6761711212039</v>
      </c>
      <c r="AJ19" s="32">
        <f>+IFERROR(VLOOKUP($B19,'2005-15 corrientes'!$A$2:$W$50,17,FALSE),"")</f>
        <v>5707.4</v>
      </c>
      <c r="AK19" s="32">
        <f>+IFERROR(VLOOKUP($B19,'2005-15 corrientes'!$A$2:$W$50,19,FALSE),"")</f>
        <v>5867.7999999999984</v>
      </c>
      <c r="AL19" s="32">
        <f>+IFERROR(VLOOKUP($B19,'2005-15 corrientes'!$A$2:$W$50,21,FALSE),"")</f>
        <v>26590.502423999988</v>
      </c>
      <c r="AM19" s="32">
        <f>+IFERROR(VLOOKUP($B19,'2005-15 corrientes'!$A$2:$W$50,23,FALSE),"")</f>
        <v>21825.9</v>
      </c>
      <c r="AN19" s="3"/>
      <c r="AO19" s="3"/>
      <c r="AP19" s="3"/>
      <c r="AQ19" s="3"/>
      <c r="AR19" s="3"/>
      <c r="AS19" s="3"/>
      <c r="AT19" s="3"/>
      <c r="AU19" s="3"/>
      <c r="AV19" s="3"/>
      <c r="AW19" s="40"/>
      <c r="AX19" s="39"/>
      <c r="AY19" s="39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40"/>
      <c r="BV19" s="39"/>
      <c r="BW19" s="39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40"/>
      <c r="CT19" s="39"/>
      <c r="CU19" s="39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40"/>
      <c r="DR19" s="39"/>
      <c r="DS19" s="39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40"/>
      <c r="EP19" s="39"/>
      <c r="EQ19" s="39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40"/>
      <c r="FN19" s="39"/>
      <c r="FO19" s="39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40"/>
      <c r="GL19" s="39"/>
      <c r="GM19" s="39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40"/>
      <c r="HJ19" s="39"/>
      <c r="HK19" s="39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40"/>
      <c r="IH19" s="39"/>
      <c r="II19" s="39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40"/>
      <c r="JF19" s="39"/>
      <c r="JG19" s="39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40"/>
      <c r="KD19" s="39"/>
      <c r="KE19" s="39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40"/>
      <c r="LB19" s="39"/>
      <c r="LC19" s="39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40"/>
      <c r="LZ19" s="39"/>
      <c r="MA19" s="39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40"/>
      <c r="MX19" s="39"/>
      <c r="MY19" s="39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40"/>
      <c r="NV19" s="39"/>
      <c r="NW19" s="39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40"/>
      <c r="OT19" s="39"/>
      <c r="OU19" s="39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40"/>
      <c r="PR19" s="39"/>
      <c r="PS19" s="39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40"/>
      <c r="QP19" s="39"/>
      <c r="QQ19" s="39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40"/>
      <c r="RN19" s="39"/>
      <c r="RO19" s="39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40"/>
      <c r="SL19" s="39"/>
      <c r="SM19" s="39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40"/>
      <c r="TJ19" s="39"/>
      <c r="TK19" s="39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40"/>
      <c r="UH19" s="39"/>
      <c r="UI19" s="39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40"/>
      <c r="VF19" s="39"/>
      <c r="VG19" s="39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40"/>
      <c r="WD19" s="39"/>
      <c r="WE19" s="39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40"/>
      <c r="XB19" s="39"/>
      <c r="XC19" s="39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40"/>
      <c r="XZ19" s="39"/>
      <c r="YA19" s="39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40"/>
      <c r="YX19" s="39"/>
      <c r="YY19" s="39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40"/>
      <c r="ZV19" s="39"/>
      <c r="ZW19" s="39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40"/>
      <c r="AAT19" s="39"/>
      <c r="AAU19" s="39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40"/>
      <c r="ABR19" s="39"/>
      <c r="ABS19" s="39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40"/>
      <c r="ACP19" s="39"/>
      <c r="ACQ19" s="39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40"/>
      <c r="ADN19" s="39"/>
      <c r="ADO19" s="39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40"/>
      <c r="AEL19" s="39"/>
      <c r="AEM19" s="39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40"/>
      <c r="AFJ19" s="39"/>
      <c r="AFK19" s="39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40"/>
      <c r="AGH19" s="39"/>
      <c r="AGI19" s="39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40"/>
      <c r="AHF19" s="39"/>
      <c r="AHG19" s="39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40"/>
      <c r="AID19" s="39"/>
      <c r="AIE19" s="39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40"/>
      <c r="AJB19" s="39"/>
      <c r="AJC19" s="39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40"/>
      <c r="AJZ19" s="39"/>
      <c r="AKA19" s="39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40"/>
      <c r="AKX19" s="39"/>
      <c r="AKY19" s="39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40"/>
      <c r="ALV19" s="39"/>
      <c r="ALW19" s="39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40"/>
      <c r="AMT19" s="39"/>
      <c r="AMU19" s="39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40"/>
      <c r="ANR19" s="39"/>
      <c r="ANS19" s="39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40"/>
      <c r="AOP19" s="39"/>
      <c r="AOQ19" s="39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40"/>
      <c r="APN19" s="39"/>
      <c r="APO19" s="39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40"/>
      <c r="AQL19" s="39"/>
      <c r="AQM19" s="39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40"/>
      <c r="ARJ19" s="39"/>
      <c r="ARK19" s="39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40"/>
      <c r="ASH19" s="39"/>
      <c r="ASI19" s="39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40"/>
      <c r="ATF19" s="39"/>
      <c r="ATG19" s="39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40"/>
      <c r="AUD19" s="39"/>
      <c r="AUE19" s="39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40"/>
      <c r="AVB19" s="39"/>
      <c r="AVC19" s="39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40"/>
      <c r="AVZ19" s="39"/>
      <c r="AWA19" s="39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40"/>
      <c r="AWX19" s="39"/>
      <c r="AWY19" s="39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40"/>
      <c r="AXV19" s="39"/>
      <c r="AXW19" s="39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40"/>
      <c r="AYT19" s="39"/>
      <c r="AYU19" s="39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40"/>
      <c r="AZR19" s="39"/>
      <c r="AZS19" s="39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40"/>
      <c r="BAP19" s="39"/>
      <c r="BAQ19" s="39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40"/>
      <c r="BBN19" s="39"/>
      <c r="BBO19" s="39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40"/>
      <c r="BCL19" s="39"/>
      <c r="BCM19" s="39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40"/>
      <c r="BDJ19" s="39"/>
      <c r="BDK19" s="39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40"/>
      <c r="BEH19" s="39"/>
      <c r="BEI19" s="39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40"/>
      <c r="BFF19" s="39"/>
      <c r="BFG19" s="39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40"/>
      <c r="BGD19" s="39"/>
      <c r="BGE19" s="39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40"/>
      <c r="BHB19" s="39"/>
      <c r="BHC19" s="39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40"/>
      <c r="BHZ19" s="39"/>
      <c r="BIA19" s="39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40"/>
      <c r="BIX19" s="39"/>
      <c r="BIY19" s="39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40"/>
      <c r="BJV19" s="39"/>
      <c r="BJW19" s="39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40"/>
      <c r="BKT19" s="39"/>
      <c r="BKU19" s="39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40"/>
      <c r="BLR19" s="39"/>
      <c r="BLS19" s="39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40"/>
      <c r="BMP19" s="39"/>
      <c r="BMQ19" s="39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40"/>
      <c r="BNN19" s="39"/>
      <c r="BNO19" s="39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40"/>
      <c r="BOL19" s="39"/>
      <c r="BOM19" s="39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40"/>
      <c r="BPJ19" s="39"/>
      <c r="BPK19" s="39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40"/>
      <c r="BQH19" s="39"/>
      <c r="BQI19" s="39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40"/>
      <c r="BRF19" s="39"/>
      <c r="BRG19" s="39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40"/>
      <c r="BSD19" s="39"/>
      <c r="BSE19" s="39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40"/>
      <c r="BTB19" s="39"/>
      <c r="BTC19" s="39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40"/>
      <c r="BTZ19" s="39"/>
      <c r="BUA19" s="39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40"/>
      <c r="BUX19" s="39"/>
      <c r="BUY19" s="39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40"/>
      <c r="BVV19" s="39"/>
      <c r="BVW19" s="39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40"/>
      <c r="BWT19" s="39"/>
      <c r="BWU19" s="39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40"/>
      <c r="BXR19" s="39"/>
      <c r="BXS19" s="39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40"/>
      <c r="BYP19" s="39"/>
      <c r="BYQ19" s="39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40"/>
      <c r="BZN19" s="39"/>
      <c r="BZO19" s="39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40"/>
      <c r="CAL19" s="39"/>
      <c r="CAM19" s="39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40"/>
      <c r="CBJ19" s="39"/>
      <c r="CBK19" s="39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40"/>
      <c r="CCH19" s="39"/>
      <c r="CCI19" s="39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40"/>
      <c r="CDF19" s="39"/>
      <c r="CDG19" s="39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40"/>
      <c r="CED19" s="39"/>
      <c r="CEE19" s="39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40"/>
      <c r="CFB19" s="39"/>
      <c r="CFC19" s="39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40"/>
      <c r="CFZ19" s="39"/>
      <c r="CGA19" s="39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40"/>
      <c r="CGX19" s="39"/>
      <c r="CGY19" s="39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40"/>
      <c r="CHV19" s="39"/>
      <c r="CHW19" s="39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40"/>
      <c r="CIT19" s="39"/>
      <c r="CIU19" s="39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40"/>
      <c r="CJR19" s="39"/>
      <c r="CJS19" s="39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40"/>
      <c r="CKP19" s="39"/>
      <c r="CKQ19" s="39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40"/>
      <c r="CLN19" s="39"/>
      <c r="CLO19" s="39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40"/>
      <c r="CML19" s="39"/>
      <c r="CMM19" s="39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40"/>
      <c r="CNJ19" s="39"/>
      <c r="CNK19" s="39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40"/>
      <c r="COH19" s="39"/>
      <c r="COI19" s="39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40"/>
      <c r="CPF19" s="39"/>
      <c r="CPG19" s="39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40"/>
      <c r="CQD19" s="39"/>
      <c r="CQE19" s="39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40"/>
      <c r="CRB19" s="39"/>
      <c r="CRC19" s="39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40"/>
      <c r="CRZ19" s="39"/>
      <c r="CSA19" s="39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40"/>
      <c r="CSX19" s="39"/>
      <c r="CSY19" s="39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40"/>
      <c r="CTV19" s="39"/>
      <c r="CTW19" s="39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40"/>
      <c r="CUT19" s="39"/>
      <c r="CUU19" s="39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40"/>
      <c r="CVR19" s="39"/>
      <c r="CVS19" s="39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40"/>
      <c r="CWP19" s="39"/>
      <c r="CWQ19" s="39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40"/>
      <c r="CXN19" s="39"/>
      <c r="CXO19" s="39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40"/>
      <c r="CYL19" s="39"/>
      <c r="CYM19" s="39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40"/>
      <c r="CZJ19" s="39"/>
      <c r="CZK19" s="39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40"/>
      <c r="DAH19" s="39"/>
      <c r="DAI19" s="39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40"/>
      <c r="DBF19" s="39"/>
      <c r="DBG19" s="39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40"/>
      <c r="DCD19" s="39"/>
      <c r="DCE19" s="39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40"/>
      <c r="DDB19" s="39"/>
      <c r="DDC19" s="39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40"/>
      <c r="DDZ19" s="39"/>
      <c r="DEA19" s="39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40"/>
      <c r="DEX19" s="39"/>
      <c r="DEY19" s="39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40"/>
      <c r="DFV19" s="39"/>
      <c r="DFW19" s="39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40"/>
      <c r="DGT19" s="39"/>
      <c r="DGU19" s="39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40"/>
      <c r="DHR19" s="39"/>
      <c r="DHS19" s="39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40"/>
      <c r="DIP19" s="39"/>
      <c r="DIQ19" s="39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40"/>
      <c r="DJN19" s="39"/>
      <c r="DJO19" s="39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40"/>
      <c r="DKL19" s="39"/>
      <c r="DKM19" s="39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40"/>
      <c r="DLJ19" s="39"/>
      <c r="DLK19" s="39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40"/>
      <c r="DMH19" s="39"/>
      <c r="DMI19" s="39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40"/>
      <c r="DNF19" s="39"/>
      <c r="DNG19" s="39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40"/>
      <c r="DOD19" s="39"/>
      <c r="DOE19" s="39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40"/>
      <c r="DPB19" s="39"/>
      <c r="DPC19" s="39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40"/>
      <c r="DPZ19" s="39"/>
      <c r="DQA19" s="39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40"/>
      <c r="DQX19" s="39"/>
      <c r="DQY19" s="39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40"/>
      <c r="DRV19" s="39"/>
      <c r="DRW19" s="39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40"/>
      <c r="DST19" s="39"/>
      <c r="DSU19" s="39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40"/>
      <c r="DTR19" s="39"/>
      <c r="DTS19" s="39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40"/>
      <c r="DUP19" s="39"/>
      <c r="DUQ19" s="39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40"/>
      <c r="DVN19" s="39"/>
      <c r="DVO19" s="39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40"/>
      <c r="DWL19" s="39"/>
      <c r="DWM19" s="39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40"/>
      <c r="DXJ19" s="39"/>
      <c r="DXK19" s="39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40"/>
      <c r="DYH19" s="39"/>
      <c r="DYI19" s="39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40"/>
      <c r="DZF19" s="39"/>
      <c r="DZG19" s="39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40"/>
      <c r="EAD19" s="39"/>
      <c r="EAE19" s="39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40"/>
      <c r="EBB19" s="39"/>
      <c r="EBC19" s="39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40"/>
      <c r="EBZ19" s="39"/>
      <c r="ECA19" s="39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40"/>
      <c r="ECX19" s="39"/>
      <c r="ECY19" s="39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40"/>
      <c r="EDV19" s="39"/>
      <c r="EDW19" s="39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40"/>
      <c r="EET19" s="39"/>
      <c r="EEU19" s="39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40"/>
      <c r="EFR19" s="39"/>
      <c r="EFS19" s="39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40"/>
      <c r="EGP19" s="39"/>
      <c r="EGQ19" s="39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40"/>
      <c r="EHN19" s="39"/>
      <c r="EHO19" s="39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40"/>
      <c r="EIL19" s="39"/>
      <c r="EIM19" s="39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40"/>
      <c r="EJJ19" s="39"/>
      <c r="EJK19" s="39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40"/>
      <c r="EKH19" s="39"/>
      <c r="EKI19" s="39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40"/>
      <c r="ELF19" s="39"/>
      <c r="ELG19" s="39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40"/>
      <c r="EMD19" s="39"/>
      <c r="EME19" s="39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40"/>
      <c r="ENB19" s="39"/>
      <c r="ENC19" s="39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40"/>
      <c r="ENZ19" s="39"/>
      <c r="EOA19" s="39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40"/>
      <c r="EOX19" s="39"/>
      <c r="EOY19" s="39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40"/>
      <c r="EPV19" s="39"/>
      <c r="EPW19" s="39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40"/>
      <c r="EQT19" s="39"/>
      <c r="EQU19" s="39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40"/>
      <c r="ERR19" s="39"/>
      <c r="ERS19" s="39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40"/>
      <c r="ESP19" s="39"/>
      <c r="ESQ19" s="39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40"/>
      <c r="ETN19" s="39"/>
      <c r="ETO19" s="39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40"/>
      <c r="EUL19" s="39"/>
      <c r="EUM19" s="39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40"/>
      <c r="EVJ19" s="39"/>
      <c r="EVK19" s="39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40"/>
      <c r="EWH19" s="39"/>
      <c r="EWI19" s="39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40"/>
      <c r="EXF19" s="39"/>
      <c r="EXG19" s="39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40"/>
      <c r="EYD19" s="39"/>
      <c r="EYE19" s="39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40"/>
      <c r="EZB19" s="39"/>
      <c r="EZC19" s="39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40"/>
      <c r="EZZ19" s="39"/>
      <c r="FAA19" s="39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40"/>
      <c r="FAX19" s="39"/>
      <c r="FAY19" s="39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40"/>
      <c r="FBV19" s="39"/>
      <c r="FBW19" s="39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40"/>
      <c r="FCT19" s="39"/>
      <c r="FCU19" s="39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40"/>
      <c r="FDR19" s="39"/>
      <c r="FDS19" s="39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40"/>
      <c r="FEP19" s="39"/>
      <c r="FEQ19" s="39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40"/>
      <c r="FFN19" s="39"/>
      <c r="FFO19" s="39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40"/>
      <c r="FGL19" s="39"/>
      <c r="FGM19" s="39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40"/>
      <c r="FHJ19" s="39"/>
      <c r="FHK19" s="39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40"/>
      <c r="FIH19" s="39"/>
      <c r="FII19" s="39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40"/>
      <c r="FJF19" s="39"/>
      <c r="FJG19" s="39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40"/>
      <c r="FKD19" s="39"/>
      <c r="FKE19" s="39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40"/>
      <c r="FLB19" s="39"/>
      <c r="FLC19" s="39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40"/>
      <c r="FLZ19" s="39"/>
      <c r="FMA19" s="39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40"/>
      <c r="FMX19" s="39"/>
      <c r="FMY19" s="39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40"/>
      <c r="FNV19" s="39"/>
      <c r="FNW19" s="39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40"/>
      <c r="FOT19" s="39"/>
      <c r="FOU19" s="39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40"/>
      <c r="FPR19" s="39"/>
      <c r="FPS19" s="39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40"/>
      <c r="FQP19" s="39"/>
      <c r="FQQ19" s="39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40"/>
      <c r="FRN19" s="39"/>
      <c r="FRO19" s="39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40"/>
      <c r="FSL19" s="39"/>
      <c r="FSM19" s="39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40"/>
      <c r="FTJ19" s="39"/>
      <c r="FTK19" s="39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40"/>
      <c r="FUH19" s="39"/>
      <c r="FUI19" s="39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40"/>
      <c r="FVF19" s="39"/>
      <c r="FVG19" s="39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40"/>
      <c r="FWD19" s="39"/>
      <c r="FWE19" s="39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40"/>
      <c r="FXB19" s="39"/>
      <c r="FXC19" s="39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40"/>
      <c r="FXZ19" s="39"/>
      <c r="FYA19" s="39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40"/>
      <c r="FYX19" s="39"/>
      <c r="FYY19" s="39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40"/>
      <c r="FZV19" s="39"/>
      <c r="FZW19" s="39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40"/>
      <c r="GAT19" s="39"/>
      <c r="GAU19" s="39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40"/>
      <c r="GBR19" s="39"/>
      <c r="GBS19" s="39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40"/>
      <c r="GCP19" s="39"/>
      <c r="GCQ19" s="39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40"/>
      <c r="GDN19" s="39"/>
      <c r="GDO19" s="39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40"/>
      <c r="GEL19" s="39"/>
      <c r="GEM19" s="39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40"/>
      <c r="GFJ19" s="39"/>
      <c r="GFK19" s="39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40"/>
      <c r="GGH19" s="39"/>
      <c r="GGI19" s="39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40"/>
      <c r="GHF19" s="39"/>
      <c r="GHG19" s="39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40"/>
      <c r="GID19" s="39"/>
      <c r="GIE19" s="39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40"/>
      <c r="GJB19" s="39"/>
      <c r="GJC19" s="39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40"/>
      <c r="GJZ19" s="39"/>
      <c r="GKA19" s="39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40"/>
      <c r="GKX19" s="39"/>
      <c r="GKY19" s="39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40"/>
      <c r="GLV19" s="39"/>
      <c r="GLW19" s="39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40"/>
      <c r="GMT19" s="39"/>
      <c r="GMU19" s="39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40"/>
      <c r="GNR19" s="39"/>
      <c r="GNS19" s="39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40"/>
      <c r="GOP19" s="39"/>
      <c r="GOQ19" s="39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40"/>
      <c r="GPN19" s="39"/>
      <c r="GPO19" s="39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40"/>
      <c r="GQL19" s="39"/>
      <c r="GQM19" s="39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40"/>
      <c r="GRJ19" s="39"/>
      <c r="GRK19" s="39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40"/>
      <c r="GSH19" s="39"/>
      <c r="GSI19" s="39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40"/>
      <c r="GTF19" s="39"/>
      <c r="GTG19" s="39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40"/>
      <c r="GUD19" s="39"/>
      <c r="GUE19" s="39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40"/>
      <c r="GVB19" s="39"/>
      <c r="GVC19" s="39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40"/>
      <c r="GVZ19" s="39"/>
      <c r="GWA19" s="39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40"/>
      <c r="GWX19" s="39"/>
      <c r="GWY19" s="39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40"/>
      <c r="GXV19" s="39"/>
      <c r="GXW19" s="39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40"/>
      <c r="GYT19" s="39"/>
      <c r="GYU19" s="39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40"/>
      <c r="GZR19" s="39"/>
      <c r="GZS19" s="39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40"/>
      <c r="HAP19" s="39"/>
      <c r="HAQ19" s="39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40"/>
      <c r="HBN19" s="39"/>
      <c r="HBO19" s="39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40"/>
      <c r="HCL19" s="39"/>
      <c r="HCM19" s="39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40"/>
      <c r="HDJ19" s="39"/>
      <c r="HDK19" s="39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40"/>
      <c r="HEH19" s="39"/>
      <c r="HEI19" s="39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40"/>
      <c r="HFF19" s="39"/>
      <c r="HFG19" s="39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40"/>
      <c r="HGD19" s="39"/>
      <c r="HGE19" s="39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40"/>
      <c r="HHB19" s="39"/>
      <c r="HHC19" s="39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40"/>
      <c r="HHZ19" s="39"/>
      <c r="HIA19" s="39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40"/>
      <c r="HIX19" s="39"/>
      <c r="HIY19" s="39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40"/>
      <c r="HJV19" s="39"/>
      <c r="HJW19" s="39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40"/>
      <c r="HKT19" s="39"/>
      <c r="HKU19" s="39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40"/>
      <c r="HLR19" s="39"/>
      <c r="HLS19" s="39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40"/>
      <c r="HMP19" s="39"/>
      <c r="HMQ19" s="39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40"/>
      <c r="HNN19" s="39"/>
      <c r="HNO19" s="39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40"/>
      <c r="HOL19" s="39"/>
      <c r="HOM19" s="39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40"/>
      <c r="HPJ19" s="39"/>
      <c r="HPK19" s="39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40"/>
      <c r="HQH19" s="39"/>
      <c r="HQI19" s="39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40"/>
      <c r="HRF19" s="39"/>
      <c r="HRG19" s="39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40"/>
      <c r="HSD19" s="39"/>
      <c r="HSE19" s="39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40"/>
      <c r="HTB19" s="39"/>
      <c r="HTC19" s="39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40"/>
      <c r="HTZ19" s="39"/>
      <c r="HUA19" s="39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40"/>
      <c r="HUX19" s="39"/>
      <c r="HUY19" s="39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40"/>
      <c r="HVV19" s="39"/>
      <c r="HVW19" s="39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40"/>
      <c r="HWT19" s="39"/>
      <c r="HWU19" s="39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40"/>
      <c r="HXR19" s="39"/>
      <c r="HXS19" s="39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40"/>
      <c r="HYP19" s="39"/>
      <c r="HYQ19" s="39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40"/>
      <c r="HZN19" s="39"/>
      <c r="HZO19" s="39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40"/>
      <c r="IAL19" s="39"/>
      <c r="IAM19" s="39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40"/>
      <c r="IBJ19" s="39"/>
      <c r="IBK19" s="39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40"/>
      <c r="ICH19" s="39"/>
      <c r="ICI19" s="39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40"/>
      <c r="IDF19" s="39"/>
      <c r="IDG19" s="39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40"/>
      <c r="IED19" s="39"/>
      <c r="IEE19" s="39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40"/>
      <c r="IFB19" s="39"/>
      <c r="IFC19" s="39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40"/>
      <c r="IFZ19" s="39"/>
      <c r="IGA19" s="39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40"/>
      <c r="IGX19" s="39"/>
      <c r="IGY19" s="39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40"/>
      <c r="IHV19" s="39"/>
      <c r="IHW19" s="39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40"/>
      <c r="IIT19" s="39"/>
      <c r="IIU19" s="39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40"/>
      <c r="IJR19" s="39"/>
      <c r="IJS19" s="39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40"/>
      <c r="IKP19" s="39"/>
      <c r="IKQ19" s="39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40"/>
      <c r="ILN19" s="39"/>
      <c r="ILO19" s="39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40"/>
      <c r="IML19" s="39"/>
      <c r="IMM19" s="39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40"/>
      <c r="INJ19" s="39"/>
      <c r="INK19" s="39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40"/>
      <c r="IOH19" s="39"/>
      <c r="IOI19" s="39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40"/>
      <c r="IPF19" s="39"/>
      <c r="IPG19" s="39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40"/>
      <c r="IQD19" s="39"/>
      <c r="IQE19" s="39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40"/>
      <c r="IRB19" s="39"/>
      <c r="IRC19" s="39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40"/>
      <c r="IRZ19" s="39"/>
      <c r="ISA19" s="39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40"/>
      <c r="ISX19" s="39"/>
      <c r="ISY19" s="39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40"/>
      <c r="ITV19" s="39"/>
      <c r="ITW19" s="39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40"/>
      <c r="IUT19" s="39"/>
      <c r="IUU19" s="39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40"/>
      <c r="IVR19" s="39"/>
      <c r="IVS19" s="39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40"/>
      <c r="IWP19" s="39"/>
      <c r="IWQ19" s="39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40"/>
      <c r="IXN19" s="39"/>
      <c r="IXO19" s="39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40"/>
      <c r="IYL19" s="39"/>
      <c r="IYM19" s="39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40"/>
      <c r="IZJ19" s="39"/>
      <c r="IZK19" s="39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40"/>
      <c r="JAH19" s="39"/>
      <c r="JAI19" s="39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40"/>
      <c r="JBF19" s="39"/>
      <c r="JBG19" s="39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40"/>
      <c r="JCD19" s="39"/>
      <c r="JCE19" s="39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40"/>
      <c r="JDB19" s="39"/>
      <c r="JDC19" s="39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40"/>
      <c r="JDZ19" s="39"/>
      <c r="JEA19" s="39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40"/>
      <c r="JEX19" s="39"/>
      <c r="JEY19" s="39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40"/>
      <c r="JFV19" s="39"/>
      <c r="JFW19" s="39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40"/>
      <c r="JGT19" s="39"/>
      <c r="JGU19" s="39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40"/>
      <c r="JHR19" s="39"/>
      <c r="JHS19" s="39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40"/>
      <c r="JIP19" s="39"/>
      <c r="JIQ19" s="39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40"/>
      <c r="JJN19" s="39"/>
      <c r="JJO19" s="39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40"/>
      <c r="JKL19" s="39"/>
      <c r="JKM19" s="39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40"/>
      <c r="JLJ19" s="39"/>
      <c r="JLK19" s="39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40"/>
      <c r="JMH19" s="39"/>
      <c r="JMI19" s="39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40"/>
      <c r="JNF19" s="39"/>
      <c r="JNG19" s="39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40"/>
      <c r="JOD19" s="39"/>
      <c r="JOE19" s="39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40"/>
      <c r="JPB19" s="39"/>
      <c r="JPC19" s="39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40"/>
      <c r="JPZ19" s="39"/>
      <c r="JQA19" s="39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40"/>
      <c r="JQX19" s="39"/>
      <c r="JQY19" s="39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40"/>
      <c r="JRV19" s="39"/>
      <c r="JRW19" s="39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40"/>
      <c r="JST19" s="39"/>
      <c r="JSU19" s="39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40"/>
      <c r="JTR19" s="39"/>
      <c r="JTS19" s="39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40"/>
      <c r="JUP19" s="39"/>
      <c r="JUQ19" s="39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40"/>
      <c r="JVN19" s="39"/>
      <c r="JVO19" s="39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40"/>
      <c r="JWL19" s="39"/>
      <c r="JWM19" s="39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40"/>
      <c r="JXJ19" s="39"/>
      <c r="JXK19" s="39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40"/>
      <c r="JYH19" s="39"/>
      <c r="JYI19" s="39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40"/>
      <c r="JZF19" s="39"/>
      <c r="JZG19" s="39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40"/>
      <c r="KAD19" s="39"/>
      <c r="KAE19" s="39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40"/>
      <c r="KBB19" s="39"/>
      <c r="KBC19" s="39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40"/>
      <c r="KBZ19" s="39"/>
      <c r="KCA19" s="39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40"/>
      <c r="KCX19" s="39"/>
      <c r="KCY19" s="39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40"/>
      <c r="KDV19" s="39"/>
      <c r="KDW19" s="39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40"/>
      <c r="KET19" s="39"/>
      <c r="KEU19" s="39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40"/>
      <c r="KFR19" s="39"/>
      <c r="KFS19" s="39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40"/>
      <c r="KGP19" s="39"/>
      <c r="KGQ19" s="39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40"/>
      <c r="KHN19" s="39"/>
      <c r="KHO19" s="39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40"/>
      <c r="KIL19" s="39"/>
      <c r="KIM19" s="39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40"/>
      <c r="KJJ19" s="39"/>
      <c r="KJK19" s="39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40"/>
      <c r="KKH19" s="39"/>
      <c r="KKI19" s="39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40"/>
      <c r="KLF19" s="39"/>
      <c r="KLG19" s="39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40"/>
      <c r="KMD19" s="39"/>
      <c r="KME19" s="39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40"/>
      <c r="KNB19" s="39"/>
      <c r="KNC19" s="39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40"/>
      <c r="KNZ19" s="39"/>
      <c r="KOA19" s="39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40"/>
      <c r="KOX19" s="39"/>
      <c r="KOY19" s="39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40"/>
      <c r="KPV19" s="39"/>
      <c r="KPW19" s="39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40"/>
      <c r="KQT19" s="39"/>
      <c r="KQU19" s="39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40"/>
      <c r="KRR19" s="39"/>
      <c r="KRS19" s="39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40"/>
      <c r="KSP19" s="39"/>
      <c r="KSQ19" s="39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40"/>
      <c r="KTN19" s="39"/>
      <c r="KTO19" s="39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40"/>
      <c r="KUL19" s="39"/>
      <c r="KUM19" s="39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40"/>
      <c r="KVJ19" s="39"/>
      <c r="KVK19" s="39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40"/>
      <c r="KWH19" s="39"/>
      <c r="KWI19" s="39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40"/>
      <c r="KXF19" s="39"/>
      <c r="KXG19" s="39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40"/>
      <c r="KYD19" s="39"/>
      <c r="KYE19" s="39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40"/>
      <c r="KZB19" s="39"/>
      <c r="KZC19" s="39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40"/>
      <c r="KZZ19" s="39"/>
      <c r="LAA19" s="39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40"/>
      <c r="LAX19" s="39"/>
      <c r="LAY19" s="39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40"/>
      <c r="LBV19" s="39"/>
      <c r="LBW19" s="39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40"/>
      <c r="LCT19" s="39"/>
      <c r="LCU19" s="39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40"/>
      <c r="LDR19" s="39"/>
      <c r="LDS19" s="39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40"/>
      <c r="LEP19" s="39"/>
      <c r="LEQ19" s="39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40"/>
      <c r="LFN19" s="39"/>
      <c r="LFO19" s="39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40"/>
      <c r="LGL19" s="39"/>
      <c r="LGM19" s="39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40"/>
      <c r="LHJ19" s="39"/>
      <c r="LHK19" s="39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40"/>
      <c r="LIH19" s="39"/>
      <c r="LII19" s="39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40"/>
      <c r="LJF19" s="39"/>
      <c r="LJG19" s="39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40"/>
      <c r="LKD19" s="39"/>
      <c r="LKE19" s="39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40"/>
      <c r="LLB19" s="39"/>
      <c r="LLC19" s="39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40"/>
      <c r="LLZ19" s="39"/>
      <c r="LMA19" s="39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40"/>
      <c r="LMX19" s="39"/>
      <c r="LMY19" s="39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40"/>
      <c r="LNV19" s="39"/>
      <c r="LNW19" s="39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40"/>
      <c r="LOT19" s="39"/>
      <c r="LOU19" s="39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40"/>
      <c r="LPR19" s="39"/>
      <c r="LPS19" s="39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40"/>
      <c r="LQP19" s="39"/>
      <c r="LQQ19" s="39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40"/>
      <c r="LRN19" s="39"/>
      <c r="LRO19" s="39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40"/>
      <c r="LSL19" s="39"/>
      <c r="LSM19" s="39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40"/>
      <c r="LTJ19" s="39"/>
      <c r="LTK19" s="39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40"/>
      <c r="LUH19" s="39"/>
      <c r="LUI19" s="39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40"/>
      <c r="LVF19" s="39"/>
      <c r="LVG19" s="39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40"/>
      <c r="LWD19" s="39"/>
      <c r="LWE19" s="39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40"/>
      <c r="LXB19" s="39"/>
      <c r="LXC19" s="39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40"/>
      <c r="LXZ19" s="39"/>
      <c r="LYA19" s="39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40"/>
      <c r="LYX19" s="39"/>
      <c r="LYY19" s="39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40"/>
      <c r="LZV19" s="39"/>
      <c r="LZW19" s="39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40"/>
      <c r="MAT19" s="39"/>
      <c r="MAU19" s="39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40"/>
      <c r="MBR19" s="39"/>
      <c r="MBS19" s="39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40"/>
      <c r="MCP19" s="39"/>
      <c r="MCQ19" s="39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40"/>
      <c r="MDN19" s="39"/>
      <c r="MDO19" s="39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40"/>
      <c r="MEL19" s="39"/>
      <c r="MEM19" s="39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40"/>
      <c r="MFJ19" s="39"/>
      <c r="MFK19" s="39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40"/>
      <c r="MGH19" s="39"/>
      <c r="MGI19" s="39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40"/>
      <c r="MHF19" s="39"/>
      <c r="MHG19" s="39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40"/>
      <c r="MID19" s="39"/>
      <c r="MIE19" s="39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40"/>
      <c r="MJB19" s="39"/>
      <c r="MJC19" s="39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40"/>
      <c r="MJZ19" s="39"/>
      <c r="MKA19" s="39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40"/>
      <c r="MKX19" s="39"/>
      <c r="MKY19" s="39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40"/>
      <c r="MLV19" s="39"/>
      <c r="MLW19" s="39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40"/>
      <c r="MMT19" s="39"/>
      <c r="MMU19" s="39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40"/>
      <c r="MNR19" s="39"/>
      <c r="MNS19" s="39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40"/>
      <c r="MOP19" s="39"/>
      <c r="MOQ19" s="39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40"/>
      <c r="MPN19" s="39"/>
      <c r="MPO19" s="39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40"/>
      <c r="MQL19" s="39"/>
      <c r="MQM19" s="39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40"/>
      <c r="MRJ19" s="39"/>
      <c r="MRK19" s="39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40"/>
      <c r="MSH19" s="39"/>
      <c r="MSI19" s="39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40"/>
      <c r="MTF19" s="39"/>
      <c r="MTG19" s="39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40"/>
      <c r="MUD19" s="39"/>
      <c r="MUE19" s="39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40"/>
      <c r="MVB19" s="39"/>
      <c r="MVC19" s="39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40"/>
      <c r="MVZ19" s="39"/>
      <c r="MWA19" s="39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40"/>
      <c r="MWX19" s="39"/>
      <c r="MWY19" s="39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40"/>
      <c r="MXV19" s="39"/>
      <c r="MXW19" s="39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40"/>
      <c r="MYT19" s="39"/>
      <c r="MYU19" s="39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40"/>
      <c r="MZR19" s="39"/>
      <c r="MZS19" s="39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40"/>
      <c r="NAP19" s="39"/>
      <c r="NAQ19" s="39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40"/>
      <c r="NBN19" s="39"/>
      <c r="NBO19" s="39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40"/>
      <c r="NCL19" s="39"/>
      <c r="NCM19" s="39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40"/>
      <c r="NDJ19" s="39"/>
      <c r="NDK19" s="39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40"/>
      <c r="NEH19" s="39"/>
      <c r="NEI19" s="39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40"/>
      <c r="NFF19" s="39"/>
      <c r="NFG19" s="39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40"/>
      <c r="NGD19" s="39"/>
      <c r="NGE19" s="39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40"/>
      <c r="NHB19" s="39"/>
      <c r="NHC19" s="39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40"/>
      <c r="NHZ19" s="39"/>
      <c r="NIA19" s="39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40"/>
      <c r="NIX19" s="39"/>
      <c r="NIY19" s="39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40"/>
      <c r="NJV19" s="39"/>
      <c r="NJW19" s="39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40"/>
      <c r="NKT19" s="39"/>
      <c r="NKU19" s="39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40"/>
      <c r="NLR19" s="39"/>
      <c r="NLS19" s="39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40"/>
      <c r="NMP19" s="39"/>
      <c r="NMQ19" s="39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40"/>
      <c r="NNN19" s="39"/>
      <c r="NNO19" s="39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40"/>
      <c r="NOL19" s="39"/>
      <c r="NOM19" s="39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40"/>
      <c r="NPJ19" s="39"/>
      <c r="NPK19" s="39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40"/>
      <c r="NQH19" s="39"/>
      <c r="NQI19" s="39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40"/>
      <c r="NRF19" s="39"/>
      <c r="NRG19" s="39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40"/>
      <c r="NSD19" s="39"/>
      <c r="NSE19" s="39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40"/>
      <c r="NTB19" s="39"/>
      <c r="NTC19" s="39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40"/>
      <c r="NTZ19" s="39"/>
      <c r="NUA19" s="39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40"/>
      <c r="NUX19" s="39"/>
      <c r="NUY19" s="39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40"/>
      <c r="NVV19" s="39"/>
      <c r="NVW19" s="39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40"/>
      <c r="NWT19" s="39"/>
      <c r="NWU19" s="39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40"/>
      <c r="NXR19" s="39"/>
      <c r="NXS19" s="39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40"/>
      <c r="NYP19" s="39"/>
      <c r="NYQ19" s="39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40"/>
      <c r="NZN19" s="39"/>
      <c r="NZO19" s="39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40"/>
      <c r="OAL19" s="39"/>
      <c r="OAM19" s="39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40"/>
      <c r="OBJ19" s="39"/>
      <c r="OBK19" s="39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40"/>
      <c r="OCH19" s="39"/>
      <c r="OCI19" s="39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40"/>
      <c r="ODF19" s="39"/>
      <c r="ODG19" s="39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40"/>
      <c r="OED19" s="39"/>
      <c r="OEE19" s="39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40"/>
      <c r="OFB19" s="39"/>
      <c r="OFC19" s="39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40"/>
      <c r="OFZ19" s="39"/>
      <c r="OGA19" s="39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40"/>
      <c r="OGX19" s="39"/>
      <c r="OGY19" s="39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40"/>
      <c r="OHV19" s="39"/>
      <c r="OHW19" s="39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40"/>
      <c r="OIT19" s="39"/>
      <c r="OIU19" s="39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40"/>
      <c r="OJR19" s="39"/>
      <c r="OJS19" s="39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40"/>
      <c r="OKP19" s="39"/>
      <c r="OKQ19" s="39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40"/>
      <c r="OLN19" s="39"/>
      <c r="OLO19" s="39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40"/>
      <c r="OML19" s="39"/>
      <c r="OMM19" s="39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40"/>
      <c r="ONJ19" s="39"/>
      <c r="ONK19" s="39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40"/>
      <c r="OOH19" s="39"/>
      <c r="OOI19" s="39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40"/>
      <c r="OPF19" s="39"/>
      <c r="OPG19" s="39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40"/>
      <c r="OQD19" s="39"/>
      <c r="OQE19" s="39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40"/>
      <c r="ORB19" s="39"/>
      <c r="ORC19" s="39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40"/>
      <c r="ORZ19" s="39"/>
      <c r="OSA19" s="39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40"/>
      <c r="OSX19" s="39"/>
      <c r="OSY19" s="39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40"/>
      <c r="OTV19" s="39"/>
      <c r="OTW19" s="39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40"/>
      <c r="OUT19" s="39"/>
      <c r="OUU19" s="39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40"/>
      <c r="OVR19" s="39"/>
      <c r="OVS19" s="39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40"/>
      <c r="OWP19" s="39"/>
      <c r="OWQ19" s="39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40"/>
      <c r="OXN19" s="39"/>
      <c r="OXO19" s="39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40"/>
      <c r="OYL19" s="39"/>
      <c r="OYM19" s="39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40"/>
      <c r="OZJ19" s="39"/>
      <c r="OZK19" s="39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40"/>
      <c r="PAH19" s="39"/>
      <c r="PAI19" s="39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40"/>
      <c r="PBF19" s="39"/>
      <c r="PBG19" s="39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40"/>
      <c r="PCD19" s="39"/>
      <c r="PCE19" s="39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40"/>
      <c r="PDB19" s="39"/>
      <c r="PDC19" s="39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40"/>
      <c r="PDZ19" s="39"/>
      <c r="PEA19" s="39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40"/>
      <c r="PEX19" s="39"/>
      <c r="PEY19" s="39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40"/>
      <c r="PFV19" s="39"/>
      <c r="PFW19" s="39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40"/>
      <c r="PGT19" s="39"/>
      <c r="PGU19" s="39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40"/>
      <c r="PHR19" s="39"/>
      <c r="PHS19" s="39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40"/>
      <c r="PIP19" s="39"/>
      <c r="PIQ19" s="39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40"/>
      <c r="PJN19" s="39"/>
      <c r="PJO19" s="39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40"/>
      <c r="PKL19" s="39"/>
      <c r="PKM19" s="39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40"/>
      <c r="PLJ19" s="39"/>
      <c r="PLK19" s="39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40"/>
      <c r="PMH19" s="39"/>
      <c r="PMI19" s="39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40"/>
      <c r="PNF19" s="39"/>
      <c r="PNG19" s="39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40"/>
      <c r="POD19" s="39"/>
      <c r="POE19" s="39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40"/>
      <c r="PPB19" s="39"/>
      <c r="PPC19" s="39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40"/>
      <c r="PPZ19" s="39"/>
      <c r="PQA19" s="39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40"/>
      <c r="PQX19" s="39"/>
      <c r="PQY19" s="39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40"/>
      <c r="PRV19" s="39"/>
      <c r="PRW19" s="39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40"/>
      <c r="PST19" s="39"/>
      <c r="PSU19" s="39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40"/>
      <c r="PTR19" s="39"/>
      <c r="PTS19" s="39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40"/>
      <c r="PUP19" s="39"/>
      <c r="PUQ19" s="39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40"/>
      <c r="PVN19" s="39"/>
      <c r="PVO19" s="39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40"/>
      <c r="PWL19" s="39"/>
      <c r="PWM19" s="39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40"/>
      <c r="PXJ19" s="39"/>
      <c r="PXK19" s="39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40"/>
      <c r="PYH19" s="39"/>
      <c r="PYI19" s="39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40"/>
      <c r="PZF19" s="39"/>
      <c r="PZG19" s="39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40"/>
      <c r="QAD19" s="39"/>
      <c r="QAE19" s="39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40"/>
      <c r="QBB19" s="39"/>
      <c r="QBC19" s="39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40"/>
      <c r="QBZ19" s="39"/>
      <c r="QCA19" s="39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40"/>
      <c r="QCX19" s="39"/>
      <c r="QCY19" s="39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40"/>
      <c r="QDV19" s="39"/>
      <c r="QDW19" s="39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40"/>
      <c r="QET19" s="39"/>
      <c r="QEU19" s="39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40"/>
      <c r="QFR19" s="39"/>
      <c r="QFS19" s="39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40"/>
      <c r="QGP19" s="39"/>
      <c r="QGQ19" s="39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40"/>
      <c r="QHN19" s="39"/>
      <c r="QHO19" s="39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40"/>
      <c r="QIL19" s="39"/>
      <c r="QIM19" s="39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40"/>
      <c r="QJJ19" s="39"/>
      <c r="QJK19" s="39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40"/>
      <c r="QKH19" s="39"/>
      <c r="QKI19" s="39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40"/>
      <c r="QLF19" s="39"/>
      <c r="QLG19" s="39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40"/>
      <c r="QMD19" s="39"/>
      <c r="QME19" s="39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40"/>
      <c r="QNB19" s="39"/>
      <c r="QNC19" s="39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40"/>
      <c r="QNZ19" s="39"/>
      <c r="QOA19" s="39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40"/>
      <c r="QOX19" s="39"/>
      <c r="QOY19" s="39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40"/>
      <c r="QPV19" s="39"/>
      <c r="QPW19" s="39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40"/>
      <c r="QQT19" s="39"/>
      <c r="QQU19" s="39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40"/>
      <c r="QRR19" s="39"/>
      <c r="QRS19" s="39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40"/>
      <c r="QSP19" s="39"/>
      <c r="QSQ19" s="39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40"/>
      <c r="QTN19" s="39"/>
      <c r="QTO19" s="39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40"/>
      <c r="QUL19" s="39"/>
      <c r="QUM19" s="39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40"/>
      <c r="QVJ19" s="39"/>
      <c r="QVK19" s="39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40"/>
      <c r="QWH19" s="39"/>
      <c r="QWI19" s="39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40"/>
      <c r="QXF19" s="39"/>
      <c r="QXG19" s="39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40"/>
      <c r="QYD19" s="39"/>
      <c r="QYE19" s="39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40"/>
      <c r="QZB19" s="39"/>
      <c r="QZC19" s="39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40"/>
      <c r="QZZ19" s="39"/>
      <c r="RAA19" s="39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40"/>
      <c r="RAX19" s="39"/>
      <c r="RAY19" s="39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40"/>
      <c r="RBV19" s="39"/>
      <c r="RBW19" s="39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40"/>
      <c r="RCT19" s="39"/>
      <c r="RCU19" s="39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40"/>
      <c r="RDR19" s="39"/>
      <c r="RDS19" s="39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40"/>
      <c r="REP19" s="39"/>
      <c r="REQ19" s="39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40"/>
      <c r="RFN19" s="39"/>
      <c r="RFO19" s="39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40"/>
      <c r="RGL19" s="39"/>
      <c r="RGM19" s="39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40"/>
      <c r="RHJ19" s="39"/>
      <c r="RHK19" s="39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40"/>
      <c r="RIH19" s="39"/>
      <c r="RII19" s="39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40"/>
      <c r="RJF19" s="39"/>
      <c r="RJG19" s="39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40"/>
      <c r="RKD19" s="39"/>
      <c r="RKE19" s="39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40"/>
      <c r="RLB19" s="39"/>
      <c r="RLC19" s="39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40"/>
      <c r="RLZ19" s="39"/>
      <c r="RMA19" s="39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40"/>
      <c r="RMX19" s="39"/>
      <c r="RMY19" s="39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40"/>
      <c r="RNV19" s="39"/>
      <c r="RNW19" s="39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40"/>
      <c r="ROT19" s="39"/>
      <c r="ROU19" s="39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40"/>
      <c r="RPR19" s="39"/>
      <c r="RPS19" s="39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40"/>
      <c r="RQP19" s="39"/>
      <c r="RQQ19" s="39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40"/>
      <c r="RRN19" s="39"/>
      <c r="RRO19" s="39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40"/>
      <c r="RSL19" s="39"/>
      <c r="RSM19" s="39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40"/>
      <c r="RTJ19" s="39"/>
      <c r="RTK19" s="39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40"/>
      <c r="RUH19" s="39"/>
      <c r="RUI19" s="39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40"/>
      <c r="RVF19" s="39"/>
      <c r="RVG19" s="39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40"/>
      <c r="RWD19" s="39"/>
      <c r="RWE19" s="39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40"/>
      <c r="RXB19" s="39"/>
      <c r="RXC19" s="39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40"/>
      <c r="RXZ19" s="39"/>
      <c r="RYA19" s="39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40"/>
      <c r="RYX19" s="39"/>
      <c r="RYY19" s="39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40"/>
      <c r="RZV19" s="39"/>
      <c r="RZW19" s="39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40"/>
      <c r="SAT19" s="39"/>
      <c r="SAU19" s="39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40"/>
      <c r="SBR19" s="39"/>
      <c r="SBS19" s="39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40"/>
      <c r="SCP19" s="39"/>
      <c r="SCQ19" s="39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40"/>
      <c r="SDN19" s="39"/>
      <c r="SDO19" s="39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40"/>
      <c r="SEL19" s="39"/>
      <c r="SEM19" s="39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40"/>
      <c r="SFJ19" s="39"/>
      <c r="SFK19" s="39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40"/>
      <c r="SGH19" s="39"/>
      <c r="SGI19" s="39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40"/>
      <c r="SHF19" s="39"/>
      <c r="SHG19" s="39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40"/>
      <c r="SID19" s="39"/>
      <c r="SIE19" s="39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40"/>
      <c r="SJB19" s="39"/>
      <c r="SJC19" s="39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40"/>
      <c r="SJZ19" s="39"/>
      <c r="SKA19" s="39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40"/>
      <c r="SKX19" s="39"/>
      <c r="SKY19" s="39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40"/>
      <c r="SLV19" s="39"/>
      <c r="SLW19" s="39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40"/>
      <c r="SMT19" s="39"/>
      <c r="SMU19" s="39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40"/>
      <c r="SNR19" s="39"/>
      <c r="SNS19" s="39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40"/>
      <c r="SOP19" s="39"/>
      <c r="SOQ19" s="39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40"/>
      <c r="SPN19" s="39"/>
      <c r="SPO19" s="39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40"/>
      <c r="SQL19" s="39"/>
      <c r="SQM19" s="39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40"/>
      <c r="SRJ19" s="39"/>
      <c r="SRK19" s="39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40"/>
      <c r="SSH19" s="39"/>
      <c r="SSI19" s="39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40"/>
      <c r="STF19" s="39"/>
      <c r="STG19" s="39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40"/>
      <c r="SUD19" s="39"/>
      <c r="SUE19" s="39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40"/>
      <c r="SVB19" s="39"/>
      <c r="SVC19" s="39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40"/>
      <c r="SVZ19" s="39"/>
      <c r="SWA19" s="39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40"/>
      <c r="SWX19" s="39"/>
      <c r="SWY19" s="39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40"/>
      <c r="SXV19" s="39"/>
      <c r="SXW19" s="39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40"/>
      <c r="SYT19" s="39"/>
      <c r="SYU19" s="39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40"/>
      <c r="SZR19" s="39"/>
      <c r="SZS19" s="39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40"/>
      <c r="TAP19" s="39"/>
      <c r="TAQ19" s="39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40"/>
      <c r="TBN19" s="39"/>
      <c r="TBO19" s="39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40"/>
      <c r="TCL19" s="39"/>
      <c r="TCM19" s="39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40"/>
      <c r="TDJ19" s="39"/>
      <c r="TDK19" s="39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40"/>
      <c r="TEH19" s="39"/>
      <c r="TEI19" s="39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40"/>
      <c r="TFF19" s="39"/>
      <c r="TFG19" s="39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40"/>
      <c r="TGD19" s="39"/>
      <c r="TGE19" s="39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40"/>
      <c r="THB19" s="39"/>
      <c r="THC19" s="39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40"/>
      <c r="THZ19" s="39"/>
      <c r="TIA19" s="39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40"/>
      <c r="TIX19" s="39"/>
      <c r="TIY19" s="39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40"/>
      <c r="TJV19" s="39"/>
      <c r="TJW19" s="39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40"/>
      <c r="TKT19" s="39"/>
      <c r="TKU19" s="39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40"/>
      <c r="TLR19" s="39"/>
      <c r="TLS19" s="39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40"/>
      <c r="TMP19" s="39"/>
      <c r="TMQ19" s="39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40"/>
      <c r="TNN19" s="39"/>
      <c r="TNO19" s="39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40"/>
      <c r="TOL19" s="39"/>
      <c r="TOM19" s="39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40"/>
      <c r="TPJ19" s="39"/>
      <c r="TPK19" s="39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40"/>
      <c r="TQH19" s="39"/>
      <c r="TQI19" s="39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40"/>
      <c r="TRF19" s="39"/>
      <c r="TRG19" s="39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40"/>
      <c r="TSD19" s="39"/>
      <c r="TSE19" s="39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40"/>
      <c r="TTB19" s="39"/>
      <c r="TTC19" s="39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40"/>
      <c r="TTZ19" s="39"/>
      <c r="TUA19" s="39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40"/>
      <c r="TUX19" s="39"/>
      <c r="TUY19" s="39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40"/>
      <c r="TVV19" s="39"/>
      <c r="TVW19" s="39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40"/>
      <c r="TWT19" s="39"/>
      <c r="TWU19" s="39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40"/>
      <c r="TXR19" s="39"/>
      <c r="TXS19" s="39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40"/>
      <c r="TYP19" s="39"/>
      <c r="TYQ19" s="39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40"/>
      <c r="TZN19" s="39"/>
      <c r="TZO19" s="39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40"/>
      <c r="UAL19" s="39"/>
      <c r="UAM19" s="39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40"/>
      <c r="UBJ19" s="39"/>
      <c r="UBK19" s="39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40"/>
      <c r="UCH19" s="39"/>
      <c r="UCI19" s="39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40"/>
      <c r="UDF19" s="39"/>
      <c r="UDG19" s="39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40"/>
      <c r="UED19" s="39"/>
      <c r="UEE19" s="39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40"/>
      <c r="UFB19" s="39"/>
      <c r="UFC19" s="39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40"/>
      <c r="UFZ19" s="39"/>
      <c r="UGA19" s="39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40"/>
      <c r="UGX19" s="39"/>
      <c r="UGY19" s="39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40"/>
      <c r="UHV19" s="39"/>
      <c r="UHW19" s="39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40"/>
      <c r="UIT19" s="39"/>
      <c r="UIU19" s="39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40"/>
      <c r="UJR19" s="39"/>
      <c r="UJS19" s="39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40"/>
      <c r="UKP19" s="39"/>
      <c r="UKQ19" s="39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40"/>
      <c r="ULN19" s="39"/>
      <c r="ULO19" s="39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40"/>
      <c r="UML19" s="39"/>
      <c r="UMM19" s="39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40"/>
      <c r="UNJ19" s="39"/>
      <c r="UNK19" s="39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40"/>
      <c r="UOH19" s="39"/>
      <c r="UOI19" s="39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40"/>
      <c r="UPF19" s="39"/>
      <c r="UPG19" s="39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40"/>
      <c r="UQD19" s="39"/>
      <c r="UQE19" s="39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40"/>
      <c r="URB19" s="39"/>
      <c r="URC19" s="39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40"/>
      <c r="URZ19" s="39"/>
      <c r="USA19" s="39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40"/>
      <c r="USX19" s="39"/>
      <c r="USY19" s="39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40"/>
      <c r="UTV19" s="39"/>
      <c r="UTW19" s="39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40"/>
      <c r="UUT19" s="39"/>
      <c r="UUU19" s="39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40"/>
      <c r="UVR19" s="39"/>
      <c r="UVS19" s="39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40"/>
      <c r="UWP19" s="39"/>
      <c r="UWQ19" s="39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40"/>
      <c r="UXN19" s="39"/>
      <c r="UXO19" s="39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40"/>
      <c r="UYL19" s="39"/>
      <c r="UYM19" s="39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40"/>
      <c r="UZJ19" s="39"/>
      <c r="UZK19" s="39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40"/>
      <c r="VAH19" s="39"/>
      <c r="VAI19" s="39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40"/>
      <c r="VBF19" s="39"/>
      <c r="VBG19" s="39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40"/>
      <c r="VCD19" s="39"/>
      <c r="VCE19" s="39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40"/>
      <c r="VDB19" s="39"/>
      <c r="VDC19" s="39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40"/>
      <c r="VDZ19" s="39"/>
      <c r="VEA19" s="39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40"/>
      <c r="VEX19" s="39"/>
      <c r="VEY19" s="39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40"/>
      <c r="VFV19" s="39"/>
      <c r="VFW19" s="39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40"/>
      <c r="VGT19" s="39"/>
      <c r="VGU19" s="39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40"/>
      <c r="VHR19" s="39"/>
      <c r="VHS19" s="39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40"/>
      <c r="VIP19" s="39"/>
      <c r="VIQ19" s="39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40"/>
      <c r="VJN19" s="39"/>
      <c r="VJO19" s="39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40"/>
      <c r="VKL19" s="39"/>
      <c r="VKM19" s="39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40"/>
      <c r="VLJ19" s="39"/>
      <c r="VLK19" s="39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40"/>
      <c r="VMH19" s="39"/>
      <c r="VMI19" s="39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40"/>
      <c r="VNF19" s="39"/>
      <c r="VNG19" s="39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40"/>
      <c r="VOD19" s="39"/>
      <c r="VOE19" s="39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40"/>
      <c r="VPB19" s="39"/>
      <c r="VPC19" s="39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40"/>
      <c r="VPZ19" s="39"/>
      <c r="VQA19" s="39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40"/>
      <c r="VQX19" s="39"/>
      <c r="VQY19" s="39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40"/>
      <c r="VRV19" s="39"/>
      <c r="VRW19" s="39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40"/>
      <c r="VST19" s="39"/>
      <c r="VSU19" s="39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40"/>
      <c r="VTR19" s="39"/>
      <c r="VTS19" s="39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40"/>
      <c r="VUP19" s="39"/>
      <c r="VUQ19" s="39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40"/>
      <c r="VVN19" s="39"/>
      <c r="VVO19" s="39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40"/>
      <c r="VWL19" s="39"/>
      <c r="VWM19" s="39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40"/>
      <c r="VXJ19" s="39"/>
      <c r="VXK19" s="39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40"/>
      <c r="VYH19" s="39"/>
      <c r="VYI19" s="39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40"/>
      <c r="VZF19" s="39"/>
      <c r="VZG19" s="39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40"/>
      <c r="WAD19" s="39"/>
      <c r="WAE19" s="39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40"/>
      <c r="WBB19" s="39"/>
      <c r="WBC19" s="39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40"/>
      <c r="WBZ19" s="39"/>
      <c r="WCA19" s="39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40"/>
      <c r="WCX19" s="39"/>
      <c r="WCY19" s="39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40"/>
      <c r="WDV19" s="39"/>
      <c r="WDW19" s="39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40"/>
      <c r="WET19" s="39"/>
      <c r="WEU19" s="39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40"/>
      <c r="WFR19" s="39"/>
      <c r="WFS19" s="39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40"/>
      <c r="WGP19" s="39"/>
      <c r="WGQ19" s="39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40"/>
      <c r="WHN19" s="39"/>
      <c r="WHO19" s="39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40"/>
      <c r="WIL19" s="39"/>
      <c r="WIM19" s="39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40"/>
      <c r="WJJ19" s="39"/>
      <c r="WJK19" s="39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40"/>
      <c r="WKH19" s="39"/>
      <c r="WKI19" s="39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40"/>
      <c r="WLF19" s="39"/>
      <c r="WLG19" s="39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40"/>
      <c r="WMD19" s="39"/>
      <c r="WME19" s="39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40"/>
      <c r="WNB19" s="39"/>
      <c r="WNC19" s="39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40"/>
      <c r="WNZ19" s="39"/>
      <c r="WOA19" s="39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40"/>
      <c r="WOX19" s="39"/>
      <c r="WOY19" s="39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40"/>
      <c r="WPV19" s="39"/>
      <c r="WPW19" s="39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40"/>
      <c r="WQT19" s="39"/>
      <c r="WQU19" s="39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40"/>
      <c r="WRR19" s="39"/>
      <c r="WRS19" s="39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40"/>
      <c r="WSP19" s="39"/>
      <c r="WSQ19" s="39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40"/>
      <c r="WTN19" s="39"/>
      <c r="WTO19" s="39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40"/>
      <c r="WUL19" s="39"/>
      <c r="WUM19" s="39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40"/>
      <c r="WVJ19" s="39"/>
      <c r="WVK19" s="39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40"/>
      <c r="WWH19" s="39"/>
      <c r="WWI19" s="39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40"/>
      <c r="WXF19" s="39"/>
      <c r="WXG19" s="39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40"/>
      <c r="WYD19" s="39"/>
      <c r="WYE19" s="39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40"/>
      <c r="WZB19" s="39"/>
      <c r="WZC19" s="39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40"/>
      <c r="WZZ19" s="39"/>
      <c r="XAA19" s="39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40"/>
      <c r="XAX19" s="39"/>
      <c r="XAY19" s="39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40"/>
      <c r="XBV19" s="39"/>
      <c r="XBW19" s="39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40"/>
      <c r="XCT19" s="39"/>
      <c r="XCU19" s="39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40"/>
      <c r="XDR19" s="39"/>
      <c r="XDS19" s="39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40"/>
      <c r="XEP19" s="39"/>
      <c r="XEQ19" s="39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pans="1:16384" ht="21" x14ac:dyDescent="0.25">
      <c r="A20" s="9" t="s">
        <v>110</v>
      </c>
      <c r="B20" s="10" t="s">
        <v>47</v>
      </c>
      <c r="C20" s="25" t="s">
        <v>48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>
        <v>4806.1000000000004</v>
      </c>
      <c r="T20" s="11">
        <v>7510.5</v>
      </c>
      <c r="U20" s="11">
        <v>10136.5</v>
      </c>
      <c r="V20" s="11">
        <v>12773.7</v>
      </c>
      <c r="W20" s="11">
        <v>14003</v>
      </c>
      <c r="X20" s="32">
        <v>14269.5</v>
      </c>
      <c r="Y20" s="32">
        <v>14400.458531</v>
      </c>
      <c r="Z20" s="32">
        <f>+IFERROR(VLOOKUP(B20,'2002'!$A:$D,4,FALSE),"")</f>
        <v>14852.94</v>
      </c>
      <c r="AA20" s="32">
        <f>+IFERROR(VLOOKUP(B20,'2003'!$A$2:$D$1048576,4,FALSE),"")</f>
        <v>17404.217058999999</v>
      </c>
      <c r="AB20" s="32">
        <f>+IFERROR(VLOOKUP(B20,'2004'!$A:$D,4,FALSE),"")</f>
        <v>16008.172920000001</v>
      </c>
      <c r="AC20" s="32">
        <f>+IFERROR(VLOOKUP($B20,'2005-15 corrientes'!$A$2:$W$50,3,FALSE),"")</f>
        <v>24482.864856611235</v>
      </c>
      <c r="AD20" s="32">
        <f>+IFERROR(VLOOKUP($B20,'2005-15 corrientes'!$A$2:$W$50,5,FALSE),"")</f>
        <v>21342.823469864725</v>
      </c>
      <c r="AE20" s="32">
        <f>+IFERROR(VLOOKUP($B20,'2005-15 corrientes'!$A$2:$W$50,7,FALSE),"")</f>
        <v>29006.275382007021</v>
      </c>
      <c r="AF20" s="32">
        <f>+IFERROR(VLOOKUP($B20,'2005-15 corrientes'!$A$2:$W$50,9,FALSE),"")</f>
        <v>39064.608196621848</v>
      </c>
      <c r="AG20" s="32">
        <f>+IFERROR(VLOOKUP($B20,'2005-15 corrientes'!$A$2:$W$50,11,FALSE),"")</f>
        <v>45059.843387529814</v>
      </c>
      <c r="AH20" s="32">
        <f>+IFERROR(VLOOKUP($B20,'2005-15 corrientes'!$A$2:$W$50,13,FALSE),"")</f>
        <v>46236.202444086666</v>
      </c>
      <c r="AI20" s="32">
        <f>+IFERROR(VLOOKUP($B20,'2005-15 corrientes'!$A$2:$W$50,15,FALSE),"")</f>
        <v>51222.023759971402</v>
      </c>
      <c r="AJ20" s="32">
        <f>+IFERROR(VLOOKUP($B20,'2005-15 corrientes'!$A$2:$W$50,17,FALSE),"")</f>
        <v>54717.7</v>
      </c>
      <c r="AK20" s="32">
        <f>+IFERROR(VLOOKUP($B20,'2005-15 corrientes'!$A$2:$W$50,19,FALSE),"")</f>
        <v>56471.199999999975</v>
      </c>
      <c r="AL20" s="32">
        <f>+IFERROR(VLOOKUP($B20,'2005-15 corrientes'!$A$2:$W$50,21,FALSE),"")</f>
        <v>66227.588236999974</v>
      </c>
      <c r="AM20" s="32">
        <f>+IFERROR(VLOOKUP($B20,'2005-15 corrientes'!$A$2:$W$50,23,FALSE),"")</f>
        <v>67176.7</v>
      </c>
      <c r="AN20" s="3"/>
      <c r="AO20" s="3"/>
      <c r="AP20" s="3"/>
      <c r="AQ20" s="3"/>
      <c r="AR20" s="3"/>
      <c r="AS20" s="3"/>
      <c r="AT20" s="3"/>
      <c r="AU20" s="3"/>
      <c r="AV20" s="3"/>
      <c r="AW20" s="40"/>
      <c r="AX20" s="39"/>
      <c r="AY20" s="39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40"/>
      <c r="BV20" s="39"/>
      <c r="BW20" s="39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40"/>
      <c r="CT20" s="39"/>
      <c r="CU20" s="39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40"/>
      <c r="DR20" s="39"/>
      <c r="DS20" s="39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40"/>
      <c r="EP20" s="39"/>
      <c r="EQ20" s="39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40"/>
      <c r="FN20" s="39"/>
      <c r="FO20" s="39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40"/>
      <c r="GL20" s="39"/>
      <c r="GM20" s="39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40"/>
      <c r="HJ20" s="39"/>
      <c r="HK20" s="39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40"/>
      <c r="IH20" s="39"/>
      <c r="II20" s="39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40"/>
      <c r="JF20" s="39"/>
      <c r="JG20" s="39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40"/>
      <c r="KD20" s="39"/>
      <c r="KE20" s="39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40"/>
      <c r="LB20" s="39"/>
      <c r="LC20" s="39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40"/>
      <c r="LZ20" s="39"/>
      <c r="MA20" s="39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40"/>
      <c r="MX20" s="39"/>
      <c r="MY20" s="39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40"/>
      <c r="NV20" s="39"/>
      <c r="NW20" s="39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40"/>
      <c r="OT20" s="39"/>
      <c r="OU20" s="39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40"/>
      <c r="PR20" s="39"/>
      <c r="PS20" s="39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40"/>
      <c r="QP20" s="39"/>
      <c r="QQ20" s="39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40"/>
      <c r="RN20" s="39"/>
      <c r="RO20" s="39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40"/>
      <c r="SL20" s="39"/>
      <c r="SM20" s="39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40"/>
      <c r="TJ20" s="39"/>
      <c r="TK20" s="39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40"/>
      <c r="UH20" s="39"/>
      <c r="UI20" s="39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40"/>
      <c r="VF20" s="39"/>
      <c r="VG20" s="39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40"/>
      <c r="WD20" s="39"/>
      <c r="WE20" s="39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40"/>
      <c r="XB20" s="39"/>
      <c r="XC20" s="39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40"/>
      <c r="XZ20" s="39"/>
      <c r="YA20" s="39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40"/>
      <c r="YX20" s="39"/>
      <c r="YY20" s="39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40"/>
      <c r="ZV20" s="39"/>
      <c r="ZW20" s="39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40"/>
      <c r="AAT20" s="39"/>
      <c r="AAU20" s="39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40"/>
      <c r="ABR20" s="39"/>
      <c r="ABS20" s="39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40"/>
      <c r="ACP20" s="39"/>
      <c r="ACQ20" s="39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40"/>
      <c r="ADN20" s="39"/>
      <c r="ADO20" s="39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40"/>
      <c r="AEL20" s="39"/>
      <c r="AEM20" s="39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40"/>
      <c r="AFJ20" s="39"/>
      <c r="AFK20" s="39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40"/>
      <c r="AGH20" s="39"/>
      <c r="AGI20" s="39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40"/>
      <c r="AHF20" s="39"/>
      <c r="AHG20" s="39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40"/>
      <c r="AID20" s="39"/>
      <c r="AIE20" s="39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40"/>
      <c r="AJB20" s="39"/>
      <c r="AJC20" s="39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40"/>
      <c r="AJZ20" s="39"/>
      <c r="AKA20" s="39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40"/>
      <c r="AKX20" s="39"/>
      <c r="AKY20" s="39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40"/>
      <c r="ALV20" s="39"/>
      <c r="ALW20" s="39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40"/>
      <c r="AMT20" s="39"/>
      <c r="AMU20" s="39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40"/>
      <c r="ANR20" s="39"/>
      <c r="ANS20" s="39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40"/>
      <c r="AOP20" s="39"/>
      <c r="AOQ20" s="39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40"/>
      <c r="APN20" s="39"/>
      <c r="APO20" s="39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40"/>
      <c r="AQL20" s="39"/>
      <c r="AQM20" s="39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40"/>
      <c r="ARJ20" s="39"/>
      <c r="ARK20" s="39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40"/>
      <c r="ASH20" s="39"/>
      <c r="ASI20" s="39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40"/>
      <c r="ATF20" s="39"/>
      <c r="ATG20" s="39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40"/>
      <c r="AUD20" s="39"/>
      <c r="AUE20" s="39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40"/>
      <c r="AVB20" s="39"/>
      <c r="AVC20" s="39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40"/>
      <c r="AVZ20" s="39"/>
      <c r="AWA20" s="39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40"/>
      <c r="AWX20" s="39"/>
      <c r="AWY20" s="39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40"/>
      <c r="AXV20" s="39"/>
      <c r="AXW20" s="39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40"/>
      <c r="AYT20" s="39"/>
      <c r="AYU20" s="39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40"/>
      <c r="AZR20" s="39"/>
      <c r="AZS20" s="39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40"/>
      <c r="BAP20" s="39"/>
      <c r="BAQ20" s="39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40"/>
      <c r="BBN20" s="39"/>
      <c r="BBO20" s="39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40"/>
      <c r="BCL20" s="39"/>
      <c r="BCM20" s="39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40"/>
      <c r="BDJ20" s="39"/>
      <c r="BDK20" s="39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40"/>
      <c r="BEH20" s="39"/>
      <c r="BEI20" s="39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40"/>
      <c r="BFF20" s="39"/>
      <c r="BFG20" s="39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40"/>
      <c r="BGD20" s="39"/>
      <c r="BGE20" s="39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40"/>
      <c r="BHB20" s="39"/>
      <c r="BHC20" s="39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40"/>
      <c r="BHZ20" s="39"/>
      <c r="BIA20" s="39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40"/>
      <c r="BIX20" s="39"/>
      <c r="BIY20" s="39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40"/>
      <c r="BJV20" s="39"/>
      <c r="BJW20" s="39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40"/>
      <c r="BKT20" s="39"/>
      <c r="BKU20" s="39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40"/>
      <c r="BLR20" s="39"/>
      <c r="BLS20" s="39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40"/>
      <c r="BMP20" s="39"/>
      <c r="BMQ20" s="39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40"/>
      <c r="BNN20" s="39"/>
      <c r="BNO20" s="39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40"/>
      <c r="BOL20" s="39"/>
      <c r="BOM20" s="39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40"/>
      <c r="BPJ20" s="39"/>
      <c r="BPK20" s="39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40"/>
      <c r="BQH20" s="39"/>
      <c r="BQI20" s="39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40"/>
      <c r="BRF20" s="39"/>
      <c r="BRG20" s="39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40"/>
      <c r="BSD20" s="39"/>
      <c r="BSE20" s="39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40"/>
      <c r="BTB20" s="39"/>
      <c r="BTC20" s="39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40"/>
      <c r="BTZ20" s="39"/>
      <c r="BUA20" s="39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40"/>
      <c r="BUX20" s="39"/>
      <c r="BUY20" s="39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40"/>
      <c r="BVV20" s="39"/>
      <c r="BVW20" s="39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40"/>
      <c r="BWT20" s="39"/>
      <c r="BWU20" s="39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40"/>
      <c r="BXR20" s="39"/>
      <c r="BXS20" s="39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40"/>
      <c r="BYP20" s="39"/>
      <c r="BYQ20" s="39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40"/>
      <c r="BZN20" s="39"/>
      <c r="BZO20" s="39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40"/>
      <c r="CAL20" s="39"/>
      <c r="CAM20" s="39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40"/>
      <c r="CBJ20" s="39"/>
      <c r="CBK20" s="39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40"/>
      <c r="CCH20" s="39"/>
      <c r="CCI20" s="39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40"/>
      <c r="CDF20" s="39"/>
      <c r="CDG20" s="39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40"/>
      <c r="CED20" s="39"/>
      <c r="CEE20" s="39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40"/>
      <c r="CFB20" s="39"/>
      <c r="CFC20" s="39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40"/>
      <c r="CFZ20" s="39"/>
      <c r="CGA20" s="39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40"/>
      <c r="CGX20" s="39"/>
      <c r="CGY20" s="39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40"/>
      <c r="CHV20" s="39"/>
      <c r="CHW20" s="39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40"/>
      <c r="CIT20" s="39"/>
      <c r="CIU20" s="39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40"/>
      <c r="CJR20" s="39"/>
      <c r="CJS20" s="39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40"/>
      <c r="CKP20" s="39"/>
      <c r="CKQ20" s="39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40"/>
      <c r="CLN20" s="39"/>
      <c r="CLO20" s="39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40"/>
      <c r="CML20" s="39"/>
      <c r="CMM20" s="39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40"/>
      <c r="CNJ20" s="39"/>
      <c r="CNK20" s="39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40"/>
      <c r="COH20" s="39"/>
      <c r="COI20" s="39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40"/>
      <c r="CPF20" s="39"/>
      <c r="CPG20" s="39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40"/>
      <c r="CQD20" s="39"/>
      <c r="CQE20" s="39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40"/>
      <c r="CRB20" s="39"/>
      <c r="CRC20" s="39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40"/>
      <c r="CRZ20" s="39"/>
      <c r="CSA20" s="39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40"/>
      <c r="CSX20" s="39"/>
      <c r="CSY20" s="39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40"/>
      <c r="CTV20" s="39"/>
      <c r="CTW20" s="39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40"/>
      <c r="CUT20" s="39"/>
      <c r="CUU20" s="39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40"/>
      <c r="CVR20" s="39"/>
      <c r="CVS20" s="39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40"/>
      <c r="CWP20" s="39"/>
      <c r="CWQ20" s="39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40"/>
      <c r="CXN20" s="39"/>
      <c r="CXO20" s="39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40"/>
      <c r="CYL20" s="39"/>
      <c r="CYM20" s="39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40"/>
      <c r="CZJ20" s="39"/>
      <c r="CZK20" s="39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40"/>
      <c r="DAH20" s="39"/>
      <c r="DAI20" s="39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40"/>
      <c r="DBF20" s="39"/>
      <c r="DBG20" s="39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40"/>
      <c r="DCD20" s="39"/>
      <c r="DCE20" s="39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40"/>
      <c r="DDB20" s="39"/>
      <c r="DDC20" s="39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40"/>
      <c r="DDZ20" s="39"/>
      <c r="DEA20" s="39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40"/>
      <c r="DEX20" s="39"/>
      <c r="DEY20" s="39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40"/>
      <c r="DFV20" s="39"/>
      <c r="DFW20" s="39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40"/>
      <c r="DGT20" s="39"/>
      <c r="DGU20" s="39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40"/>
      <c r="DHR20" s="39"/>
      <c r="DHS20" s="39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40"/>
      <c r="DIP20" s="39"/>
      <c r="DIQ20" s="39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40"/>
      <c r="DJN20" s="39"/>
      <c r="DJO20" s="39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40"/>
      <c r="DKL20" s="39"/>
      <c r="DKM20" s="39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40"/>
      <c r="DLJ20" s="39"/>
      <c r="DLK20" s="39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40"/>
      <c r="DMH20" s="39"/>
      <c r="DMI20" s="39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40"/>
      <c r="DNF20" s="39"/>
      <c r="DNG20" s="39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40"/>
      <c r="DOD20" s="39"/>
      <c r="DOE20" s="39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40"/>
      <c r="DPB20" s="39"/>
      <c r="DPC20" s="39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40"/>
      <c r="DPZ20" s="39"/>
      <c r="DQA20" s="39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40"/>
      <c r="DQX20" s="39"/>
      <c r="DQY20" s="39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40"/>
      <c r="DRV20" s="39"/>
      <c r="DRW20" s="39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40"/>
      <c r="DST20" s="39"/>
      <c r="DSU20" s="39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40"/>
      <c r="DTR20" s="39"/>
      <c r="DTS20" s="39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40"/>
      <c r="DUP20" s="39"/>
      <c r="DUQ20" s="39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40"/>
      <c r="DVN20" s="39"/>
      <c r="DVO20" s="39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40"/>
      <c r="DWL20" s="39"/>
      <c r="DWM20" s="39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40"/>
      <c r="DXJ20" s="39"/>
      <c r="DXK20" s="39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40"/>
      <c r="DYH20" s="39"/>
      <c r="DYI20" s="39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40"/>
      <c r="DZF20" s="39"/>
      <c r="DZG20" s="39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40"/>
      <c r="EAD20" s="39"/>
      <c r="EAE20" s="39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40"/>
      <c r="EBB20" s="39"/>
      <c r="EBC20" s="39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40"/>
      <c r="EBZ20" s="39"/>
      <c r="ECA20" s="39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40"/>
      <c r="ECX20" s="39"/>
      <c r="ECY20" s="39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40"/>
      <c r="EDV20" s="39"/>
      <c r="EDW20" s="39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40"/>
      <c r="EET20" s="39"/>
      <c r="EEU20" s="39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40"/>
      <c r="EFR20" s="39"/>
      <c r="EFS20" s="39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40"/>
      <c r="EGP20" s="39"/>
      <c r="EGQ20" s="39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40"/>
      <c r="EHN20" s="39"/>
      <c r="EHO20" s="39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40"/>
      <c r="EIL20" s="39"/>
      <c r="EIM20" s="39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40"/>
      <c r="EJJ20" s="39"/>
      <c r="EJK20" s="39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40"/>
      <c r="EKH20" s="39"/>
      <c r="EKI20" s="39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40"/>
      <c r="ELF20" s="39"/>
      <c r="ELG20" s="39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40"/>
      <c r="EMD20" s="39"/>
      <c r="EME20" s="39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40"/>
      <c r="ENB20" s="39"/>
      <c r="ENC20" s="39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40"/>
      <c r="ENZ20" s="39"/>
      <c r="EOA20" s="39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40"/>
      <c r="EOX20" s="39"/>
      <c r="EOY20" s="39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40"/>
      <c r="EPV20" s="39"/>
      <c r="EPW20" s="39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40"/>
      <c r="EQT20" s="39"/>
      <c r="EQU20" s="39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40"/>
      <c r="ERR20" s="39"/>
      <c r="ERS20" s="39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40"/>
      <c r="ESP20" s="39"/>
      <c r="ESQ20" s="39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40"/>
      <c r="ETN20" s="39"/>
      <c r="ETO20" s="39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40"/>
      <c r="EUL20" s="39"/>
      <c r="EUM20" s="39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40"/>
      <c r="EVJ20" s="39"/>
      <c r="EVK20" s="39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40"/>
      <c r="EWH20" s="39"/>
      <c r="EWI20" s="39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40"/>
      <c r="EXF20" s="39"/>
      <c r="EXG20" s="39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40"/>
      <c r="EYD20" s="39"/>
      <c r="EYE20" s="39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40"/>
      <c r="EZB20" s="39"/>
      <c r="EZC20" s="39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40"/>
      <c r="EZZ20" s="39"/>
      <c r="FAA20" s="39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40"/>
      <c r="FAX20" s="39"/>
      <c r="FAY20" s="39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40"/>
      <c r="FBV20" s="39"/>
      <c r="FBW20" s="39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40"/>
      <c r="FCT20" s="39"/>
      <c r="FCU20" s="39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40"/>
      <c r="FDR20" s="39"/>
      <c r="FDS20" s="39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40"/>
      <c r="FEP20" s="39"/>
      <c r="FEQ20" s="39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40"/>
      <c r="FFN20" s="39"/>
      <c r="FFO20" s="39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40"/>
      <c r="FGL20" s="39"/>
      <c r="FGM20" s="39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40"/>
      <c r="FHJ20" s="39"/>
      <c r="FHK20" s="39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40"/>
      <c r="FIH20" s="39"/>
      <c r="FII20" s="39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40"/>
      <c r="FJF20" s="39"/>
      <c r="FJG20" s="39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40"/>
      <c r="FKD20" s="39"/>
      <c r="FKE20" s="39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40"/>
      <c r="FLB20" s="39"/>
      <c r="FLC20" s="39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40"/>
      <c r="FLZ20" s="39"/>
      <c r="FMA20" s="39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40"/>
      <c r="FMX20" s="39"/>
      <c r="FMY20" s="39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40"/>
      <c r="FNV20" s="39"/>
      <c r="FNW20" s="39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40"/>
      <c r="FOT20" s="39"/>
      <c r="FOU20" s="39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40"/>
      <c r="FPR20" s="39"/>
      <c r="FPS20" s="39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40"/>
      <c r="FQP20" s="39"/>
      <c r="FQQ20" s="39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40"/>
      <c r="FRN20" s="39"/>
      <c r="FRO20" s="39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40"/>
      <c r="FSL20" s="39"/>
      <c r="FSM20" s="39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40"/>
      <c r="FTJ20" s="39"/>
      <c r="FTK20" s="39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40"/>
      <c r="FUH20" s="39"/>
      <c r="FUI20" s="39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40"/>
      <c r="FVF20" s="39"/>
      <c r="FVG20" s="39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40"/>
      <c r="FWD20" s="39"/>
      <c r="FWE20" s="39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40"/>
      <c r="FXB20" s="39"/>
      <c r="FXC20" s="39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40"/>
      <c r="FXZ20" s="39"/>
      <c r="FYA20" s="39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40"/>
      <c r="FYX20" s="39"/>
      <c r="FYY20" s="39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40"/>
      <c r="FZV20" s="39"/>
      <c r="FZW20" s="39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40"/>
      <c r="GAT20" s="39"/>
      <c r="GAU20" s="39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40"/>
      <c r="GBR20" s="39"/>
      <c r="GBS20" s="39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40"/>
      <c r="GCP20" s="39"/>
      <c r="GCQ20" s="39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40"/>
      <c r="GDN20" s="39"/>
      <c r="GDO20" s="39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40"/>
      <c r="GEL20" s="39"/>
      <c r="GEM20" s="39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40"/>
      <c r="GFJ20" s="39"/>
      <c r="GFK20" s="39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40"/>
      <c r="GGH20" s="39"/>
      <c r="GGI20" s="39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40"/>
      <c r="GHF20" s="39"/>
      <c r="GHG20" s="39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40"/>
      <c r="GID20" s="39"/>
      <c r="GIE20" s="39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40"/>
      <c r="GJB20" s="39"/>
      <c r="GJC20" s="39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40"/>
      <c r="GJZ20" s="39"/>
      <c r="GKA20" s="39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40"/>
      <c r="GKX20" s="39"/>
      <c r="GKY20" s="39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40"/>
      <c r="GLV20" s="39"/>
      <c r="GLW20" s="39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40"/>
      <c r="GMT20" s="39"/>
      <c r="GMU20" s="39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40"/>
      <c r="GNR20" s="39"/>
      <c r="GNS20" s="39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40"/>
      <c r="GOP20" s="39"/>
      <c r="GOQ20" s="39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40"/>
      <c r="GPN20" s="39"/>
      <c r="GPO20" s="39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40"/>
      <c r="GQL20" s="39"/>
      <c r="GQM20" s="39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40"/>
      <c r="GRJ20" s="39"/>
      <c r="GRK20" s="39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40"/>
      <c r="GSH20" s="39"/>
      <c r="GSI20" s="39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40"/>
      <c r="GTF20" s="39"/>
      <c r="GTG20" s="39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40"/>
      <c r="GUD20" s="39"/>
      <c r="GUE20" s="39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40"/>
      <c r="GVB20" s="39"/>
      <c r="GVC20" s="39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40"/>
      <c r="GVZ20" s="39"/>
      <c r="GWA20" s="39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40"/>
      <c r="GWX20" s="39"/>
      <c r="GWY20" s="39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40"/>
      <c r="GXV20" s="39"/>
      <c r="GXW20" s="39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40"/>
      <c r="GYT20" s="39"/>
      <c r="GYU20" s="39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40"/>
      <c r="GZR20" s="39"/>
      <c r="GZS20" s="39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40"/>
      <c r="HAP20" s="39"/>
      <c r="HAQ20" s="39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40"/>
      <c r="HBN20" s="39"/>
      <c r="HBO20" s="39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40"/>
      <c r="HCL20" s="39"/>
      <c r="HCM20" s="39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40"/>
      <c r="HDJ20" s="39"/>
      <c r="HDK20" s="39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40"/>
      <c r="HEH20" s="39"/>
      <c r="HEI20" s="39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40"/>
      <c r="HFF20" s="39"/>
      <c r="HFG20" s="39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40"/>
      <c r="HGD20" s="39"/>
      <c r="HGE20" s="39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40"/>
      <c r="HHB20" s="39"/>
      <c r="HHC20" s="39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40"/>
      <c r="HHZ20" s="39"/>
      <c r="HIA20" s="39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40"/>
      <c r="HIX20" s="39"/>
      <c r="HIY20" s="39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40"/>
      <c r="HJV20" s="39"/>
      <c r="HJW20" s="39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40"/>
      <c r="HKT20" s="39"/>
      <c r="HKU20" s="39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40"/>
      <c r="HLR20" s="39"/>
      <c r="HLS20" s="39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40"/>
      <c r="HMP20" s="39"/>
      <c r="HMQ20" s="39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40"/>
      <c r="HNN20" s="39"/>
      <c r="HNO20" s="39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40"/>
      <c r="HOL20" s="39"/>
      <c r="HOM20" s="39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40"/>
      <c r="HPJ20" s="39"/>
      <c r="HPK20" s="39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40"/>
      <c r="HQH20" s="39"/>
      <c r="HQI20" s="39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40"/>
      <c r="HRF20" s="39"/>
      <c r="HRG20" s="39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40"/>
      <c r="HSD20" s="39"/>
      <c r="HSE20" s="39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40"/>
      <c r="HTB20" s="39"/>
      <c r="HTC20" s="39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40"/>
      <c r="HTZ20" s="39"/>
      <c r="HUA20" s="39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40"/>
      <c r="HUX20" s="39"/>
      <c r="HUY20" s="39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40"/>
      <c r="HVV20" s="39"/>
      <c r="HVW20" s="39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40"/>
      <c r="HWT20" s="39"/>
      <c r="HWU20" s="39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40"/>
      <c r="HXR20" s="39"/>
      <c r="HXS20" s="39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40"/>
      <c r="HYP20" s="39"/>
      <c r="HYQ20" s="39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40"/>
      <c r="HZN20" s="39"/>
      <c r="HZO20" s="39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40"/>
      <c r="IAL20" s="39"/>
      <c r="IAM20" s="39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40"/>
      <c r="IBJ20" s="39"/>
      <c r="IBK20" s="39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40"/>
      <c r="ICH20" s="39"/>
      <c r="ICI20" s="39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40"/>
      <c r="IDF20" s="39"/>
      <c r="IDG20" s="39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40"/>
      <c r="IED20" s="39"/>
      <c r="IEE20" s="39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40"/>
      <c r="IFB20" s="39"/>
      <c r="IFC20" s="39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40"/>
      <c r="IFZ20" s="39"/>
      <c r="IGA20" s="39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40"/>
      <c r="IGX20" s="39"/>
      <c r="IGY20" s="39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40"/>
      <c r="IHV20" s="39"/>
      <c r="IHW20" s="39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40"/>
      <c r="IIT20" s="39"/>
      <c r="IIU20" s="39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40"/>
      <c r="IJR20" s="39"/>
      <c r="IJS20" s="39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40"/>
      <c r="IKP20" s="39"/>
      <c r="IKQ20" s="39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40"/>
      <c r="ILN20" s="39"/>
      <c r="ILO20" s="39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40"/>
      <c r="IML20" s="39"/>
      <c r="IMM20" s="39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40"/>
      <c r="INJ20" s="39"/>
      <c r="INK20" s="39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40"/>
      <c r="IOH20" s="39"/>
      <c r="IOI20" s="39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40"/>
      <c r="IPF20" s="39"/>
      <c r="IPG20" s="39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40"/>
      <c r="IQD20" s="39"/>
      <c r="IQE20" s="39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40"/>
      <c r="IRB20" s="39"/>
      <c r="IRC20" s="39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40"/>
      <c r="IRZ20" s="39"/>
      <c r="ISA20" s="39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40"/>
      <c r="ISX20" s="39"/>
      <c r="ISY20" s="39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40"/>
      <c r="ITV20" s="39"/>
      <c r="ITW20" s="39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40"/>
      <c r="IUT20" s="39"/>
      <c r="IUU20" s="39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40"/>
      <c r="IVR20" s="39"/>
      <c r="IVS20" s="39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40"/>
      <c r="IWP20" s="39"/>
      <c r="IWQ20" s="39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40"/>
      <c r="IXN20" s="39"/>
      <c r="IXO20" s="39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40"/>
      <c r="IYL20" s="39"/>
      <c r="IYM20" s="39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40"/>
      <c r="IZJ20" s="39"/>
      <c r="IZK20" s="39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40"/>
      <c r="JAH20" s="39"/>
      <c r="JAI20" s="39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40"/>
      <c r="JBF20" s="39"/>
      <c r="JBG20" s="39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40"/>
      <c r="JCD20" s="39"/>
      <c r="JCE20" s="39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40"/>
      <c r="JDB20" s="39"/>
      <c r="JDC20" s="39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40"/>
      <c r="JDZ20" s="39"/>
      <c r="JEA20" s="39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40"/>
      <c r="JEX20" s="39"/>
      <c r="JEY20" s="39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40"/>
      <c r="JFV20" s="39"/>
      <c r="JFW20" s="39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40"/>
      <c r="JGT20" s="39"/>
      <c r="JGU20" s="39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40"/>
      <c r="JHR20" s="39"/>
      <c r="JHS20" s="39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40"/>
      <c r="JIP20" s="39"/>
      <c r="JIQ20" s="39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40"/>
      <c r="JJN20" s="39"/>
      <c r="JJO20" s="39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40"/>
      <c r="JKL20" s="39"/>
      <c r="JKM20" s="39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40"/>
      <c r="JLJ20" s="39"/>
      <c r="JLK20" s="39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40"/>
      <c r="JMH20" s="39"/>
      <c r="JMI20" s="39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40"/>
      <c r="JNF20" s="39"/>
      <c r="JNG20" s="39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40"/>
      <c r="JOD20" s="39"/>
      <c r="JOE20" s="39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40"/>
      <c r="JPB20" s="39"/>
      <c r="JPC20" s="39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40"/>
      <c r="JPZ20" s="39"/>
      <c r="JQA20" s="39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40"/>
      <c r="JQX20" s="39"/>
      <c r="JQY20" s="39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40"/>
      <c r="JRV20" s="39"/>
      <c r="JRW20" s="39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40"/>
      <c r="JST20" s="39"/>
      <c r="JSU20" s="39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40"/>
      <c r="JTR20" s="39"/>
      <c r="JTS20" s="39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40"/>
      <c r="JUP20" s="39"/>
      <c r="JUQ20" s="39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40"/>
      <c r="JVN20" s="39"/>
      <c r="JVO20" s="39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40"/>
      <c r="JWL20" s="39"/>
      <c r="JWM20" s="39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40"/>
      <c r="JXJ20" s="39"/>
      <c r="JXK20" s="39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40"/>
      <c r="JYH20" s="39"/>
      <c r="JYI20" s="39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40"/>
      <c r="JZF20" s="39"/>
      <c r="JZG20" s="39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40"/>
      <c r="KAD20" s="39"/>
      <c r="KAE20" s="39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40"/>
      <c r="KBB20" s="39"/>
      <c r="KBC20" s="39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40"/>
      <c r="KBZ20" s="39"/>
      <c r="KCA20" s="39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40"/>
      <c r="KCX20" s="39"/>
      <c r="KCY20" s="39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40"/>
      <c r="KDV20" s="39"/>
      <c r="KDW20" s="39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40"/>
      <c r="KET20" s="39"/>
      <c r="KEU20" s="39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40"/>
      <c r="KFR20" s="39"/>
      <c r="KFS20" s="39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40"/>
      <c r="KGP20" s="39"/>
      <c r="KGQ20" s="39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40"/>
      <c r="KHN20" s="39"/>
      <c r="KHO20" s="39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40"/>
      <c r="KIL20" s="39"/>
      <c r="KIM20" s="39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40"/>
      <c r="KJJ20" s="39"/>
      <c r="KJK20" s="39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40"/>
      <c r="KKH20" s="39"/>
      <c r="KKI20" s="39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40"/>
      <c r="KLF20" s="39"/>
      <c r="KLG20" s="39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40"/>
      <c r="KMD20" s="39"/>
      <c r="KME20" s="39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40"/>
      <c r="KNB20" s="39"/>
      <c r="KNC20" s="39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40"/>
      <c r="KNZ20" s="39"/>
      <c r="KOA20" s="39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40"/>
      <c r="KOX20" s="39"/>
      <c r="KOY20" s="39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40"/>
      <c r="KPV20" s="39"/>
      <c r="KPW20" s="39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40"/>
      <c r="KQT20" s="39"/>
      <c r="KQU20" s="39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40"/>
      <c r="KRR20" s="39"/>
      <c r="KRS20" s="39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40"/>
      <c r="KSP20" s="39"/>
      <c r="KSQ20" s="39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40"/>
      <c r="KTN20" s="39"/>
      <c r="KTO20" s="39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40"/>
      <c r="KUL20" s="39"/>
      <c r="KUM20" s="39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40"/>
      <c r="KVJ20" s="39"/>
      <c r="KVK20" s="39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40"/>
      <c r="KWH20" s="39"/>
      <c r="KWI20" s="39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40"/>
      <c r="KXF20" s="39"/>
      <c r="KXG20" s="39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40"/>
      <c r="KYD20" s="39"/>
      <c r="KYE20" s="39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40"/>
      <c r="KZB20" s="39"/>
      <c r="KZC20" s="39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40"/>
      <c r="KZZ20" s="39"/>
      <c r="LAA20" s="39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40"/>
      <c r="LAX20" s="39"/>
      <c r="LAY20" s="39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40"/>
      <c r="LBV20" s="39"/>
      <c r="LBW20" s="39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40"/>
      <c r="LCT20" s="39"/>
      <c r="LCU20" s="39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40"/>
      <c r="LDR20" s="39"/>
      <c r="LDS20" s="39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40"/>
      <c r="LEP20" s="39"/>
      <c r="LEQ20" s="39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40"/>
      <c r="LFN20" s="39"/>
      <c r="LFO20" s="39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40"/>
      <c r="LGL20" s="39"/>
      <c r="LGM20" s="39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40"/>
      <c r="LHJ20" s="39"/>
      <c r="LHK20" s="39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40"/>
      <c r="LIH20" s="39"/>
      <c r="LII20" s="39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40"/>
      <c r="LJF20" s="39"/>
      <c r="LJG20" s="39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40"/>
      <c r="LKD20" s="39"/>
      <c r="LKE20" s="39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40"/>
      <c r="LLB20" s="39"/>
      <c r="LLC20" s="39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40"/>
      <c r="LLZ20" s="39"/>
      <c r="LMA20" s="39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40"/>
      <c r="LMX20" s="39"/>
      <c r="LMY20" s="39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40"/>
      <c r="LNV20" s="39"/>
      <c r="LNW20" s="39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40"/>
      <c r="LOT20" s="39"/>
      <c r="LOU20" s="39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40"/>
      <c r="LPR20" s="39"/>
      <c r="LPS20" s="39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40"/>
      <c r="LQP20" s="39"/>
      <c r="LQQ20" s="39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40"/>
      <c r="LRN20" s="39"/>
      <c r="LRO20" s="39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40"/>
      <c r="LSL20" s="39"/>
      <c r="LSM20" s="39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40"/>
      <c r="LTJ20" s="39"/>
      <c r="LTK20" s="39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40"/>
      <c r="LUH20" s="39"/>
      <c r="LUI20" s="39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40"/>
      <c r="LVF20" s="39"/>
      <c r="LVG20" s="39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40"/>
      <c r="LWD20" s="39"/>
      <c r="LWE20" s="39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40"/>
      <c r="LXB20" s="39"/>
      <c r="LXC20" s="39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40"/>
      <c r="LXZ20" s="39"/>
      <c r="LYA20" s="39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40"/>
      <c r="LYX20" s="39"/>
      <c r="LYY20" s="39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40"/>
      <c r="LZV20" s="39"/>
      <c r="LZW20" s="39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40"/>
      <c r="MAT20" s="39"/>
      <c r="MAU20" s="39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40"/>
      <c r="MBR20" s="39"/>
      <c r="MBS20" s="39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40"/>
      <c r="MCP20" s="39"/>
      <c r="MCQ20" s="39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40"/>
      <c r="MDN20" s="39"/>
      <c r="MDO20" s="39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40"/>
      <c r="MEL20" s="39"/>
      <c r="MEM20" s="39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40"/>
      <c r="MFJ20" s="39"/>
      <c r="MFK20" s="39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40"/>
      <c r="MGH20" s="39"/>
      <c r="MGI20" s="39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40"/>
      <c r="MHF20" s="39"/>
      <c r="MHG20" s="39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40"/>
      <c r="MID20" s="39"/>
      <c r="MIE20" s="39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40"/>
      <c r="MJB20" s="39"/>
      <c r="MJC20" s="39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40"/>
      <c r="MJZ20" s="39"/>
      <c r="MKA20" s="39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40"/>
      <c r="MKX20" s="39"/>
      <c r="MKY20" s="39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40"/>
      <c r="MLV20" s="39"/>
      <c r="MLW20" s="39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40"/>
      <c r="MMT20" s="39"/>
      <c r="MMU20" s="39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40"/>
      <c r="MNR20" s="39"/>
      <c r="MNS20" s="39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40"/>
      <c r="MOP20" s="39"/>
      <c r="MOQ20" s="39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40"/>
      <c r="MPN20" s="39"/>
      <c r="MPO20" s="39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40"/>
      <c r="MQL20" s="39"/>
      <c r="MQM20" s="39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40"/>
      <c r="MRJ20" s="39"/>
      <c r="MRK20" s="39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40"/>
      <c r="MSH20" s="39"/>
      <c r="MSI20" s="39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40"/>
      <c r="MTF20" s="39"/>
      <c r="MTG20" s="39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40"/>
      <c r="MUD20" s="39"/>
      <c r="MUE20" s="39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40"/>
      <c r="MVB20" s="39"/>
      <c r="MVC20" s="39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40"/>
      <c r="MVZ20" s="39"/>
      <c r="MWA20" s="39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40"/>
      <c r="MWX20" s="39"/>
      <c r="MWY20" s="39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40"/>
      <c r="MXV20" s="39"/>
      <c r="MXW20" s="39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40"/>
      <c r="MYT20" s="39"/>
      <c r="MYU20" s="39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40"/>
      <c r="MZR20" s="39"/>
      <c r="MZS20" s="39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40"/>
      <c r="NAP20" s="39"/>
      <c r="NAQ20" s="39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40"/>
      <c r="NBN20" s="39"/>
      <c r="NBO20" s="39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40"/>
      <c r="NCL20" s="39"/>
      <c r="NCM20" s="39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40"/>
      <c r="NDJ20" s="39"/>
      <c r="NDK20" s="39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40"/>
      <c r="NEH20" s="39"/>
      <c r="NEI20" s="39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40"/>
      <c r="NFF20" s="39"/>
      <c r="NFG20" s="39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40"/>
      <c r="NGD20" s="39"/>
      <c r="NGE20" s="39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40"/>
      <c r="NHB20" s="39"/>
      <c r="NHC20" s="39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40"/>
      <c r="NHZ20" s="39"/>
      <c r="NIA20" s="39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40"/>
      <c r="NIX20" s="39"/>
      <c r="NIY20" s="39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40"/>
      <c r="NJV20" s="39"/>
      <c r="NJW20" s="39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40"/>
      <c r="NKT20" s="39"/>
      <c r="NKU20" s="39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40"/>
      <c r="NLR20" s="39"/>
      <c r="NLS20" s="39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40"/>
      <c r="NMP20" s="39"/>
      <c r="NMQ20" s="39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40"/>
      <c r="NNN20" s="39"/>
      <c r="NNO20" s="39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40"/>
      <c r="NOL20" s="39"/>
      <c r="NOM20" s="39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40"/>
      <c r="NPJ20" s="39"/>
      <c r="NPK20" s="39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40"/>
      <c r="NQH20" s="39"/>
      <c r="NQI20" s="39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40"/>
      <c r="NRF20" s="39"/>
      <c r="NRG20" s="39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40"/>
      <c r="NSD20" s="39"/>
      <c r="NSE20" s="39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40"/>
      <c r="NTB20" s="39"/>
      <c r="NTC20" s="39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40"/>
      <c r="NTZ20" s="39"/>
      <c r="NUA20" s="39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40"/>
      <c r="NUX20" s="39"/>
      <c r="NUY20" s="39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40"/>
      <c r="NVV20" s="39"/>
      <c r="NVW20" s="39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40"/>
      <c r="NWT20" s="39"/>
      <c r="NWU20" s="39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40"/>
      <c r="NXR20" s="39"/>
      <c r="NXS20" s="39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40"/>
      <c r="NYP20" s="39"/>
      <c r="NYQ20" s="39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40"/>
      <c r="NZN20" s="39"/>
      <c r="NZO20" s="39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40"/>
      <c r="OAL20" s="39"/>
      <c r="OAM20" s="39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40"/>
      <c r="OBJ20" s="39"/>
      <c r="OBK20" s="39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40"/>
      <c r="OCH20" s="39"/>
      <c r="OCI20" s="39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40"/>
      <c r="ODF20" s="39"/>
      <c r="ODG20" s="39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40"/>
      <c r="OED20" s="39"/>
      <c r="OEE20" s="39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40"/>
      <c r="OFB20" s="39"/>
      <c r="OFC20" s="39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40"/>
      <c r="OFZ20" s="39"/>
      <c r="OGA20" s="39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40"/>
      <c r="OGX20" s="39"/>
      <c r="OGY20" s="39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40"/>
      <c r="OHV20" s="39"/>
      <c r="OHW20" s="39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40"/>
      <c r="OIT20" s="39"/>
      <c r="OIU20" s="39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40"/>
      <c r="OJR20" s="39"/>
      <c r="OJS20" s="39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40"/>
      <c r="OKP20" s="39"/>
      <c r="OKQ20" s="39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40"/>
      <c r="OLN20" s="39"/>
      <c r="OLO20" s="39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40"/>
      <c r="OML20" s="39"/>
      <c r="OMM20" s="39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40"/>
      <c r="ONJ20" s="39"/>
      <c r="ONK20" s="39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40"/>
      <c r="OOH20" s="39"/>
      <c r="OOI20" s="39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40"/>
      <c r="OPF20" s="39"/>
      <c r="OPG20" s="39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40"/>
      <c r="OQD20" s="39"/>
      <c r="OQE20" s="39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40"/>
      <c r="ORB20" s="39"/>
      <c r="ORC20" s="39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40"/>
      <c r="ORZ20" s="39"/>
      <c r="OSA20" s="39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40"/>
      <c r="OSX20" s="39"/>
      <c r="OSY20" s="39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40"/>
      <c r="OTV20" s="39"/>
      <c r="OTW20" s="39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40"/>
      <c r="OUT20" s="39"/>
      <c r="OUU20" s="39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40"/>
      <c r="OVR20" s="39"/>
      <c r="OVS20" s="39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40"/>
      <c r="OWP20" s="39"/>
      <c r="OWQ20" s="39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40"/>
      <c r="OXN20" s="39"/>
      <c r="OXO20" s="39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40"/>
      <c r="OYL20" s="39"/>
      <c r="OYM20" s="39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40"/>
      <c r="OZJ20" s="39"/>
      <c r="OZK20" s="39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40"/>
      <c r="PAH20" s="39"/>
      <c r="PAI20" s="39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40"/>
      <c r="PBF20" s="39"/>
      <c r="PBG20" s="39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40"/>
      <c r="PCD20" s="39"/>
      <c r="PCE20" s="39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40"/>
      <c r="PDB20" s="39"/>
      <c r="PDC20" s="39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40"/>
      <c r="PDZ20" s="39"/>
      <c r="PEA20" s="39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40"/>
      <c r="PEX20" s="39"/>
      <c r="PEY20" s="39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40"/>
      <c r="PFV20" s="39"/>
      <c r="PFW20" s="39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40"/>
      <c r="PGT20" s="39"/>
      <c r="PGU20" s="39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40"/>
      <c r="PHR20" s="39"/>
      <c r="PHS20" s="39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40"/>
      <c r="PIP20" s="39"/>
      <c r="PIQ20" s="39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40"/>
      <c r="PJN20" s="39"/>
      <c r="PJO20" s="39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40"/>
      <c r="PKL20" s="39"/>
      <c r="PKM20" s="39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40"/>
      <c r="PLJ20" s="39"/>
      <c r="PLK20" s="39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40"/>
      <c r="PMH20" s="39"/>
      <c r="PMI20" s="39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40"/>
      <c r="PNF20" s="39"/>
      <c r="PNG20" s="39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40"/>
      <c r="POD20" s="39"/>
      <c r="POE20" s="39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40"/>
      <c r="PPB20" s="39"/>
      <c r="PPC20" s="39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40"/>
      <c r="PPZ20" s="39"/>
      <c r="PQA20" s="39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40"/>
      <c r="PQX20" s="39"/>
      <c r="PQY20" s="39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40"/>
      <c r="PRV20" s="39"/>
      <c r="PRW20" s="39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40"/>
      <c r="PST20" s="39"/>
      <c r="PSU20" s="39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40"/>
      <c r="PTR20" s="39"/>
      <c r="PTS20" s="39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40"/>
      <c r="PUP20" s="39"/>
      <c r="PUQ20" s="39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40"/>
      <c r="PVN20" s="39"/>
      <c r="PVO20" s="39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40"/>
      <c r="PWL20" s="39"/>
      <c r="PWM20" s="39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40"/>
      <c r="PXJ20" s="39"/>
      <c r="PXK20" s="39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40"/>
      <c r="PYH20" s="39"/>
      <c r="PYI20" s="39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40"/>
      <c r="PZF20" s="39"/>
      <c r="PZG20" s="39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40"/>
      <c r="QAD20" s="39"/>
      <c r="QAE20" s="39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40"/>
      <c r="QBB20" s="39"/>
      <c r="QBC20" s="39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40"/>
      <c r="QBZ20" s="39"/>
      <c r="QCA20" s="39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40"/>
      <c r="QCX20" s="39"/>
      <c r="QCY20" s="39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40"/>
      <c r="QDV20" s="39"/>
      <c r="QDW20" s="39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40"/>
      <c r="QET20" s="39"/>
      <c r="QEU20" s="39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40"/>
      <c r="QFR20" s="39"/>
      <c r="QFS20" s="39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40"/>
      <c r="QGP20" s="39"/>
      <c r="QGQ20" s="39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40"/>
      <c r="QHN20" s="39"/>
      <c r="QHO20" s="39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40"/>
      <c r="QIL20" s="39"/>
      <c r="QIM20" s="39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40"/>
      <c r="QJJ20" s="39"/>
      <c r="QJK20" s="39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40"/>
      <c r="QKH20" s="39"/>
      <c r="QKI20" s="39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40"/>
      <c r="QLF20" s="39"/>
      <c r="QLG20" s="39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40"/>
      <c r="QMD20" s="39"/>
      <c r="QME20" s="39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40"/>
      <c r="QNB20" s="39"/>
      <c r="QNC20" s="39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40"/>
      <c r="QNZ20" s="39"/>
      <c r="QOA20" s="39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40"/>
      <c r="QOX20" s="39"/>
      <c r="QOY20" s="39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40"/>
      <c r="QPV20" s="39"/>
      <c r="QPW20" s="39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40"/>
      <c r="QQT20" s="39"/>
      <c r="QQU20" s="39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40"/>
      <c r="QRR20" s="39"/>
      <c r="QRS20" s="39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40"/>
      <c r="QSP20" s="39"/>
      <c r="QSQ20" s="39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40"/>
      <c r="QTN20" s="39"/>
      <c r="QTO20" s="39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40"/>
      <c r="QUL20" s="39"/>
      <c r="QUM20" s="39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40"/>
      <c r="QVJ20" s="39"/>
      <c r="QVK20" s="39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40"/>
      <c r="QWH20" s="39"/>
      <c r="QWI20" s="39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40"/>
      <c r="QXF20" s="39"/>
      <c r="QXG20" s="39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40"/>
      <c r="QYD20" s="39"/>
      <c r="QYE20" s="39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40"/>
      <c r="QZB20" s="39"/>
      <c r="QZC20" s="39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40"/>
      <c r="QZZ20" s="39"/>
      <c r="RAA20" s="39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40"/>
      <c r="RAX20" s="39"/>
      <c r="RAY20" s="39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40"/>
      <c r="RBV20" s="39"/>
      <c r="RBW20" s="39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40"/>
      <c r="RCT20" s="39"/>
      <c r="RCU20" s="39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40"/>
      <c r="RDR20" s="39"/>
      <c r="RDS20" s="39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40"/>
      <c r="REP20" s="39"/>
      <c r="REQ20" s="39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40"/>
      <c r="RFN20" s="39"/>
      <c r="RFO20" s="39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40"/>
      <c r="RGL20" s="39"/>
      <c r="RGM20" s="39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40"/>
      <c r="RHJ20" s="39"/>
      <c r="RHK20" s="39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40"/>
      <c r="RIH20" s="39"/>
      <c r="RII20" s="39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40"/>
      <c r="RJF20" s="39"/>
      <c r="RJG20" s="39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40"/>
      <c r="RKD20" s="39"/>
      <c r="RKE20" s="39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40"/>
      <c r="RLB20" s="39"/>
      <c r="RLC20" s="39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40"/>
      <c r="RLZ20" s="39"/>
      <c r="RMA20" s="39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40"/>
      <c r="RMX20" s="39"/>
      <c r="RMY20" s="39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40"/>
      <c r="RNV20" s="39"/>
      <c r="RNW20" s="39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40"/>
      <c r="ROT20" s="39"/>
      <c r="ROU20" s="39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40"/>
      <c r="RPR20" s="39"/>
      <c r="RPS20" s="39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40"/>
      <c r="RQP20" s="39"/>
      <c r="RQQ20" s="39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40"/>
      <c r="RRN20" s="39"/>
      <c r="RRO20" s="39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40"/>
      <c r="RSL20" s="39"/>
      <c r="RSM20" s="39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40"/>
      <c r="RTJ20" s="39"/>
      <c r="RTK20" s="39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40"/>
      <c r="RUH20" s="39"/>
      <c r="RUI20" s="39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40"/>
      <c r="RVF20" s="39"/>
      <c r="RVG20" s="39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40"/>
      <c r="RWD20" s="39"/>
      <c r="RWE20" s="39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40"/>
      <c r="RXB20" s="39"/>
      <c r="RXC20" s="39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40"/>
      <c r="RXZ20" s="39"/>
      <c r="RYA20" s="39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40"/>
      <c r="RYX20" s="39"/>
      <c r="RYY20" s="39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40"/>
      <c r="RZV20" s="39"/>
      <c r="RZW20" s="39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40"/>
      <c r="SAT20" s="39"/>
      <c r="SAU20" s="39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40"/>
      <c r="SBR20" s="39"/>
      <c r="SBS20" s="39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40"/>
      <c r="SCP20" s="39"/>
      <c r="SCQ20" s="39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40"/>
      <c r="SDN20" s="39"/>
      <c r="SDO20" s="39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40"/>
      <c r="SEL20" s="39"/>
      <c r="SEM20" s="39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40"/>
      <c r="SFJ20" s="39"/>
      <c r="SFK20" s="39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40"/>
      <c r="SGH20" s="39"/>
      <c r="SGI20" s="39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40"/>
      <c r="SHF20" s="39"/>
      <c r="SHG20" s="39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40"/>
      <c r="SID20" s="39"/>
      <c r="SIE20" s="39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40"/>
      <c r="SJB20" s="39"/>
      <c r="SJC20" s="39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40"/>
      <c r="SJZ20" s="39"/>
      <c r="SKA20" s="39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40"/>
      <c r="SKX20" s="39"/>
      <c r="SKY20" s="39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40"/>
      <c r="SLV20" s="39"/>
      <c r="SLW20" s="39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40"/>
      <c r="SMT20" s="39"/>
      <c r="SMU20" s="39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40"/>
      <c r="SNR20" s="39"/>
      <c r="SNS20" s="39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40"/>
      <c r="SOP20" s="39"/>
      <c r="SOQ20" s="39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40"/>
      <c r="SPN20" s="39"/>
      <c r="SPO20" s="39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40"/>
      <c r="SQL20" s="39"/>
      <c r="SQM20" s="39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40"/>
      <c r="SRJ20" s="39"/>
      <c r="SRK20" s="39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40"/>
      <c r="SSH20" s="39"/>
      <c r="SSI20" s="39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40"/>
      <c r="STF20" s="39"/>
      <c r="STG20" s="39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40"/>
      <c r="SUD20" s="39"/>
      <c r="SUE20" s="39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40"/>
      <c r="SVB20" s="39"/>
      <c r="SVC20" s="39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40"/>
      <c r="SVZ20" s="39"/>
      <c r="SWA20" s="39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40"/>
      <c r="SWX20" s="39"/>
      <c r="SWY20" s="39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40"/>
      <c r="SXV20" s="39"/>
      <c r="SXW20" s="39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40"/>
      <c r="SYT20" s="39"/>
      <c r="SYU20" s="39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40"/>
      <c r="SZR20" s="39"/>
      <c r="SZS20" s="39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40"/>
      <c r="TAP20" s="39"/>
      <c r="TAQ20" s="39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40"/>
      <c r="TBN20" s="39"/>
      <c r="TBO20" s="39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40"/>
      <c r="TCL20" s="39"/>
      <c r="TCM20" s="39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40"/>
      <c r="TDJ20" s="39"/>
      <c r="TDK20" s="39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40"/>
      <c r="TEH20" s="39"/>
      <c r="TEI20" s="39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40"/>
      <c r="TFF20" s="39"/>
      <c r="TFG20" s="39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40"/>
      <c r="TGD20" s="39"/>
      <c r="TGE20" s="39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40"/>
      <c r="THB20" s="39"/>
      <c r="THC20" s="39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40"/>
      <c r="THZ20" s="39"/>
      <c r="TIA20" s="39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40"/>
      <c r="TIX20" s="39"/>
      <c r="TIY20" s="39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40"/>
      <c r="TJV20" s="39"/>
      <c r="TJW20" s="39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40"/>
      <c r="TKT20" s="39"/>
      <c r="TKU20" s="39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40"/>
      <c r="TLR20" s="39"/>
      <c r="TLS20" s="39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40"/>
      <c r="TMP20" s="39"/>
      <c r="TMQ20" s="39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40"/>
      <c r="TNN20" s="39"/>
      <c r="TNO20" s="39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40"/>
      <c r="TOL20" s="39"/>
      <c r="TOM20" s="39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40"/>
      <c r="TPJ20" s="39"/>
      <c r="TPK20" s="39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40"/>
      <c r="TQH20" s="39"/>
      <c r="TQI20" s="39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40"/>
      <c r="TRF20" s="39"/>
      <c r="TRG20" s="39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40"/>
      <c r="TSD20" s="39"/>
      <c r="TSE20" s="39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40"/>
      <c r="TTB20" s="39"/>
      <c r="TTC20" s="39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40"/>
      <c r="TTZ20" s="39"/>
      <c r="TUA20" s="39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40"/>
      <c r="TUX20" s="39"/>
      <c r="TUY20" s="39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40"/>
      <c r="TVV20" s="39"/>
      <c r="TVW20" s="39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40"/>
      <c r="TWT20" s="39"/>
      <c r="TWU20" s="39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40"/>
      <c r="TXR20" s="39"/>
      <c r="TXS20" s="39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40"/>
      <c r="TYP20" s="39"/>
      <c r="TYQ20" s="39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40"/>
      <c r="TZN20" s="39"/>
      <c r="TZO20" s="39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40"/>
      <c r="UAL20" s="39"/>
      <c r="UAM20" s="39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40"/>
      <c r="UBJ20" s="39"/>
      <c r="UBK20" s="39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40"/>
      <c r="UCH20" s="39"/>
      <c r="UCI20" s="39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40"/>
      <c r="UDF20" s="39"/>
      <c r="UDG20" s="39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40"/>
      <c r="UED20" s="39"/>
      <c r="UEE20" s="39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40"/>
      <c r="UFB20" s="39"/>
      <c r="UFC20" s="39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40"/>
      <c r="UFZ20" s="39"/>
      <c r="UGA20" s="39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40"/>
      <c r="UGX20" s="39"/>
      <c r="UGY20" s="39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40"/>
      <c r="UHV20" s="39"/>
      <c r="UHW20" s="39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40"/>
      <c r="UIT20" s="39"/>
      <c r="UIU20" s="39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40"/>
      <c r="UJR20" s="39"/>
      <c r="UJS20" s="39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40"/>
      <c r="UKP20" s="39"/>
      <c r="UKQ20" s="39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40"/>
      <c r="ULN20" s="39"/>
      <c r="ULO20" s="39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40"/>
      <c r="UML20" s="39"/>
      <c r="UMM20" s="39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40"/>
      <c r="UNJ20" s="39"/>
      <c r="UNK20" s="39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40"/>
      <c r="UOH20" s="39"/>
      <c r="UOI20" s="39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40"/>
      <c r="UPF20" s="39"/>
      <c r="UPG20" s="39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40"/>
      <c r="UQD20" s="39"/>
      <c r="UQE20" s="39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40"/>
      <c r="URB20" s="39"/>
      <c r="URC20" s="39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40"/>
      <c r="URZ20" s="39"/>
      <c r="USA20" s="39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40"/>
      <c r="USX20" s="39"/>
      <c r="USY20" s="39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40"/>
      <c r="UTV20" s="39"/>
      <c r="UTW20" s="39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40"/>
      <c r="UUT20" s="39"/>
      <c r="UUU20" s="39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40"/>
      <c r="UVR20" s="39"/>
      <c r="UVS20" s="39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40"/>
      <c r="UWP20" s="39"/>
      <c r="UWQ20" s="39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40"/>
      <c r="UXN20" s="39"/>
      <c r="UXO20" s="39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40"/>
      <c r="UYL20" s="39"/>
      <c r="UYM20" s="39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40"/>
      <c r="UZJ20" s="39"/>
      <c r="UZK20" s="39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40"/>
      <c r="VAH20" s="39"/>
      <c r="VAI20" s="39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40"/>
      <c r="VBF20" s="39"/>
      <c r="VBG20" s="39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40"/>
      <c r="VCD20" s="39"/>
      <c r="VCE20" s="39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40"/>
      <c r="VDB20" s="39"/>
      <c r="VDC20" s="39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40"/>
      <c r="VDZ20" s="39"/>
      <c r="VEA20" s="39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40"/>
      <c r="VEX20" s="39"/>
      <c r="VEY20" s="39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40"/>
      <c r="VFV20" s="39"/>
      <c r="VFW20" s="39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40"/>
      <c r="VGT20" s="39"/>
      <c r="VGU20" s="39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40"/>
      <c r="VHR20" s="39"/>
      <c r="VHS20" s="39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40"/>
      <c r="VIP20" s="39"/>
      <c r="VIQ20" s="39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40"/>
      <c r="VJN20" s="39"/>
      <c r="VJO20" s="39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40"/>
      <c r="VKL20" s="39"/>
      <c r="VKM20" s="39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40"/>
      <c r="VLJ20" s="39"/>
      <c r="VLK20" s="39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40"/>
      <c r="VMH20" s="39"/>
      <c r="VMI20" s="39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40"/>
      <c r="VNF20" s="39"/>
      <c r="VNG20" s="39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40"/>
      <c r="VOD20" s="39"/>
      <c r="VOE20" s="39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40"/>
      <c r="VPB20" s="39"/>
      <c r="VPC20" s="39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40"/>
      <c r="VPZ20" s="39"/>
      <c r="VQA20" s="39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40"/>
      <c r="VQX20" s="39"/>
      <c r="VQY20" s="39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40"/>
      <c r="VRV20" s="39"/>
      <c r="VRW20" s="39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40"/>
      <c r="VST20" s="39"/>
      <c r="VSU20" s="39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40"/>
      <c r="VTR20" s="39"/>
      <c r="VTS20" s="39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40"/>
      <c r="VUP20" s="39"/>
      <c r="VUQ20" s="39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40"/>
      <c r="VVN20" s="39"/>
      <c r="VVO20" s="39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40"/>
      <c r="VWL20" s="39"/>
      <c r="VWM20" s="39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40"/>
      <c r="VXJ20" s="39"/>
      <c r="VXK20" s="39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40"/>
      <c r="VYH20" s="39"/>
      <c r="VYI20" s="39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40"/>
      <c r="VZF20" s="39"/>
      <c r="VZG20" s="39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40"/>
      <c r="WAD20" s="39"/>
      <c r="WAE20" s="39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40"/>
      <c r="WBB20" s="39"/>
      <c r="WBC20" s="39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40"/>
      <c r="WBZ20" s="39"/>
      <c r="WCA20" s="39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40"/>
      <c r="WCX20" s="39"/>
      <c r="WCY20" s="39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40"/>
      <c r="WDV20" s="39"/>
      <c r="WDW20" s="39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40"/>
      <c r="WET20" s="39"/>
      <c r="WEU20" s="39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40"/>
      <c r="WFR20" s="39"/>
      <c r="WFS20" s="39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40"/>
      <c r="WGP20" s="39"/>
      <c r="WGQ20" s="39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40"/>
      <c r="WHN20" s="39"/>
      <c r="WHO20" s="39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40"/>
      <c r="WIL20" s="39"/>
      <c r="WIM20" s="39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40"/>
      <c r="WJJ20" s="39"/>
      <c r="WJK20" s="39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40"/>
      <c r="WKH20" s="39"/>
      <c r="WKI20" s="39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40"/>
      <c r="WLF20" s="39"/>
      <c r="WLG20" s="39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40"/>
      <c r="WMD20" s="39"/>
      <c r="WME20" s="39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40"/>
      <c r="WNB20" s="39"/>
      <c r="WNC20" s="39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40"/>
      <c r="WNZ20" s="39"/>
      <c r="WOA20" s="39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40"/>
      <c r="WOX20" s="39"/>
      <c r="WOY20" s="39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40"/>
      <c r="WPV20" s="39"/>
      <c r="WPW20" s="39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40"/>
      <c r="WQT20" s="39"/>
      <c r="WQU20" s="39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40"/>
      <c r="WRR20" s="39"/>
      <c r="WRS20" s="39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40"/>
      <c r="WSP20" s="39"/>
      <c r="WSQ20" s="39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40"/>
      <c r="WTN20" s="39"/>
      <c r="WTO20" s="39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40"/>
      <c r="WUL20" s="39"/>
      <c r="WUM20" s="39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40"/>
      <c r="WVJ20" s="39"/>
      <c r="WVK20" s="39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40"/>
      <c r="WWH20" s="39"/>
      <c r="WWI20" s="39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40"/>
      <c r="WXF20" s="39"/>
      <c r="WXG20" s="39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40"/>
      <c r="WYD20" s="39"/>
      <c r="WYE20" s="39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40"/>
      <c r="WZB20" s="39"/>
      <c r="WZC20" s="39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40"/>
      <c r="WZZ20" s="39"/>
      <c r="XAA20" s="39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40"/>
      <c r="XAX20" s="39"/>
      <c r="XAY20" s="39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40"/>
      <c r="XBV20" s="39"/>
      <c r="XBW20" s="39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40"/>
      <c r="XCT20" s="39"/>
      <c r="XCU20" s="39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40"/>
      <c r="XDR20" s="39"/>
      <c r="XDS20" s="39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40"/>
      <c r="XEP20" s="39"/>
      <c r="XEQ20" s="39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pans="1:16384" x14ac:dyDescent="0.25">
      <c r="A21" s="9" t="s">
        <v>110</v>
      </c>
      <c r="B21" s="10" t="s">
        <v>43</v>
      </c>
      <c r="C21" s="25" t="s">
        <v>44</v>
      </c>
      <c r="D21" s="11">
        <v>1.2</v>
      </c>
      <c r="E21" s="11">
        <v>1.8</v>
      </c>
      <c r="F21" s="11">
        <v>2.6</v>
      </c>
      <c r="G21" s="11">
        <v>4</v>
      </c>
      <c r="H21" s="11">
        <v>7.4</v>
      </c>
      <c r="I21" s="11">
        <v>12.5</v>
      </c>
      <c r="J21" s="11">
        <v>22.6</v>
      </c>
      <c r="K21" s="11">
        <v>53.4</v>
      </c>
      <c r="L21" s="11">
        <v>107.1</v>
      </c>
      <c r="M21" s="11">
        <v>202.6</v>
      </c>
      <c r="N21" s="11">
        <v>425.4</v>
      </c>
      <c r="O21" s="11">
        <v>590.29999999999995</v>
      </c>
      <c r="P21" s="11">
        <v>717.5</v>
      </c>
      <c r="Q21" s="11">
        <v>1143.2</v>
      </c>
      <c r="R21" s="11">
        <v>1505.2</v>
      </c>
      <c r="S21" s="11">
        <v>1671.4</v>
      </c>
      <c r="T21" s="11">
        <v>2122.1999999999998</v>
      </c>
      <c r="U21" s="11">
        <v>2804.3</v>
      </c>
      <c r="V21" s="11">
        <v>3735.8</v>
      </c>
      <c r="W21" s="11">
        <v>4343.2</v>
      </c>
      <c r="X21" s="32">
        <v>4875</v>
      </c>
      <c r="Y21" s="32">
        <v>5594.4</v>
      </c>
      <c r="Z21" s="32">
        <f>+IFERROR(VLOOKUP(B21,'2002'!$A:$D,4,FALSE),"")</f>
        <v>6932.5848999999998</v>
      </c>
      <c r="AA21" s="32">
        <f>+IFERROR(VLOOKUP(B21,'2003'!$A$2:$D$1048576,4,FALSE),"")</f>
        <v>7154.27495</v>
      </c>
      <c r="AB21" s="32">
        <f>+IFERROR(VLOOKUP(B21,'2004'!$A:$D,4,FALSE),"")</f>
        <v>7256.5087899999999</v>
      </c>
      <c r="AC21" s="32">
        <f>+IFERROR(VLOOKUP($B21,'2005-15 corrientes'!$A$2:$W$50,3,FALSE),"")</f>
        <v>8143.5951421990567</v>
      </c>
      <c r="AD21" s="32">
        <f>+IFERROR(VLOOKUP($B21,'2005-15 corrientes'!$A$2:$W$50,5,FALSE),"")</f>
        <v>9550.5810017294025</v>
      </c>
      <c r="AE21" s="32">
        <f>+IFERROR(VLOOKUP($B21,'2005-15 corrientes'!$A$2:$W$50,7,FALSE),"")</f>
        <v>9216.5393980957724</v>
      </c>
      <c r="AF21" s="32">
        <f>+IFERROR(VLOOKUP($B21,'2005-15 corrientes'!$A$2:$W$50,9,FALSE),"")</f>
        <v>9307.8087991950979</v>
      </c>
      <c r="AG21" s="32">
        <f>+IFERROR(VLOOKUP($B21,'2005-15 corrientes'!$A$2:$W$50,11,FALSE),"")</f>
        <v>12309.857566510684</v>
      </c>
      <c r="AH21" s="32">
        <f>+IFERROR(VLOOKUP($B21,'2005-15 corrientes'!$A$2:$W$50,13,FALSE),"")</f>
        <v>11781.474058805758</v>
      </c>
      <c r="AI21" s="32">
        <f>+IFERROR(VLOOKUP($B21,'2005-15 corrientes'!$A$2:$W$50,15,FALSE),"")</f>
        <v>11997.812198119451</v>
      </c>
      <c r="AJ21" s="32">
        <f>+IFERROR(VLOOKUP($B21,'2005-15 corrientes'!$A$2:$W$50,17,FALSE),"")</f>
        <v>14905.1</v>
      </c>
      <c r="AK21" s="32">
        <f>+IFERROR(VLOOKUP($B21,'2005-15 corrientes'!$A$2:$W$50,19,FALSE),"")</f>
        <v>15760.499999999993</v>
      </c>
      <c r="AL21" s="32">
        <f>+IFERROR(VLOOKUP($B21,'2005-15 corrientes'!$A$2:$W$50,21,FALSE),"")</f>
        <v>17288.262205999992</v>
      </c>
      <c r="AM21" s="32">
        <f>+IFERROR(VLOOKUP($B21,'2005-15 corrientes'!$A$2:$W$50,23,FALSE),"")</f>
        <v>17254.5</v>
      </c>
      <c r="AN21" s="3"/>
      <c r="AO21" s="3"/>
      <c r="AP21" s="3"/>
      <c r="AQ21" s="3"/>
      <c r="AR21" s="3"/>
      <c r="AS21" s="3"/>
      <c r="AT21" s="3"/>
      <c r="AU21" s="3"/>
      <c r="AV21" s="3"/>
      <c r="AW21" s="40"/>
      <c r="AX21" s="39"/>
      <c r="AY21" s="39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40"/>
      <c r="BV21" s="39"/>
      <c r="BW21" s="39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40"/>
      <c r="CT21" s="39"/>
      <c r="CU21" s="39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40"/>
      <c r="DR21" s="39"/>
      <c r="DS21" s="39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40"/>
      <c r="EP21" s="39"/>
      <c r="EQ21" s="39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40"/>
      <c r="FN21" s="39"/>
      <c r="FO21" s="39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40"/>
      <c r="GL21" s="39"/>
      <c r="GM21" s="39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40"/>
      <c r="HJ21" s="39"/>
      <c r="HK21" s="39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40"/>
      <c r="IH21" s="39"/>
      <c r="II21" s="39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40"/>
      <c r="JF21" s="39"/>
      <c r="JG21" s="39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40"/>
      <c r="KD21" s="39"/>
      <c r="KE21" s="39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40"/>
      <c r="LB21" s="39"/>
      <c r="LC21" s="39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40"/>
      <c r="LZ21" s="39"/>
      <c r="MA21" s="39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40"/>
      <c r="MX21" s="39"/>
      <c r="MY21" s="39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40"/>
      <c r="NV21" s="39"/>
      <c r="NW21" s="39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40"/>
      <c r="OT21" s="39"/>
      <c r="OU21" s="39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40"/>
      <c r="PR21" s="39"/>
      <c r="PS21" s="39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40"/>
      <c r="QP21" s="39"/>
      <c r="QQ21" s="39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40"/>
      <c r="RN21" s="39"/>
      <c r="RO21" s="39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40"/>
      <c r="SL21" s="39"/>
      <c r="SM21" s="39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40"/>
      <c r="TJ21" s="39"/>
      <c r="TK21" s="39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40"/>
      <c r="UH21" s="39"/>
      <c r="UI21" s="39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40"/>
      <c r="VF21" s="39"/>
      <c r="VG21" s="39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40"/>
      <c r="WD21" s="39"/>
      <c r="WE21" s="39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40"/>
      <c r="XB21" s="39"/>
      <c r="XC21" s="39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40"/>
      <c r="XZ21" s="39"/>
      <c r="YA21" s="39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40"/>
      <c r="YX21" s="39"/>
      <c r="YY21" s="39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40"/>
      <c r="ZV21" s="39"/>
      <c r="ZW21" s="39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40"/>
      <c r="AAT21" s="39"/>
      <c r="AAU21" s="39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40"/>
      <c r="ABR21" s="39"/>
      <c r="ABS21" s="39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40"/>
      <c r="ACP21" s="39"/>
      <c r="ACQ21" s="39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40"/>
      <c r="ADN21" s="39"/>
      <c r="ADO21" s="39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40"/>
      <c r="AEL21" s="39"/>
      <c r="AEM21" s="39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40"/>
      <c r="AFJ21" s="39"/>
      <c r="AFK21" s="39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40"/>
      <c r="AGH21" s="39"/>
      <c r="AGI21" s="39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40"/>
      <c r="AHF21" s="39"/>
      <c r="AHG21" s="39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40"/>
      <c r="AID21" s="39"/>
      <c r="AIE21" s="39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40"/>
      <c r="AJB21" s="39"/>
      <c r="AJC21" s="39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40"/>
      <c r="AJZ21" s="39"/>
      <c r="AKA21" s="39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40"/>
      <c r="AKX21" s="39"/>
      <c r="AKY21" s="39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40"/>
      <c r="ALV21" s="39"/>
      <c r="ALW21" s="39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40"/>
      <c r="AMT21" s="39"/>
      <c r="AMU21" s="39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40"/>
      <c r="ANR21" s="39"/>
      <c r="ANS21" s="39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40"/>
      <c r="AOP21" s="39"/>
      <c r="AOQ21" s="39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40"/>
      <c r="APN21" s="39"/>
      <c r="APO21" s="39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40"/>
      <c r="AQL21" s="39"/>
      <c r="AQM21" s="39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40"/>
      <c r="ARJ21" s="39"/>
      <c r="ARK21" s="39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40"/>
      <c r="ASH21" s="39"/>
      <c r="ASI21" s="39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40"/>
      <c r="ATF21" s="39"/>
      <c r="ATG21" s="39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40"/>
      <c r="AUD21" s="39"/>
      <c r="AUE21" s="39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40"/>
      <c r="AVB21" s="39"/>
      <c r="AVC21" s="39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40"/>
      <c r="AVZ21" s="39"/>
      <c r="AWA21" s="39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40"/>
      <c r="AWX21" s="39"/>
      <c r="AWY21" s="39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40"/>
      <c r="AXV21" s="39"/>
      <c r="AXW21" s="39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40"/>
      <c r="AYT21" s="39"/>
      <c r="AYU21" s="39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40"/>
      <c r="AZR21" s="39"/>
      <c r="AZS21" s="39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40"/>
      <c r="BAP21" s="39"/>
      <c r="BAQ21" s="39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40"/>
      <c r="BBN21" s="39"/>
      <c r="BBO21" s="39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40"/>
      <c r="BCL21" s="39"/>
      <c r="BCM21" s="39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40"/>
      <c r="BDJ21" s="39"/>
      <c r="BDK21" s="39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40"/>
      <c r="BEH21" s="39"/>
      <c r="BEI21" s="39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40"/>
      <c r="BFF21" s="39"/>
      <c r="BFG21" s="39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40"/>
      <c r="BGD21" s="39"/>
      <c r="BGE21" s="39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40"/>
      <c r="BHB21" s="39"/>
      <c r="BHC21" s="39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40"/>
      <c r="BHZ21" s="39"/>
      <c r="BIA21" s="39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40"/>
      <c r="BIX21" s="39"/>
      <c r="BIY21" s="39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40"/>
      <c r="BJV21" s="39"/>
      <c r="BJW21" s="39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40"/>
      <c r="BKT21" s="39"/>
      <c r="BKU21" s="39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40"/>
      <c r="BLR21" s="39"/>
      <c r="BLS21" s="39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40"/>
      <c r="BMP21" s="39"/>
      <c r="BMQ21" s="39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40"/>
      <c r="BNN21" s="39"/>
      <c r="BNO21" s="39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40"/>
      <c r="BOL21" s="39"/>
      <c r="BOM21" s="39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40"/>
      <c r="BPJ21" s="39"/>
      <c r="BPK21" s="39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40"/>
      <c r="BQH21" s="39"/>
      <c r="BQI21" s="39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40"/>
      <c r="BRF21" s="39"/>
      <c r="BRG21" s="39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40"/>
      <c r="BSD21" s="39"/>
      <c r="BSE21" s="39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40"/>
      <c r="BTB21" s="39"/>
      <c r="BTC21" s="39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40"/>
      <c r="BTZ21" s="39"/>
      <c r="BUA21" s="39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40"/>
      <c r="BUX21" s="39"/>
      <c r="BUY21" s="39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40"/>
      <c r="BVV21" s="39"/>
      <c r="BVW21" s="39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40"/>
      <c r="BWT21" s="39"/>
      <c r="BWU21" s="39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40"/>
      <c r="BXR21" s="39"/>
      <c r="BXS21" s="39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40"/>
      <c r="BYP21" s="39"/>
      <c r="BYQ21" s="39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40"/>
      <c r="BZN21" s="39"/>
      <c r="BZO21" s="39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40"/>
      <c r="CAL21" s="39"/>
      <c r="CAM21" s="39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40"/>
      <c r="CBJ21" s="39"/>
      <c r="CBK21" s="39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40"/>
      <c r="CCH21" s="39"/>
      <c r="CCI21" s="39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40"/>
      <c r="CDF21" s="39"/>
      <c r="CDG21" s="39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40"/>
      <c r="CED21" s="39"/>
      <c r="CEE21" s="39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40"/>
      <c r="CFB21" s="39"/>
      <c r="CFC21" s="39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40"/>
      <c r="CFZ21" s="39"/>
      <c r="CGA21" s="39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40"/>
      <c r="CGX21" s="39"/>
      <c r="CGY21" s="39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40"/>
      <c r="CHV21" s="39"/>
      <c r="CHW21" s="39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40"/>
      <c r="CIT21" s="39"/>
      <c r="CIU21" s="39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40"/>
      <c r="CJR21" s="39"/>
      <c r="CJS21" s="39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40"/>
      <c r="CKP21" s="39"/>
      <c r="CKQ21" s="39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40"/>
      <c r="CLN21" s="39"/>
      <c r="CLO21" s="39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40"/>
      <c r="CML21" s="39"/>
      <c r="CMM21" s="39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40"/>
      <c r="CNJ21" s="39"/>
      <c r="CNK21" s="39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40"/>
      <c r="COH21" s="39"/>
      <c r="COI21" s="39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40"/>
      <c r="CPF21" s="39"/>
      <c r="CPG21" s="39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40"/>
      <c r="CQD21" s="39"/>
      <c r="CQE21" s="39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40"/>
      <c r="CRB21" s="39"/>
      <c r="CRC21" s="39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40"/>
      <c r="CRZ21" s="39"/>
      <c r="CSA21" s="39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40"/>
      <c r="CSX21" s="39"/>
      <c r="CSY21" s="39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40"/>
      <c r="CTV21" s="39"/>
      <c r="CTW21" s="39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40"/>
      <c r="CUT21" s="39"/>
      <c r="CUU21" s="39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40"/>
      <c r="CVR21" s="39"/>
      <c r="CVS21" s="39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40"/>
      <c r="CWP21" s="39"/>
      <c r="CWQ21" s="39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40"/>
      <c r="CXN21" s="39"/>
      <c r="CXO21" s="39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40"/>
      <c r="CYL21" s="39"/>
      <c r="CYM21" s="39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40"/>
      <c r="CZJ21" s="39"/>
      <c r="CZK21" s="39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40"/>
      <c r="DAH21" s="39"/>
      <c r="DAI21" s="39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40"/>
      <c r="DBF21" s="39"/>
      <c r="DBG21" s="39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40"/>
      <c r="DCD21" s="39"/>
      <c r="DCE21" s="39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40"/>
      <c r="DDB21" s="39"/>
      <c r="DDC21" s="39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40"/>
      <c r="DDZ21" s="39"/>
      <c r="DEA21" s="39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40"/>
      <c r="DEX21" s="39"/>
      <c r="DEY21" s="39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40"/>
      <c r="DFV21" s="39"/>
      <c r="DFW21" s="39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40"/>
      <c r="DGT21" s="39"/>
      <c r="DGU21" s="39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40"/>
      <c r="DHR21" s="39"/>
      <c r="DHS21" s="39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40"/>
      <c r="DIP21" s="39"/>
      <c r="DIQ21" s="39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40"/>
      <c r="DJN21" s="39"/>
      <c r="DJO21" s="39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40"/>
      <c r="DKL21" s="39"/>
      <c r="DKM21" s="39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40"/>
      <c r="DLJ21" s="39"/>
      <c r="DLK21" s="39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40"/>
      <c r="DMH21" s="39"/>
      <c r="DMI21" s="39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40"/>
      <c r="DNF21" s="39"/>
      <c r="DNG21" s="39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40"/>
      <c r="DOD21" s="39"/>
      <c r="DOE21" s="39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40"/>
      <c r="DPB21" s="39"/>
      <c r="DPC21" s="39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40"/>
      <c r="DPZ21" s="39"/>
      <c r="DQA21" s="39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40"/>
      <c r="DQX21" s="39"/>
      <c r="DQY21" s="39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40"/>
      <c r="DRV21" s="39"/>
      <c r="DRW21" s="39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40"/>
      <c r="DST21" s="39"/>
      <c r="DSU21" s="39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40"/>
      <c r="DTR21" s="39"/>
      <c r="DTS21" s="39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40"/>
      <c r="DUP21" s="39"/>
      <c r="DUQ21" s="39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40"/>
      <c r="DVN21" s="39"/>
      <c r="DVO21" s="39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40"/>
      <c r="DWL21" s="39"/>
      <c r="DWM21" s="39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40"/>
      <c r="DXJ21" s="39"/>
      <c r="DXK21" s="39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40"/>
      <c r="DYH21" s="39"/>
      <c r="DYI21" s="39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40"/>
      <c r="DZF21" s="39"/>
      <c r="DZG21" s="39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40"/>
      <c r="EAD21" s="39"/>
      <c r="EAE21" s="39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40"/>
      <c r="EBB21" s="39"/>
      <c r="EBC21" s="39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40"/>
      <c r="EBZ21" s="39"/>
      <c r="ECA21" s="39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40"/>
      <c r="ECX21" s="39"/>
      <c r="ECY21" s="39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40"/>
      <c r="EDV21" s="39"/>
      <c r="EDW21" s="39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40"/>
      <c r="EET21" s="39"/>
      <c r="EEU21" s="39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40"/>
      <c r="EFR21" s="39"/>
      <c r="EFS21" s="39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40"/>
      <c r="EGP21" s="39"/>
      <c r="EGQ21" s="39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40"/>
      <c r="EHN21" s="39"/>
      <c r="EHO21" s="39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40"/>
      <c r="EIL21" s="39"/>
      <c r="EIM21" s="39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40"/>
      <c r="EJJ21" s="39"/>
      <c r="EJK21" s="39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40"/>
      <c r="EKH21" s="39"/>
      <c r="EKI21" s="39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40"/>
      <c r="ELF21" s="39"/>
      <c r="ELG21" s="39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40"/>
      <c r="EMD21" s="39"/>
      <c r="EME21" s="39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40"/>
      <c r="ENB21" s="39"/>
      <c r="ENC21" s="39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40"/>
      <c r="ENZ21" s="39"/>
      <c r="EOA21" s="39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40"/>
      <c r="EOX21" s="39"/>
      <c r="EOY21" s="39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40"/>
      <c r="EPV21" s="39"/>
      <c r="EPW21" s="39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40"/>
      <c r="EQT21" s="39"/>
      <c r="EQU21" s="39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40"/>
      <c r="ERR21" s="39"/>
      <c r="ERS21" s="39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40"/>
      <c r="ESP21" s="39"/>
      <c r="ESQ21" s="39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40"/>
      <c r="ETN21" s="39"/>
      <c r="ETO21" s="39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40"/>
      <c r="EUL21" s="39"/>
      <c r="EUM21" s="39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40"/>
      <c r="EVJ21" s="39"/>
      <c r="EVK21" s="39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40"/>
      <c r="EWH21" s="39"/>
      <c r="EWI21" s="39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40"/>
      <c r="EXF21" s="39"/>
      <c r="EXG21" s="39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40"/>
      <c r="EYD21" s="39"/>
      <c r="EYE21" s="39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40"/>
      <c r="EZB21" s="39"/>
      <c r="EZC21" s="39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40"/>
      <c r="EZZ21" s="39"/>
      <c r="FAA21" s="39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40"/>
      <c r="FAX21" s="39"/>
      <c r="FAY21" s="39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40"/>
      <c r="FBV21" s="39"/>
      <c r="FBW21" s="39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40"/>
      <c r="FCT21" s="39"/>
      <c r="FCU21" s="39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40"/>
      <c r="FDR21" s="39"/>
      <c r="FDS21" s="39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40"/>
      <c r="FEP21" s="39"/>
      <c r="FEQ21" s="39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40"/>
      <c r="FFN21" s="39"/>
      <c r="FFO21" s="39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40"/>
      <c r="FGL21" s="39"/>
      <c r="FGM21" s="39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40"/>
      <c r="FHJ21" s="39"/>
      <c r="FHK21" s="39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40"/>
      <c r="FIH21" s="39"/>
      <c r="FII21" s="39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40"/>
      <c r="FJF21" s="39"/>
      <c r="FJG21" s="39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40"/>
      <c r="FKD21" s="39"/>
      <c r="FKE21" s="39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40"/>
      <c r="FLB21" s="39"/>
      <c r="FLC21" s="39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40"/>
      <c r="FLZ21" s="39"/>
      <c r="FMA21" s="39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40"/>
      <c r="FMX21" s="39"/>
      <c r="FMY21" s="39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40"/>
      <c r="FNV21" s="39"/>
      <c r="FNW21" s="39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40"/>
      <c r="FOT21" s="39"/>
      <c r="FOU21" s="39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40"/>
      <c r="FPR21" s="39"/>
      <c r="FPS21" s="39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40"/>
      <c r="FQP21" s="39"/>
      <c r="FQQ21" s="39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40"/>
      <c r="FRN21" s="39"/>
      <c r="FRO21" s="39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40"/>
      <c r="FSL21" s="39"/>
      <c r="FSM21" s="39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40"/>
      <c r="FTJ21" s="39"/>
      <c r="FTK21" s="39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40"/>
      <c r="FUH21" s="39"/>
      <c r="FUI21" s="39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40"/>
      <c r="FVF21" s="39"/>
      <c r="FVG21" s="39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40"/>
      <c r="FWD21" s="39"/>
      <c r="FWE21" s="39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40"/>
      <c r="FXB21" s="39"/>
      <c r="FXC21" s="39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40"/>
      <c r="FXZ21" s="39"/>
      <c r="FYA21" s="39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40"/>
      <c r="FYX21" s="39"/>
      <c r="FYY21" s="39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40"/>
      <c r="FZV21" s="39"/>
      <c r="FZW21" s="39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40"/>
      <c r="GAT21" s="39"/>
      <c r="GAU21" s="39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40"/>
      <c r="GBR21" s="39"/>
      <c r="GBS21" s="39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40"/>
      <c r="GCP21" s="39"/>
      <c r="GCQ21" s="39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40"/>
      <c r="GDN21" s="39"/>
      <c r="GDO21" s="39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40"/>
      <c r="GEL21" s="39"/>
      <c r="GEM21" s="39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40"/>
      <c r="GFJ21" s="39"/>
      <c r="GFK21" s="39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40"/>
      <c r="GGH21" s="39"/>
      <c r="GGI21" s="39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40"/>
      <c r="GHF21" s="39"/>
      <c r="GHG21" s="39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40"/>
      <c r="GID21" s="39"/>
      <c r="GIE21" s="39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40"/>
      <c r="GJB21" s="39"/>
      <c r="GJC21" s="39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40"/>
      <c r="GJZ21" s="39"/>
      <c r="GKA21" s="39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40"/>
      <c r="GKX21" s="39"/>
      <c r="GKY21" s="39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40"/>
      <c r="GLV21" s="39"/>
      <c r="GLW21" s="39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40"/>
      <c r="GMT21" s="39"/>
      <c r="GMU21" s="39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40"/>
      <c r="GNR21" s="39"/>
      <c r="GNS21" s="39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40"/>
      <c r="GOP21" s="39"/>
      <c r="GOQ21" s="39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40"/>
      <c r="GPN21" s="39"/>
      <c r="GPO21" s="39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40"/>
      <c r="GQL21" s="39"/>
      <c r="GQM21" s="39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40"/>
      <c r="GRJ21" s="39"/>
      <c r="GRK21" s="39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40"/>
      <c r="GSH21" s="39"/>
      <c r="GSI21" s="39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40"/>
      <c r="GTF21" s="39"/>
      <c r="GTG21" s="39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40"/>
      <c r="GUD21" s="39"/>
      <c r="GUE21" s="39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40"/>
      <c r="GVB21" s="39"/>
      <c r="GVC21" s="39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40"/>
      <c r="GVZ21" s="39"/>
      <c r="GWA21" s="39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40"/>
      <c r="GWX21" s="39"/>
      <c r="GWY21" s="39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40"/>
      <c r="GXV21" s="39"/>
      <c r="GXW21" s="39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40"/>
      <c r="GYT21" s="39"/>
      <c r="GYU21" s="39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40"/>
      <c r="GZR21" s="39"/>
      <c r="GZS21" s="39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40"/>
      <c r="HAP21" s="39"/>
      <c r="HAQ21" s="39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40"/>
      <c r="HBN21" s="39"/>
      <c r="HBO21" s="39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40"/>
      <c r="HCL21" s="39"/>
      <c r="HCM21" s="39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40"/>
      <c r="HDJ21" s="39"/>
      <c r="HDK21" s="39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40"/>
      <c r="HEH21" s="39"/>
      <c r="HEI21" s="39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40"/>
      <c r="HFF21" s="39"/>
      <c r="HFG21" s="39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40"/>
      <c r="HGD21" s="39"/>
      <c r="HGE21" s="39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40"/>
      <c r="HHB21" s="39"/>
      <c r="HHC21" s="39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40"/>
      <c r="HHZ21" s="39"/>
      <c r="HIA21" s="39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40"/>
      <c r="HIX21" s="39"/>
      <c r="HIY21" s="39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40"/>
      <c r="HJV21" s="39"/>
      <c r="HJW21" s="39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40"/>
      <c r="HKT21" s="39"/>
      <c r="HKU21" s="39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40"/>
      <c r="HLR21" s="39"/>
      <c r="HLS21" s="39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40"/>
      <c r="HMP21" s="39"/>
      <c r="HMQ21" s="39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40"/>
      <c r="HNN21" s="39"/>
      <c r="HNO21" s="39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40"/>
      <c r="HOL21" s="39"/>
      <c r="HOM21" s="39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40"/>
      <c r="HPJ21" s="39"/>
      <c r="HPK21" s="39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40"/>
      <c r="HQH21" s="39"/>
      <c r="HQI21" s="39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40"/>
      <c r="HRF21" s="39"/>
      <c r="HRG21" s="39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40"/>
      <c r="HSD21" s="39"/>
      <c r="HSE21" s="39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40"/>
      <c r="HTB21" s="39"/>
      <c r="HTC21" s="39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40"/>
      <c r="HTZ21" s="39"/>
      <c r="HUA21" s="39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40"/>
      <c r="HUX21" s="39"/>
      <c r="HUY21" s="39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40"/>
      <c r="HVV21" s="39"/>
      <c r="HVW21" s="39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40"/>
      <c r="HWT21" s="39"/>
      <c r="HWU21" s="39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40"/>
      <c r="HXR21" s="39"/>
      <c r="HXS21" s="39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40"/>
      <c r="HYP21" s="39"/>
      <c r="HYQ21" s="39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40"/>
      <c r="HZN21" s="39"/>
      <c r="HZO21" s="39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40"/>
      <c r="IAL21" s="39"/>
      <c r="IAM21" s="39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40"/>
      <c r="IBJ21" s="39"/>
      <c r="IBK21" s="39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40"/>
      <c r="ICH21" s="39"/>
      <c r="ICI21" s="39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40"/>
      <c r="IDF21" s="39"/>
      <c r="IDG21" s="39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40"/>
      <c r="IED21" s="39"/>
      <c r="IEE21" s="39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40"/>
      <c r="IFB21" s="39"/>
      <c r="IFC21" s="39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40"/>
      <c r="IFZ21" s="39"/>
      <c r="IGA21" s="39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40"/>
      <c r="IGX21" s="39"/>
      <c r="IGY21" s="39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40"/>
      <c r="IHV21" s="39"/>
      <c r="IHW21" s="39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40"/>
      <c r="IIT21" s="39"/>
      <c r="IIU21" s="39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40"/>
      <c r="IJR21" s="39"/>
      <c r="IJS21" s="39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40"/>
      <c r="IKP21" s="39"/>
      <c r="IKQ21" s="39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40"/>
      <c r="ILN21" s="39"/>
      <c r="ILO21" s="39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40"/>
      <c r="IML21" s="39"/>
      <c r="IMM21" s="39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40"/>
      <c r="INJ21" s="39"/>
      <c r="INK21" s="39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40"/>
      <c r="IOH21" s="39"/>
      <c r="IOI21" s="39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40"/>
      <c r="IPF21" s="39"/>
      <c r="IPG21" s="39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40"/>
      <c r="IQD21" s="39"/>
      <c r="IQE21" s="39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40"/>
      <c r="IRB21" s="39"/>
      <c r="IRC21" s="39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40"/>
      <c r="IRZ21" s="39"/>
      <c r="ISA21" s="39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40"/>
      <c r="ISX21" s="39"/>
      <c r="ISY21" s="39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40"/>
      <c r="ITV21" s="39"/>
      <c r="ITW21" s="39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40"/>
      <c r="IUT21" s="39"/>
      <c r="IUU21" s="39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40"/>
      <c r="IVR21" s="39"/>
      <c r="IVS21" s="39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40"/>
      <c r="IWP21" s="39"/>
      <c r="IWQ21" s="39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40"/>
      <c r="IXN21" s="39"/>
      <c r="IXO21" s="39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40"/>
      <c r="IYL21" s="39"/>
      <c r="IYM21" s="39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40"/>
      <c r="IZJ21" s="39"/>
      <c r="IZK21" s="39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40"/>
      <c r="JAH21" s="39"/>
      <c r="JAI21" s="39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40"/>
      <c r="JBF21" s="39"/>
      <c r="JBG21" s="39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40"/>
      <c r="JCD21" s="39"/>
      <c r="JCE21" s="39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40"/>
      <c r="JDB21" s="39"/>
      <c r="JDC21" s="39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40"/>
      <c r="JDZ21" s="39"/>
      <c r="JEA21" s="39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40"/>
      <c r="JEX21" s="39"/>
      <c r="JEY21" s="39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40"/>
      <c r="JFV21" s="39"/>
      <c r="JFW21" s="39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40"/>
      <c r="JGT21" s="39"/>
      <c r="JGU21" s="39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40"/>
      <c r="JHR21" s="39"/>
      <c r="JHS21" s="39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40"/>
      <c r="JIP21" s="39"/>
      <c r="JIQ21" s="39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40"/>
      <c r="JJN21" s="39"/>
      <c r="JJO21" s="39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40"/>
      <c r="JKL21" s="39"/>
      <c r="JKM21" s="39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40"/>
      <c r="JLJ21" s="39"/>
      <c r="JLK21" s="39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40"/>
      <c r="JMH21" s="39"/>
      <c r="JMI21" s="39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40"/>
      <c r="JNF21" s="39"/>
      <c r="JNG21" s="39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40"/>
      <c r="JOD21" s="39"/>
      <c r="JOE21" s="39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40"/>
      <c r="JPB21" s="39"/>
      <c r="JPC21" s="39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40"/>
      <c r="JPZ21" s="39"/>
      <c r="JQA21" s="39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40"/>
      <c r="JQX21" s="39"/>
      <c r="JQY21" s="39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40"/>
      <c r="JRV21" s="39"/>
      <c r="JRW21" s="39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40"/>
      <c r="JST21" s="39"/>
      <c r="JSU21" s="39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40"/>
      <c r="JTR21" s="39"/>
      <c r="JTS21" s="39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40"/>
      <c r="JUP21" s="39"/>
      <c r="JUQ21" s="39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40"/>
      <c r="JVN21" s="39"/>
      <c r="JVO21" s="39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40"/>
      <c r="JWL21" s="39"/>
      <c r="JWM21" s="39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40"/>
      <c r="JXJ21" s="39"/>
      <c r="JXK21" s="39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40"/>
      <c r="JYH21" s="39"/>
      <c r="JYI21" s="39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40"/>
      <c r="JZF21" s="39"/>
      <c r="JZG21" s="39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40"/>
      <c r="KAD21" s="39"/>
      <c r="KAE21" s="39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40"/>
      <c r="KBB21" s="39"/>
      <c r="KBC21" s="39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40"/>
      <c r="KBZ21" s="39"/>
      <c r="KCA21" s="39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40"/>
      <c r="KCX21" s="39"/>
      <c r="KCY21" s="39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40"/>
      <c r="KDV21" s="39"/>
      <c r="KDW21" s="39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40"/>
      <c r="KET21" s="39"/>
      <c r="KEU21" s="39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40"/>
      <c r="KFR21" s="39"/>
      <c r="KFS21" s="39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40"/>
      <c r="KGP21" s="39"/>
      <c r="KGQ21" s="39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40"/>
      <c r="KHN21" s="39"/>
      <c r="KHO21" s="39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40"/>
      <c r="KIL21" s="39"/>
      <c r="KIM21" s="39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40"/>
      <c r="KJJ21" s="39"/>
      <c r="KJK21" s="39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40"/>
      <c r="KKH21" s="39"/>
      <c r="KKI21" s="39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40"/>
      <c r="KLF21" s="39"/>
      <c r="KLG21" s="39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40"/>
      <c r="KMD21" s="39"/>
      <c r="KME21" s="39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40"/>
      <c r="KNB21" s="39"/>
      <c r="KNC21" s="39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40"/>
      <c r="KNZ21" s="39"/>
      <c r="KOA21" s="39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40"/>
      <c r="KOX21" s="39"/>
      <c r="KOY21" s="39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40"/>
      <c r="KPV21" s="39"/>
      <c r="KPW21" s="39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40"/>
      <c r="KQT21" s="39"/>
      <c r="KQU21" s="39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40"/>
      <c r="KRR21" s="39"/>
      <c r="KRS21" s="39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40"/>
      <c r="KSP21" s="39"/>
      <c r="KSQ21" s="39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40"/>
      <c r="KTN21" s="39"/>
      <c r="KTO21" s="39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40"/>
      <c r="KUL21" s="39"/>
      <c r="KUM21" s="39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40"/>
      <c r="KVJ21" s="39"/>
      <c r="KVK21" s="39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40"/>
      <c r="KWH21" s="39"/>
      <c r="KWI21" s="39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40"/>
      <c r="KXF21" s="39"/>
      <c r="KXG21" s="39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40"/>
      <c r="KYD21" s="39"/>
      <c r="KYE21" s="39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40"/>
      <c r="KZB21" s="39"/>
      <c r="KZC21" s="39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40"/>
      <c r="KZZ21" s="39"/>
      <c r="LAA21" s="39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40"/>
      <c r="LAX21" s="39"/>
      <c r="LAY21" s="39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40"/>
      <c r="LBV21" s="39"/>
      <c r="LBW21" s="39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40"/>
      <c r="LCT21" s="39"/>
      <c r="LCU21" s="39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40"/>
      <c r="LDR21" s="39"/>
      <c r="LDS21" s="39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40"/>
      <c r="LEP21" s="39"/>
      <c r="LEQ21" s="39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40"/>
      <c r="LFN21" s="39"/>
      <c r="LFO21" s="39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40"/>
      <c r="LGL21" s="39"/>
      <c r="LGM21" s="39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40"/>
      <c r="LHJ21" s="39"/>
      <c r="LHK21" s="39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40"/>
      <c r="LIH21" s="39"/>
      <c r="LII21" s="39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40"/>
      <c r="LJF21" s="39"/>
      <c r="LJG21" s="39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40"/>
      <c r="LKD21" s="39"/>
      <c r="LKE21" s="39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40"/>
      <c r="LLB21" s="39"/>
      <c r="LLC21" s="39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40"/>
      <c r="LLZ21" s="39"/>
      <c r="LMA21" s="39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40"/>
      <c r="LMX21" s="39"/>
      <c r="LMY21" s="39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40"/>
      <c r="LNV21" s="39"/>
      <c r="LNW21" s="39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40"/>
      <c r="LOT21" s="39"/>
      <c r="LOU21" s="39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40"/>
      <c r="LPR21" s="39"/>
      <c r="LPS21" s="39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40"/>
      <c r="LQP21" s="39"/>
      <c r="LQQ21" s="39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40"/>
      <c r="LRN21" s="39"/>
      <c r="LRO21" s="39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40"/>
      <c r="LSL21" s="39"/>
      <c r="LSM21" s="39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40"/>
      <c r="LTJ21" s="39"/>
      <c r="LTK21" s="39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40"/>
      <c r="LUH21" s="39"/>
      <c r="LUI21" s="39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40"/>
      <c r="LVF21" s="39"/>
      <c r="LVG21" s="39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40"/>
      <c r="LWD21" s="39"/>
      <c r="LWE21" s="39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40"/>
      <c r="LXB21" s="39"/>
      <c r="LXC21" s="39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40"/>
      <c r="LXZ21" s="39"/>
      <c r="LYA21" s="39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40"/>
      <c r="LYX21" s="39"/>
      <c r="LYY21" s="39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40"/>
      <c r="LZV21" s="39"/>
      <c r="LZW21" s="39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40"/>
      <c r="MAT21" s="39"/>
      <c r="MAU21" s="39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40"/>
      <c r="MBR21" s="39"/>
      <c r="MBS21" s="39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40"/>
      <c r="MCP21" s="39"/>
      <c r="MCQ21" s="39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40"/>
      <c r="MDN21" s="39"/>
      <c r="MDO21" s="39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40"/>
      <c r="MEL21" s="39"/>
      <c r="MEM21" s="39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40"/>
      <c r="MFJ21" s="39"/>
      <c r="MFK21" s="39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40"/>
      <c r="MGH21" s="39"/>
      <c r="MGI21" s="39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40"/>
      <c r="MHF21" s="39"/>
      <c r="MHG21" s="39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40"/>
      <c r="MID21" s="39"/>
      <c r="MIE21" s="39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40"/>
      <c r="MJB21" s="39"/>
      <c r="MJC21" s="39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40"/>
      <c r="MJZ21" s="39"/>
      <c r="MKA21" s="39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40"/>
      <c r="MKX21" s="39"/>
      <c r="MKY21" s="39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40"/>
      <c r="MLV21" s="39"/>
      <c r="MLW21" s="39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40"/>
      <c r="MMT21" s="39"/>
      <c r="MMU21" s="39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40"/>
      <c r="MNR21" s="39"/>
      <c r="MNS21" s="39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40"/>
      <c r="MOP21" s="39"/>
      <c r="MOQ21" s="39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40"/>
      <c r="MPN21" s="39"/>
      <c r="MPO21" s="39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40"/>
      <c r="MQL21" s="39"/>
      <c r="MQM21" s="39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40"/>
      <c r="MRJ21" s="39"/>
      <c r="MRK21" s="39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40"/>
      <c r="MSH21" s="39"/>
      <c r="MSI21" s="39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40"/>
      <c r="MTF21" s="39"/>
      <c r="MTG21" s="39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40"/>
      <c r="MUD21" s="39"/>
      <c r="MUE21" s="39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40"/>
      <c r="MVB21" s="39"/>
      <c r="MVC21" s="39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40"/>
      <c r="MVZ21" s="39"/>
      <c r="MWA21" s="39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40"/>
      <c r="MWX21" s="39"/>
      <c r="MWY21" s="39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40"/>
      <c r="MXV21" s="39"/>
      <c r="MXW21" s="39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40"/>
      <c r="MYT21" s="39"/>
      <c r="MYU21" s="39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40"/>
      <c r="MZR21" s="39"/>
      <c r="MZS21" s="39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40"/>
      <c r="NAP21" s="39"/>
      <c r="NAQ21" s="39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40"/>
      <c r="NBN21" s="39"/>
      <c r="NBO21" s="39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40"/>
      <c r="NCL21" s="39"/>
      <c r="NCM21" s="39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40"/>
      <c r="NDJ21" s="39"/>
      <c r="NDK21" s="39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40"/>
      <c r="NEH21" s="39"/>
      <c r="NEI21" s="39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40"/>
      <c r="NFF21" s="39"/>
      <c r="NFG21" s="39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40"/>
      <c r="NGD21" s="39"/>
      <c r="NGE21" s="39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40"/>
      <c r="NHB21" s="39"/>
      <c r="NHC21" s="39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40"/>
      <c r="NHZ21" s="39"/>
      <c r="NIA21" s="39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40"/>
      <c r="NIX21" s="39"/>
      <c r="NIY21" s="39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40"/>
      <c r="NJV21" s="39"/>
      <c r="NJW21" s="39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40"/>
      <c r="NKT21" s="39"/>
      <c r="NKU21" s="39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40"/>
      <c r="NLR21" s="39"/>
      <c r="NLS21" s="39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40"/>
      <c r="NMP21" s="39"/>
      <c r="NMQ21" s="39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40"/>
      <c r="NNN21" s="39"/>
      <c r="NNO21" s="39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40"/>
      <c r="NOL21" s="39"/>
      <c r="NOM21" s="39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40"/>
      <c r="NPJ21" s="39"/>
      <c r="NPK21" s="39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40"/>
      <c r="NQH21" s="39"/>
      <c r="NQI21" s="39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40"/>
      <c r="NRF21" s="39"/>
      <c r="NRG21" s="39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40"/>
      <c r="NSD21" s="39"/>
      <c r="NSE21" s="39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40"/>
      <c r="NTB21" s="39"/>
      <c r="NTC21" s="39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40"/>
      <c r="NTZ21" s="39"/>
      <c r="NUA21" s="39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40"/>
      <c r="NUX21" s="39"/>
      <c r="NUY21" s="39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40"/>
      <c r="NVV21" s="39"/>
      <c r="NVW21" s="39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40"/>
      <c r="NWT21" s="39"/>
      <c r="NWU21" s="39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40"/>
      <c r="NXR21" s="39"/>
      <c r="NXS21" s="39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40"/>
      <c r="NYP21" s="39"/>
      <c r="NYQ21" s="39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40"/>
      <c r="NZN21" s="39"/>
      <c r="NZO21" s="39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40"/>
      <c r="OAL21" s="39"/>
      <c r="OAM21" s="39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40"/>
      <c r="OBJ21" s="39"/>
      <c r="OBK21" s="39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40"/>
      <c r="OCH21" s="39"/>
      <c r="OCI21" s="39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40"/>
      <c r="ODF21" s="39"/>
      <c r="ODG21" s="39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40"/>
      <c r="OED21" s="39"/>
      <c r="OEE21" s="39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40"/>
      <c r="OFB21" s="39"/>
      <c r="OFC21" s="39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40"/>
      <c r="OFZ21" s="39"/>
      <c r="OGA21" s="39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40"/>
      <c r="OGX21" s="39"/>
      <c r="OGY21" s="39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40"/>
      <c r="OHV21" s="39"/>
      <c r="OHW21" s="39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40"/>
      <c r="OIT21" s="39"/>
      <c r="OIU21" s="39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40"/>
      <c r="OJR21" s="39"/>
      <c r="OJS21" s="39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40"/>
      <c r="OKP21" s="39"/>
      <c r="OKQ21" s="39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40"/>
      <c r="OLN21" s="39"/>
      <c r="OLO21" s="39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40"/>
      <c r="OML21" s="39"/>
      <c r="OMM21" s="39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40"/>
      <c r="ONJ21" s="39"/>
      <c r="ONK21" s="39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40"/>
      <c r="OOH21" s="39"/>
      <c r="OOI21" s="39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40"/>
      <c r="OPF21" s="39"/>
      <c r="OPG21" s="39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40"/>
      <c r="OQD21" s="39"/>
      <c r="OQE21" s="39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40"/>
      <c r="ORB21" s="39"/>
      <c r="ORC21" s="39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40"/>
      <c r="ORZ21" s="39"/>
      <c r="OSA21" s="39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40"/>
      <c r="OSX21" s="39"/>
      <c r="OSY21" s="39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40"/>
      <c r="OTV21" s="39"/>
      <c r="OTW21" s="39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40"/>
      <c r="OUT21" s="39"/>
      <c r="OUU21" s="39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40"/>
      <c r="OVR21" s="39"/>
      <c r="OVS21" s="39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40"/>
      <c r="OWP21" s="39"/>
      <c r="OWQ21" s="39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40"/>
      <c r="OXN21" s="39"/>
      <c r="OXO21" s="39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40"/>
      <c r="OYL21" s="39"/>
      <c r="OYM21" s="39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40"/>
      <c r="OZJ21" s="39"/>
      <c r="OZK21" s="39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40"/>
      <c r="PAH21" s="39"/>
      <c r="PAI21" s="39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40"/>
      <c r="PBF21" s="39"/>
      <c r="PBG21" s="39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40"/>
      <c r="PCD21" s="39"/>
      <c r="PCE21" s="39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40"/>
      <c r="PDB21" s="39"/>
      <c r="PDC21" s="39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40"/>
      <c r="PDZ21" s="39"/>
      <c r="PEA21" s="39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40"/>
      <c r="PEX21" s="39"/>
      <c r="PEY21" s="39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40"/>
      <c r="PFV21" s="39"/>
      <c r="PFW21" s="39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40"/>
      <c r="PGT21" s="39"/>
      <c r="PGU21" s="39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40"/>
      <c r="PHR21" s="39"/>
      <c r="PHS21" s="39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40"/>
      <c r="PIP21" s="39"/>
      <c r="PIQ21" s="39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40"/>
      <c r="PJN21" s="39"/>
      <c r="PJO21" s="39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40"/>
      <c r="PKL21" s="39"/>
      <c r="PKM21" s="39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40"/>
      <c r="PLJ21" s="39"/>
      <c r="PLK21" s="39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40"/>
      <c r="PMH21" s="39"/>
      <c r="PMI21" s="39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40"/>
      <c r="PNF21" s="39"/>
      <c r="PNG21" s="39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40"/>
      <c r="POD21" s="39"/>
      <c r="POE21" s="39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40"/>
      <c r="PPB21" s="39"/>
      <c r="PPC21" s="39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40"/>
      <c r="PPZ21" s="39"/>
      <c r="PQA21" s="39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40"/>
      <c r="PQX21" s="39"/>
      <c r="PQY21" s="39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40"/>
      <c r="PRV21" s="39"/>
      <c r="PRW21" s="39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40"/>
      <c r="PST21" s="39"/>
      <c r="PSU21" s="39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40"/>
      <c r="PTR21" s="39"/>
      <c r="PTS21" s="39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40"/>
      <c r="PUP21" s="39"/>
      <c r="PUQ21" s="39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40"/>
      <c r="PVN21" s="39"/>
      <c r="PVO21" s="39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40"/>
      <c r="PWL21" s="39"/>
      <c r="PWM21" s="39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40"/>
      <c r="PXJ21" s="39"/>
      <c r="PXK21" s="39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40"/>
      <c r="PYH21" s="39"/>
      <c r="PYI21" s="39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40"/>
      <c r="PZF21" s="39"/>
      <c r="PZG21" s="39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40"/>
      <c r="QAD21" s="39"/>
      <c r="QAE21" s="39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40"/>
      <c r="QBB21" s="39"/>
      <c r="QBC21" s="39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40"/>
      <c r="QBZ21" s="39"/>
      <c r="QCA21" s="39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40"/>
      <c r="QCX21" s="39"/>
      <c r="QCY21" s="39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40"/>
      <c r="QDV21" s="39"/>
      <c r="QDW21" s="39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40"/>
      <c r="QET21" s="39"/>
      <c r="QEU21" s="39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40"/>
      <c r="QFR21" s="39"/>
      <c r="QFS21" s="39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40"/>
      <c r="QGP21" s="39"/>
      <c r="QGQ21" s="39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40"/>
      <c r="QHN21" s="39"/>
      <c r="QHO21" s="39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40"/>
      <c r="QIL21" s="39"/>
      <c r="QIM21" s="39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40"/>
      <c r="QJJ21" s="39"/>
      <c r="QJK21" s="39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40"/>
      <c r="QKH21" s="39"/>
      <c r="QKI21" s="39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40"/>
      <c r="QLF21" s="39"/>
      <c r="QLG21" s="39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40"/>
      <c r="QMD21" s="39"/>
      <c r="QME21" s="39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40"/>
      <c r="QNB21" s="39"/>
      <c r="QNC21" s="39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40"/>
      <c r="QNZ21" s="39"/>
      <c r="QOA21" s="39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40"/>
      <c r="QOX21" s="39"/>
      <c r="QOY21" s="39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40"/>
      <c r="QPV21" s="39"/>
      <c r="QPW21" s="39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40"/>
      <c r="QQT21" s="39"/>
      <c r="QQU21" s="39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40"/>
      <c r="QRR21" s="39"/>
      <c r="QRS21" s="39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40"/>
      <c r="QSP21" s="39"/>
      <c r="QSQ21" s="39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40"/>
      <c r="QTN21" s="39"/>
      <c r="QTO21" s="39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40"/>
      <c r="QUL21" s="39"/>
      <c r="QUM21" s="39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40"/>
      <c r="QVJ21" s="39"/>
      <c r="QVK21" s="39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40"/>
      <c r="QWH21" s="39"/>
      <c r="QWI21" s="39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40"/>
      <c r="QXF21" s="39"/>
      <c r="QXG21" s="39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40"/>
      <c r="QYD21" s="39"/>
      <c r="QYE21" s="39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40"/>
      <c r="QZB21" s="39"/>
      <c r="QZC21" s="39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40"/>
      <c r="QZZ21" s="39"/>
      <c r="RAA21" s="39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40"/>
      <c r="RAX21" s="39"/>
      <c r="RAY21" s="39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40"/>
      <c r="RBV21" s="39"/>
      <c r="RBW21" s="39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40"/>
      <c r="RCT21" s="39"/>
      <c r="RCU21" s="39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40"/>
      <c r="RDR21" s="39"/>
      <c r="RDS21" s="39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40"/>
      <c r="REP21" s="39"/>
      <c r="REQ21" s="39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40"/>
      <c r="RFN21" s="39"/>
      <c r="RFO21" s="39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40"/>
      <c r="RGL21" s="39"/>
      <c r="RGM21" s="39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40"/>
      <c r="RHJ21" s="39"/>
      <c r="RHK21" s="39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40"/>
      <c r="RIH21" s="39"/>
      <c r="RII21" s="39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40"/>
      <c r="RJF21" s="39"/>
      <c r="RJG21" s="39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40"/>
      <c r="RKD21" s="39"/>
      <c r="RKE21" s="39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40"/>
      <c r="RLB21" s="39"/>
      <c r="RLC21" s="39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40"/>
      <c r="RLZ21" s="39"/>
      <c r="RMA21" s="39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40"/>
      <c r="RMX21" s="39"/>
      <c r="RMY21" s="39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40"/>
      <c r="RNV21" s="39"/>
      <c r="RNW21" s="39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40"/>
      <c r="ROT21" s="39"/>
      <c r="ROU21" s="39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40"/>
      <c r="RPR21" s="39"/>
      <c r="RPS21" s="39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40"/>
      <c r="RQP21" s="39"/>
      <c r="RQQ21" s="39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40"/>
      <c r="RRN21" s="39"/>
      <c r="RRO21" s="39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40"/>
      <c r="RSL21" s="39"/>
      <c r="RSM21" s="39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40"/>
      <c r="RTJ21" s="39"/>
      <c r="RTK21" s="39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40"/>
      <c r="RUH21" s="39"/>
      <c r="RUI21" s="39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40"/>
      <c r="RVF21" s="39"/>
      <c r="RVG21" s="39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40"/>
      <c r="RWD21" s="39"/>
      <c r="RWE21" s="39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40"/>
      <c r="RXB21" s="39"/>
      <c r="RXC21" s="39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40"/>
      <c r="RXZ21" s="39"/>
      <c r="RYA21" s="39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40"/>
      <c r="RYX21" s="39"/>
      <c r="RYY21" s="39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40"/>
      <c r="RZV21" s="39"/>
      <c r="RZW21" s="39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40"/>
      <c r="SAT21" s="39"/>
      <c r="SAU21" s="39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40"/>
      <c r="SBR21" s="39"/>
      <c r="SBS21" s="39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40"/>
      <c r="SCP21" s="39"/>
      <c r="SCQ21" s="39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40"/>
      <c r="SDN21" s="39"/>
      <c r="SDO21" s="39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40"/>
      <c r="SEL21" s="39"/>
      <c r="SEM21" s="39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40"/>
      <c r="SFJ21" s="39"/>
      <c r="SFK21" s="39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40"/>
      <c r="SGH21" s="39"/>
      <c r="SGI21" s="39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40"/>
      <c r="SHF21" s="39"/>
      <c r="SHG21" s="39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40"/>
      <c r="SID21" s="39"/>
      <c r="SIE21" s="39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40"/>
      <c r="SJB21" s="39"/>
      <c r="SJC21" s="39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40"/>
      <c r="SJZ21" s="39"/>
      <c r="SKA21" s="39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40"/>
      <c r="SKX21" s="39"/>
      <c r="SKY21" s="39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40"/>
      <c r="SLV21" s="39"/>
      <c r="SLW21" s="39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40"/>
      <c r="SMT21" s="39"/>
      <c r="SMU21" s="39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40"/>
      <c r="SNR21" s="39"/>
      <c r="SNS21" s="39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40"/>
      <c r="SOP21" s="39"/>
      <c r="SOQ21" s="39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40"/>
      <c r="SPN21" s="39"/>
      <c r="SPO21" s="39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40"/>
      <c r="SQL21" s="39"/>
      <c r="SQM21" s="39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40"/>
      <c r="SRJ21" s="39"/>
      <c r="SRK21" s="39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40"/>
      <c r="SSH21" s="39"/>
      <c r="SSI21" s="39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40"/>
      <c r="STF21" s="39"/>
      <c r="STG21" s="39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40"/>
      <c r="SUD21" s="39"/>
      <c r="SUE21" s="39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40"/>
      <c r="SVB21" s="39"/>
      <c r="SVC21" s="39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40"/>
      <c r="SVZ21" s="39"/>
      <c r="SWA21" s="39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40"/>
      <c r="SWX21" s="39"/>
      <c r="SWY21" s="39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40"/>
      <c r="SXV21" s="39"/>
      <c r="SXW21" s="39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40"/>
      <c r="SYT21" s="39"/>
      <c r="SYU21" s="39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40"/>
      <c r="SZR21" s="39"/>
      <c r="SZS21" s="39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40"/>
      <c r="TAP21" s="39"/>
      <c r="TAQ21" s="39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40"/>
      <c r="TBN21" s="39"/>
      <c r="TBO21" s="39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40"/>
      <c r="TCL21" s="39"/>
      <c r="TCM21" s="39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40"/>
      <c r="TDJ21" s="39"/>
      <c r="TDK21" s="39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40"/>
      <c r="TEH21" s="39"/>
      <c r="TEI21" s="39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40"/>
      <c r="TFF21" s="39"/>
      <c r="TFG21" s="39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40"/>
      <c r="TGD21" s="39"/>
      <c r="TGE21" s="39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40"/>
      <c r="THB21" s="39"/>
      <c r="THC21" s="39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40"/>
      <c r="THZ21" s="39"/>
      <c r="TIA21" s="39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40"/>
      <c r="TIX21" s="39"/>
      <c r="TIY21" s="39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40"/>
      <c r="TJV21" s="39"/>
      <c r="TJW21" s="39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40"/>
      <c r="TKT21" s="39"/>
      <c r="TKU21" s="39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40"/>
      <c r="TLR21" s="39"/>
      <c r="TLS21" s="39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40"/>
      <c r="TMP21" s="39"/>
      <c r="TMQ21" s="39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40"/>
      <c r="TNN21" s="39"/>
      <c r="TNO21" s="39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40"/>
      <c r="TOL21" s="39"/>
      <c r="TOM21" s="39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40"/>
      <c r="TPJ21" s="39"/>
      <c r="TPK21" s="39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40"/>
      <c r="TQH21" s="39"/>
      <c r="TQI21" s="39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40"/>
      <c r="TRF21" s="39"/>
      <c r="TRG21" s="39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40"/>
      <c r="TSD21" s="39"/>
      <c r="TSE21" s="39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40"/>
      <c r="TTB21" s="39"/>
      <c r="TTC21" s="39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40"/>
      <c r="TTZ21" s="39"/>
      <c r="TUA21" s="39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40"/>
      <c r="TUX21" s="39"/>
      <c r="TUY21" s="39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40"/>
      <c r="TVV21" s="39"/>
      <c r="TVW21" s="39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40"/>
      <c r="TWT21" s="39"/>
      <c r="TWU21" s="39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40"/>
      <c r="TXR21" s="39"/>
      <c r="TXS21" s="39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40"/>
      <c r="TYP21" s="39"/>
      <c r="TYQ21" s="39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40"/>
      <c r="TZN21" s="39"/>
      <c r="TZO21" s="39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40"/>
      <c r="UAL21" s="39"/>
      <c r="UAM21" s="39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40"/>
      <c r="UBJ21" s="39"/>
      <c r="UBK21" s="39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40"/>
      <c r="UCH21" s="39"/>
      <c r="UCI21" s="39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40"/>
      <c r="UDF21" s="39"/>
      <c r="UDG21" s="39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40"/>
      <c r="UED21" s="39"/>
      <c r="UEE21" s="39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40"/>
      <c r="UFB21" s="39"/>
      <c r="UFC21" s="39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40"/>
      <c r="UFZ21" s="39"/>
      <c r="UGA21" s="39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40"/>
      <c r="UGX21" s="39"/>
      <c r="UGY21" s="39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40"/>
      <c r="UHV21" s="39"/>
      <c r="UHW21" s="39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40"/>
      <c r="UIT21" s="39"/>
      <c r="UIU21" s="39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40"/>
      <c r="UJR21" s="39"/>
      <c r="UJS21" s="39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40"/>
      <c r="UKP21" s="39"/>
      <c r="UKQ21" s="39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40"/>
      <c r="ULN21" s="39"/>
      <c r="ULO21" s="39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40"/>
      <c r="UML21" s="39"/>
      <c r="UMM21" s="39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40"/>
      <c r="UNJ21" s="39"/>
      <c r="UNK21" s="39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40"/>
      <c r="UOH21" s="39"/>
      <c r="UOI21" s="39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40"/>
      <c r="UPF21" s="39"/>
      <c r="UPG21" s="39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40"/>
      <c r="UQD21" s="39"/>
      <c r="UQE21" s="39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40"/>
      <c r="URB21" s="39"/>
      <c r="URC21" s="39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40"/>
      <c r="URZ21" s="39"/>
      <c r="USA21" s="39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40"/>
      <c r="USX21" s="39"/>
      <c r="USY21" s="39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40"/>
      <c r="UTV21" s="39"/>
      <c r="UTW21" s="39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40"/>
      <c r="UUT21" s="39"/>
      <c r="UUU21" s="39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40"/>
      <c r="UVR21" s="39"/>
      <c r="UVS21" s="39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40"/>
      <c r="UWP21" s="39"/>
      <c r="UWQ21" s="39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40"/>
      <c r="UXN21" s="39"/>
      <c r="UXO21" s="39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40"/>
      <c r="UYL21" s="39"/>
      <c r="UYM21" s="39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40"/>
      <c r="UZJ21" s="39"/>
      <c r="UZK21" s="39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40"/>
      <c r="VAH21" s="39"/>
      <c r="VAI21" s="39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40"/>
      <c r="VBF21" s="39"/>
      <c r="VBG21" s="39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40"/>
      <c r="VCD21" s="39"/>
      <c r="VCE21" s="39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40"/>
      <c r="VDB21" s="39"/>
      <c r="VDC21" s="39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40"/>
      <c r="VDZ21" s="39"/>
      <c r="VEA21" s="39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40"/>
      <c r="VEX21" s="39"/>
      <c r="VEY21" s="39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40"/>
      <c r="VFV21" s="39"/>
      <c r="VFW21" s="39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40"/>
      <c r="VGT21" s="39"/>
      <c r="VGU21" s="39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40"/>
      <c r="VHR21" s="39"/>
      <c r="VHS21" s="39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40"/>
      <c r="VIP21" s="39"/>
      <c r="VIQ21" s="39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40"/>
      <c r="VJN21" s="39"/>
      <c r="VJO21" s="39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40"/>
      <c r="VKL21" s="39"/>
      <c r="VKM21" s="39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40"/>
      <c r="VLJ21" s="39"/>
      <c r="VLK21" s="39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40"/>
      <c r="VMH21" s="39"/>
      <c r="VMI21" s="39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40"/>
      <c r="VNF21" s="39"/>
      <c r="VNG21" s="39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40"/>
      <c r="VOD21" s="39"/>
      <c r="VOE21" s="39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40"/>
      <c r="VPB21" s="39"/>
      <c r="VPC21" s="39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40"/>
      <c r="VPZ21" s="39"/>
      <c r="VQA21" s="39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40"/>
      <c r="VQX21" s="39"/>
      <c r="VQY21" s="39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40"/>
      <c r="VRV21" s="39"/>
      <c r="VRW21" s="39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40"/>
      <c r="VST21" s="39"/>
      <c r="VSU21" s="39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40"/>
      <c r="VTR21" s="39"/>
      <c r="VTS21" s="39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40"/>
      <c r="VUP21" s="39"/>
      <c r="VUQ21" s="39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40"/>
      <c r="VVN21" s="39"/>
      <c r="VVO21" s="39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40"/>
      <c r="VWL21" s="39"/>
      <c r="VWM21" s="39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40"/>
      <c r="VXJ21" s="39"/>
      <c r="VXK21" s="39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40"/>
      <c r="VYH21" s="39"/>
      <c r="VYI21" s="39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40"/>
      <c r="VZF21" s="39"/>
      <c r="VZG21" s="39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40"/>
      <c r="WAD21" s="39"/>
      <c r="WAE21" s="39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40"/>
      <c r="WBB21" s="39"/>
      <c r="WBC21" s="39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40"/>
      <c r="WBZ21" s="39"/>
      <c r="WCA21" s="39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40"/>
      <c r="WCX21" s="39"/>
      <c r="WCY21" s="39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40"/>
      <c r="WDV21" s="39"/>
      <c r="WDW21" s="39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40"/>
      <c r="WET21" s="39"/>
      <c r="WEU21" s="39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40"/>
      <c r="WFR21" s="39"/>
      <c r="WFS21" s="39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40"/>
      <c r="WGP21" s="39"/>
      <c r="WGQ21" s="39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40"/>
      <c r="WHN21" s="39"/>
      <c r="WHO21" s="39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40"/>
      <c r="WIL21" s="39"/>
      <c r="WIM21" s="39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40"/>
      <c r="WJJ21" s="39"/>
      <c r="WJK21" s="39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40"/>
      <c r="WKH21" s="39"/>
      <c r="WKI21" s="39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40"/>
      <c r="WLF21" s="39"/>
      <c r="WLG21" s="39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40"/>
      <c r="WMD21" s="39"/>
      <c r="WME21" s="39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40"/>
      <c r="WNB21" s="39"/>
      <c r="WNC21" s="39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40"/>
      <c r="WNZ21" s="39"/>
      <c r="WOA21" s="39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40"/>
      <c r="WOX21" s="39"/>
      <c r="WOY21" s="39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40"/>
      <c r="WPV21" s="39"/>
      <c r="WPW21" s="39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40"/>
      <c r="WQT21" s="39"/>
      <c r="WQU21" s="39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40"/>
      <c r="WRR21" s="39"/>
      <c r="WRS21" s="39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40"/>
      <c r="WSP21" s="39"/>
      <c r="WSQ21" s="39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40"/>
      <c r="WTN21" s="39"/>
      <c r="WTO21" s="39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40"/>
      <c r="WUL21" s="39"/>
      <c r="WUM21" s="39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40"/>
      <c r="WVJ21" s="39"/>
      <c r="WVK21" s="39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40"/>
      <c r="WWH21" s="39"/>
      <c r="WWI21" s="39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40"/>
      <c r="WXF21" s="39"/>
      <c r="WXG21" s="39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40"/>
      <c r="WYD21" s="39"/>
      <c r="WYE21" s="39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40"/>
      <c r="WZB21" s="39"/>
      <c r="WZC21" s="39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40"/>
      <c r="WZZ21" s="39"/>
      <c r="XAA21" s="39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40"/>
      <c r="XAX21" s="39"/>
      <c r="XAY21" s="39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40"/>
      <c r="XBV21" s="39"/>
      <c r="XBW21" s="39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40"/>
      <c r="XCT21" s="39"/>
      <c r="XCU21" s="39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40"/>
      <c r="XDR21" s="39"/>
      <c r="XDS21" s="39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40"/>
      <c r="XEP21" s="39"/>
      <c r="XEQ21" s="39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pans="1:16384" x14ac:dyDescent="0.25">
      <c r="A22" s="9" t="s">
        <v>110</v>
      </c>
      <c r="B22" s="10" t="s">
        <v>51</v>
      </c>
      <c r="C22" s="25" t="s">
        <v>52</v>
      </c>
      <c r="D22" s="11"/>
      <c r="E22" s="11"/>
      <c r="F22" s="11"/>
      <c r="G22" s="11">
        <v>505.3</v>
      </c>
      <c r="H22" s="11">
        <v>593</v>
      </c>
      <c r="I22" s="11">
        <v>950.3</v>
      </c>
      <c r="J22" s="11">
        <v>1345.3</v>
      </c>
      <c r="K22" s="11">
        <v>2523.6</v>
      </c>
      <c r="L22" s="11">
        <v>3466.9</v>
      </c>
      <c r="M22" s="11">
        <v>3467.4</v>
      </c>
      <c r="N22" s="11">
        <v>3307.7</v>
      </c>
      <c r="O22" s="11">
        <v>1578</v>
      </c>
      <c r="P22" s="11">
        <v>1225.0999999999999</v>
      </c>
      <c r="Q22" s="11">
        <v>639.20000000000005</v>
      </c>
      <c r="R22" s="11">
        <v>790.1</v>
      </c>
      <c r="S22" s="11">
        <v>7432.6</v>
      </c>
      <c r="T22" s="11">
        <v>4936.8</v>
      </c>
      <c r="U22" s="11">
        <v>6914.6</v>
      </c>
      <c r="V22" s="11">
        <v>8885.6</v>
      </c>
      <c r="W22" s="11">
        <v>10915.8</v>
      </c>
      <c r="X22" s="32">
        <v>12392.4</v>
      </c>
      <c r="Y22" s="32">
        <v>14186.8</v>
      </c>
      <c r="Z22" s="32">
        <f>+IFERROR(VLOOKUP(B22,'2002'!$A:$D,4,FALSE),"")</f>
        <v>14225.395643</v>
      </c>
      <c r="AA22" s="32">
        <f>+IFERROR(VLOOKUP(B22,'2003'!$A$2:$D$1048576,4,FALSE),"")</f>
        <v>17569.043292999999</v>
      </c>
      <c r="AB22" s="32">
        <f>+IFERROR(VLOOKUP(B22,'2004'!$A:$D,4,FALSE),"")</f>
        <v>20587.254079999999</v>
      </c>
      <c r="AC22" s="32">
        <f>+IFERROR(VLOOKUP($B22,'2005-15 corrientes'!$A$2:$W$50,3,FALSE),"")</f>
        <v>26413.934237132693</v>
      </c>
      <c r="AD22" s="32">
        <f>+IFERROR(VLOOKUP($B22,'2005-15 corrientes'!$A$2:$W$50,5,FALSE),"")</f>
        <v>27324.373079947854</v>
      </c>
      <c r="AE22" s="32">
        <f>+IFERROR(VLOOKUP($B22,'2005-15 corrientes'!$A$2:$W$50,7,FALSE),"")</f>
        <v>32793.298741224586</v>
      </c>
      <c r="AF22" s="32">
        <f>+IFERROR(VLOOKUP($B22,'2005-15 corrientes'!$A$2:$W$50,9,FALSE),"")</f>
        <v>35981.445199888469</v>
      </c>
      <c r="AG22" s="32">
        <f>+IFERROR(VLOOKUP($B22,'2005-15 corrientes'!$A$2:$W$50,11,FALSE),"")</f>
        <v>43816.036783377174</v>
      </c>
      <c r="AH22" s="32">
        <f>+IFERROR(VLOOKUP($B22,'2005-15 corrientes'!$A$2:$W$50,13,FALSE),"")</f>
        <v>3163.6223384848918</v>
      </c>
      <c r="AI22" s="32">
        <f>+IFERROR(VLOOKUP($B22,'2005-15 corrientes'!$A$2:$W$50,15,FALSE),"")</f>
        <v>3093.2429425151622</v>
      </c>
      <c r="AJ22" s="32">
        <f>+IFERROR(VLOOKUP($B22,'2005-15 corrientes'!$A$2:$W$50,17,FALSE),"")</f>
        <v>3201.5</v>
      </c>
      <c r="AK22" s="32">
        <f>+IFERROR(VLOOKUP($B22,'2005-15 corrientes'!$A$2:$W$50,19,FALSE),"")</f>
        <v>2334.099999999999</v>
      </c>
      <c r="AL22" s="32">
        <f>+IFERROR(VLOOKUP($B22,'2005-15 corrientes'!$A$2:$W$50,21,FALSE),"")</f>
        <v>3294.1733249999988</v>
      </c>
      <c r="AM22" s="32">
        <f>+IFERROR(VLOOKUP($B22,'2005-15 corrientes'!$A$2:$W$50,23,FALSE),"")</f>
        <v>3837</v>
      </c>
      <c r="AN22" s="3"/>
      <c r="AO22" s="3"/>
      <c r="AP22" s="3"/>
      <c r="AQ22" s="3"/>
      <c r="AR22" s="3"/>
      <c r="AS22" s="3"/>
      <c r="AT22" s="3"/>
      <c r="AU22" s="3"/>
      <c r="AV22" s="3"/>
      <c r="AW22" s="40"/>
      <c r="AX22" s="39"/>
      <c r="AY22" s="39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40"/>
      <c r="BV22" s="39"/>
      <c r="BW22" s="39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40"/>
      <c r="CT22" s="39"/>
      <c r="CU22" s="39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40"/>
      <c r="DR22" s="39"/>
      <c r="DS22" s="39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40"/>
      <c r="EP22" s="39"/>
      <c r="EQ22" s="39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40"/>
      <c r="FN22" s="39"/>
      <c r="FO22" s="39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40"/>
      <c r="GL22" s="39"/>
      <c r="GM22" s="39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40"/>
      <c r="HJ22" s="39"/>
      <c r="HK22" s="39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40"/>
      <c r="IH22" s="39"/>
      <c r="II22" s="39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40"/>
      <c r="JF22" s="39"/>
      <c r="JG22" s="39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40"/>
      <c r="KD22" s="39"/>
      <c r="KE22" s="39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40"/>
      <c r="LB22" s="39"/>
      <c r="LC22" s="39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40"/>
      <c r="LZ22" s="39"/>
      <c r="MA22" s="39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40"/>
      <c r="MX22" s="39"/>
      <c r="MY22" s="39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40"/>
      <c r="NV22" s="39"/>
      <c r="NW22" s="39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40"/>
      <c r="OT22" s="39"/>
      <c r="OU22" s="39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40"/>
      <c r="PR22" s="39"/>
      <c r="PS22" s="39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40"/>
      <c r="QP22" s="39"/>
      <c r="QQ22" s="39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40"/>
      <c r="RN22" s="39"/>
      <c r="RO22" s="39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40"/>
      <c r="SL22" s="39"/>
      <c r="SM22" s="39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40"/>
      <c r="TJ22" s="39"/>
      <c r="TK22" s="39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40"/>
      <c r="UH22" s="39"/>
      <c r="UI22" s="39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40"/>
      <c r="VF22" s="39"/>
      <c r="VG22" s="39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40"/>
      <c r="WD22" s="39"/>
      <c r="WE22" s="39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40"/>
      <c r="XB22" s="39"/>
      <c r="XC22" s="39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40"/>
      <c r="XZ22" s="39"/>
      <c r="YA22" s="39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40"/>
      <c r="YX22" s="39"/>
      <c r="YY22" s="39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40"/>
      <c r="ZV22" s="39"/>
      <c r="ZW22" s="39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40"/>
      <c r="AAT22" s="39"/>
      <c r="AAU22" s="39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40"/>
      <c r="ABR22" s="39"/>
      <c r="ABS22" s="39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40"/>
      <c r="ACP22" s="39"/>
      <c r="ACQ22" s="39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40"/>
      <c r="ADN22" s="39"/>
      <c r="ADO22" s="39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40"/>
      <c r="AEL22" s="39"/>
      <c r="AEM22" s="39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40"/>
      <c r="AFJ22" s="39"/>
      <c r="AFK22" s="39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40"/>
      <c r="AGH22" s="39"/>
      <c r="AGI22" s="39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40"/>
      <c r="AHF22" s="39"/>
      <c r="AHG22" s="39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40"/>
      <c r="AID22" s="39"/>
      <c r="AIE22" s="39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40"/>
      <c r="AJB22" s="39"/>
      <c r="AJC22" s="39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40"/>
      <c r="AJZ22" s="39"/>
      <c r="AKA22" s="39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40"/>
      <c r="AKX22" s="39"/>
      <c r="AKY22" s="39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40"/>
      <c r="ALV22" s="39"/>
      <c r="ALW22" s="39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40"/>
      <c r="AMT22" s="39"/>
      <c r="AMU22" s="39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40"/>
      <c r="ANR22" s="39"/>
      <c r="ANS22" s="39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40"/>
      <c r="AOP22" s="39"/>
      <c r="AOQ22" s="39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40"/>
      <c r="APN22" s="39"/>
      <c r="APO22" s="39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40"/>
      <c r="AQL22" s="39"/>
      <c r="AQM22" s="39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40"/>
      <c r="ARJ22" s="39"/>
      <c r="ARK22" s="39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40"/>
      <c r="ASH22" s="39"/>
      <c r="ASI22" s="39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40"/>
      <c r="ATF22" s="39"/>
      <c r="ATG22" s="39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40"/>
      <c r="AUD22" s="39"/>
      <c r="AUE22" s="39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40"/>
      <c r="AVB22" s="39"/>
      <c r="AVC22" s="39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40"/>
      <c r="AVZ22" s="39"/>
      <c r="AWA22" s="39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40"/>
      <c r="AWX22" s="39"/>
      <c r="AWY22" s="39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40"/>
      <c r="AXV22" s="39"/>
      <c r="AXW22" s="39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40"/>
      <c r="AYT22" s="39"/>
      <c r="AYU22" s="39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40"/>
      <c r="AZR22" s="39"/>
      <c r="AZS22" s="39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40"/>
      <c r="BAP22" s="39"/>
      <c r="BAQ22" s="39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40"/>
      <c r="BBN22" s="39"/>
      <c r="BBO22" s="39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40"/>
      <c r="BCL22" s="39"/>
      <c r="BCM22" s="39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40"/>
      <c r="BDJ22" s="39"/>
      <c r="BDK22" s="39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40"/>
      <c r="BEH22" s="39"/>
      <c r="BEI22" s="39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40"/>
      <c r="BFF22" s="39"/>
      <c r="BFG22" s="39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40"/>
      <c r="BGD22" s="39"/>
      <c r="BGE22" s="39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40"/>
      <c r="BHB22" s="39"/>
      <c r="BHC22" s="39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40"/>
      <c r="BHZ22" s="39"/>
      <c r="BIA22" s="39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40"/>
      <c r="BIX22" s="39"/>
      <c r="BIY22" s="39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40"/>
      <c r="BJV22" s="39"/>
      <c r="BJW22" s="39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40"/>
      <c r="BKT22" s="39"/>
      <c r="BKU22" s="39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40"/>
      <c r="BLR22" s="39"/>
      <c r="BLS22" s="39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40"/>
      <c r="BMP22" s="39"/>
      <c r="BMQ22" s="39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40"/>
      <c r="BNN22" s="39"/>
      <c r="BNO22" s="39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40"/>
      <c r="BOL22" s="39"/>
      <c r="BOM22" s="39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40"/>
      <c r="BPJ22" s="39"/>
      <c r="BPK22" s="39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40"/>
      <c r="BQH22" s="39"/>
      <c r="BQI22" s="39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40"/>
      <c r="BRF22" s="39"/>
      <c r="BRG22" s="39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40"/>
      <c r="BSD22" s="39"/>
      <c r="BSE22" s="39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40"/>
      <c r="BTB22" s="39"/>
      <c r="BTC22" s="39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40"/>
      <c r="BTZ22" s="39"/>
      <c r="BUA22" s="39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40"/>
      <c r="BUX22" s="39"/>
      <c r="BUY22" s="39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40"/>
      <c r="BVV22" s="39"/>
      <c r="BVW22" s="39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40"/>
      <c r="BWT22" s="39"/>
      <c r="BWU22" s="39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40"/>
      <c r="BXR22" s="39"/>
      <c r="BXS22" s="39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40"/>
      <c r="BYP22" s="39"/>
      <c r="BYQ22" s="39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40"/>
      <c r="BZN22" s="39"/>
      <c r="BZO22" s="39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40"/>
      <c r="CAL22" s="39"/>
      <c r="CAM22" s="39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40"/>
      <c r="CBJ22" s="39"/>
      <c r="CBK22" s="39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40"/>
      <c r="CCH22" s="39"/>
      <c r="CCI22" s="39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40"/>
      <c r="CDF22" s="39"/>
      <c r="CDG22" s="39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40"/>
      <c r="CED22" s="39"/>
      <c r="CEE22" s="39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40"/>
      <c r="CFB22" s="39"/>
      <c r="CFC22" s="39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40"/>
      <c r="CFZ22" s="39"/>
      <c r="CGA22" s="39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40"/>
      <c r="CGX22" s="39"/>
      <c r="CGY22" s="39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40"/>
      <c r="CHV22" s="39"/>
      <c r="CHW22" s="39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40"/>
      <c r="CIT22" s="39"/>
      <c r="CIU22" s="39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40"/>
      <c r="CJR22" s="39"/>
      <c r="CJS22" s="39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40"/>
      <c r="CKP22" s="39"/>
      <c r="CKQ22" s="39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40"/>
      <c r="CLN22" s="39"/>
      <c r="CLO22" s="39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40"/>
      <c r="CML22" s="39"/>
      <c r="CMM22" s="39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40"/>
      <c r="CNJ22" s="39"/>
      <c r="CNK22" s="39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40"/>
      <c r="COH22" s="39"/>
      <c r="COI22" s="39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40"/>
      <c r="CPF22" s="39"/>
      <c r="CPG22" s="39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40"/>
      <c r="CQD22" s="39"/>
      <c r="CQE22" s="39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40"/>
      <c r="CRB22" s="39"/>
      <c r="CRC22" s="39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40"/>
      <c r="CRZ22" s="39"/>
      <c r="CSA22" s="39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40"/>
      <c r="CSX22" s="39"/>
      <c r="CSY22" s="39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40"/>
      <c r="CTV22" s="39"/>
      <c r="CTW22" s="39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40"/>
      <c r="CUT22" s="39"/>
      <c r="CUU22" s="39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40"/>
      <c r="CVR22" s="39"/>
      <c r="CVS22" s="39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40"/>
      <c r="CWP22" s="39"/>
      <c r="CWQ22" s="39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40"/>
      <c r="CXN22" s="39"/>
      <c r="CXO22" s="39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40"/>
      <c r="CYL22" s="39"/>
      <c r="CYM22" s="39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40"/>
      <c r="CZJ22" s="39"/>
      <c r="CZK22" s="39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40"/>
      <c r="DAH22" s="39"/>
      <c r="DAI22" s="39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40"/>
      <c r="DBF22" s="39"/>
      <c r="DBG22" s="39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40"/>
      <c r="DCD22" s="39"/>
      <c r="DCE22" s="39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40"/>
      <c r="DDB22" s="39"/>
      <c r="DDC22" s="39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40"/>
      <c r="DDZ22" s="39"/>
      <c r="DEA22" s="39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40"/>
      <c r="DEX22" s="39"/>
      <c r="DEY22" s="39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40"/>
      <c r="DFV22" s="39"/>
      <c r="DFW22" s="39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40"/>
      <c r="DGT22" s="39"/>
      <c r="DGU22" s="39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40"/>
      <c r="DHR22" s="39"/>
      <c r="DHS22" s="39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40"/>
      <c r="DIP22" s="39"/>
      <c r="DIQ22" s="39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40"/>
      <c r="DJN22" s="39"/>
      <c r="DJO22" s="39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40"/>
      <c r="DKL22" s="39"/>
      <c r="DKM22" s="39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40"/>
      <c r="DLJ22" s="39"/>
      <c r="DLK22" s="39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40"/>
      <c r="DMH22" s="39"/>
      <c r="DMI22" s="39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40"/>
      <c r="DNF22" s="39"/>
      <c r="DNG22" s="39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40"/>
      <c r="DOD22" s="39"/>
      <c r="DOE22" s="39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40"/>
      <c r="DPB22" s="39"/>
      <c r="DPC22" s="39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40"/>
      <c r="DPZ22" s="39"/>
      <c r="DQA22" s="39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40"/>
      <c r="DQX22" s="39"/>
      <c r="DQY22" s="39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40"/>
      <c r="DRV22" s="39"/>
      <c r="DRW22" s="39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40"/>
      <c r="DST22" s="39"/>
      <c r="DSU22" s="39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40"/>
      <c r="DTR22" s="39"/>
      <c r="DTS22" s="39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40"/>
      <c r="DUP22" s="39"/>
      <c r="DUQ22" s="39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40"/>
      <c r="DVN22" s="39"/>
      <c r="DVO22" s="39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40"/>
      <c r="DWL22" s="39"/>
      <c r="DWM22" s="39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40"/>
      <c r="DXJ22" s="39"/>
      <c r="DXK22" s="39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40"/>
      <c r="DYH22" s="39"/>
      <c r="DYI22" s="39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40"/>
      <c r="DZF22" s="39"/>
      <c r="DZG22" s="39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40"/>
      <c r="EAD22" s="39"/>
      <c r="EAE22" s="39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40"/>
      <c r="EBB22" s="39"/>
      <c r="EBC22" s="39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40"/>
      <c r="EBZ22" s="39"/>
      <c r="ECA22" s="39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40"/>
      <c r="ECX22" s="39"/>
      <c r="ECY22" s="39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40"/>
      <c r="EDV22" s="39"/>
      <c r="EDW22" s="39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40"/>
      <c r="EET22" s="39"/>
      <c r="EEU22" s="39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40"/>
      <c r="EFR22" s="39"/>
      <c r="EFS22" s="39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40"/>
      <c r="EGP22" s="39"/>
      <c r="EGQ22" s="39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40"/>
      <c r="EHN22" s="39"/>
      <c r="EHO22" s="39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40"/>
      <c r="EIL22" s="39"/>
      <c r="EIM22" s="39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40"/>
      <c r="EJJ22" s="39"/>
      <c r="EJK22" s="39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40"/>
      <c r="EKH22" s="39"/>
      <c r="EKI22" s="39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40"/>
      <c r="ELF22" s="39"/>
      <c r="ELG22" s="39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40"/>
      <c r="EMD22" s="39"/>
      <c r="EME22" s="39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40"/>
      <c r="ENB22" s="39"/>
      <c r="ENC22" s="39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40"/>
      <c r="ENZ22" s="39"/>
      <c r="EOA22" s="39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40"/>
      <c r="EOX22" s="39"/>
      <c r="EOY22" s="39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40"/>
      <c r="EPV22" s="39"/>
      <c r="EPW22" s="39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40"/>
      <c r="EQT22" s="39"/>
      <c r="EQU22" s="39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40"/>
      <c r="ERR22" s="39"/>
      <c r="ERS22" s="39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40"/>
      <c r="ESP22" s="39"/>
      <c r="ESQ22" s="39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40"/>
      <c r="ETN22" s="39"/>
      <c r="ETO22" s="39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40"/>
      <c r="EUL22" s="39"/>
      <c r="EUM22" s="39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40"/>
      <c r="EVJ22" s="39"/>
      <c r="EVK22" s="39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40"/>
      <c r="EWH22" s="39"/>
      <c r="EWI22" s="39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40"/>
      <c r="EXF22" s="39"/>
      <c r="EXG22" s="39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40"/>
      <c r="EYD22" s="39"/>
      <c r="EYE22" s="39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40"/>
      <c r="EZB22" s="39"/>
      <c r="EZC22" s="39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40"/>
      <c r="EZZ22" s="39"/>
      <c r="FAA22" s="39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40"/>
      <c r="FAX22" s="39"/>
      <c r="FAY22" s="39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40"/>
      <c r="FBV22" s="39"/>
      <c r="FBW22" s="39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40"/>
      <c r="FCT22" s="39"/>
      <c r="FCU22" s="39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40"/>
      <c r="FDR22" s="39"/>
      <c r="FDS22" s="39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40"/>
      <c r="FEP22" s="39"/>
      <c r="FEQ22" s="39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40"/>
      <c r="FFN22" s="39"/>
      <c r="FFO22" s="39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40"/>
      <c r="FGL22" s="39"/>
      <c r="FGM22" s="39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40"/>
      <c r="FHJ22" s="39"/>
      <c r="FHK22" s="39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40"/>
      <c r="FIH22" s="39"/>
      <c r="FII22" s="39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40"/>
      <c r="FJF22" s="39"/>
      <c r="FJG22" s="39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40"/>
      <c r="FKD22" s="39"/>
      <c r="FKE22" s="39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40"/>
      <c r="FLB22" s="39"/>
      <c r="FLC22" s="39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40"/>
      <c r="FLZ22" s="39"/>
      <c r="FMA22" s="39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40"/>
      <c r="FMX22" s="39"/>
      <c r="FMY22" s="39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40"/>
      <c r="FNV22" s="39"/>
      <c r="FNW22" s="39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40"/>
      <c r="FOT22" s="39"/>
      <c r="FOU22" s="39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40"/>
      <c r="FPR22" s="39"/>
      <c r="FPS22" s="39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40"/>
      <c r="FQP22" s="39"/>
      <c r="FQQ22" s="39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40"/>
      <c r="FRN22" s="39"/>
      <c r="FRO22" s="39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40"/>
      <c r="FSL22" s="39"/>
      <c r="FSM22" s="39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40"/>
      <c r="FTJ22" s="39"/>
      <c r="FTK22" s="39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40"/>
      <c r="FUH22" s="39"/>
      <c r="FUI22" s="39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40"/>
      <c r="FVF22" s="39"/>
      <c r="FVG22" s="39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40"/>
      <c r="FWD22" s="39"/>
      <c r="FWE22" s="39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40"/>
      <c r="FXB22" s="39"/>
      <c r="FXC22" s="39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40"/>
      <c r="FXZ22" s="39"/>
      <c r="FYA22" s="39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40"/>
      <c r="FYX22" s="39"/>
      <c r="FYY22" s="39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40"/>
      <c r="FZV22" s="39"/>
      <c r="FZW22" s="39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40"/>
      <c r="GAT22" s="39"/>
      <c r="GAU22" s="39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40"/>
      <c r="GBR22" s="39"/>
      <c r="GBS22" s="39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40"/>
      <c r="GCP22" s="39"/>
      <c r="GCQ22" s="39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40"/>
      <c r="GDN22" s="39"/>
      <c r="GDO22" s="39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40"/>
      <c r="GEL22" s="39"/>
      <c r="GEM22" s="39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40"/>
      <c r="GFJ22" s="39"/>
      <c r="GFK22" s="39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40"/>
      <c r="GGH22" s="39"/>
      <c r="GGI22" s="39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40"/>
      <c r="GHF22" s="39"/>
      <c r="GHG22" s="39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40"/>
      <c r="GID22" s="39"/>
      <c r="GIE22" s="39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40"/>
      <c r="GJB22" s="39"/>
      <c r="GJC22" s="39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40"/>
      <c r="GJZ22" s="39"/>
      <c r="GKA22" s="39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40"/>
      <c r="GKX22" s="39"/>
      <c r="GKY22" s="39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40"/>
      <c r="GLV22" s="39"/>
      <c r="GLW22" s="39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40"/>
      <c r="GMT22" s="39"/>
      <c r="GMU22" s="39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40"/>
      <c r="GNR22" s="39"/>
      <c r="GNS22" s="39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40"/>
      <c r="GOP22" s="39"/>
      <c r="GOQ22" s="39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40"/>
      <c r="GPN22" s="39"/>
      <c r="GPO22" s="39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40"/>
      <c r="GQL22" s="39"/>
      <c r="GQM22" s="39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40"/>
      <c r="GRJ22" s="39"/>
      <c r="GRK22" s="39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40"/>
      <c r="GSH22" s="39"/>
      <c r="GSI22" s="39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40"/>
      <c r="GTF22" s="39"/>
      <c r="GTG22" s="39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40"/>
      <c r="GUD22" s="39"/>
      <c r="GUE22" s="39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40"/>
      <c r="GVB22" s="39"/>
      <c r="GVC22" s="39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40"/>
      <c r="GVZ22" s="39"/>
      <c r="GWA22" s="39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40"/>
      <c r="GWX22" s="39"/>
      <c r="GWY22" s="39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40"/>
      <c r="GXV22" s="39"/>
      <c r="GXW22" s="39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40"/>
      <c r="GYT22" s="39"/>
      <c r="GYU22" s="39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40"/>
      <c r="GZR22" s="39"/>
      <c r="GZS22" s="39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40"/>
      <c r="HAP22" s="39"/>
      <c r="HAQ22" s="39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40"/>
      <c r="HBN22" s="39"/>
      <c r="HBO22" s="39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40"/>
      <c r="HCL22" s="39"/>
      <c r="HCM22" s="39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40"/>
      <c r="HDJ22" s="39"/>
      <c r="HDK22" s="39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40"/>
      <c r="HEH22" s="39"/>
      <c r="HEI22" s="39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40"/>
      <c r="HFF22" s="39"/>
      <c r="HFG22" s="39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40"/>
      <c r="HGD22" s="39"/>
      <c r="HGE22" s="39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40"/>
      <c r="HHB22" s="39"/>
      <c r="HHC22" s="39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40"/>
      <c r="HHZ22" s="39"/>
      <c r="HIA22" s="39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40"/>
      <c r="HIX22" s="39"/>
      <c r="HIY22" s="39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40"/>
      <c r="HJV22" s="39"/>
      <c r="HJW22" s="39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40"/>
      <c r="HKT22" s="39"/>
      <c r="HKU22" s="39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40"/>
      <c r="HLR22" s="39"/>
      <c r="HLS22" s="39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40"/>
      <c r="HMP22" s="39"/>
      <c r="HMQ22" s="39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40"/>
      <c r="HNN22" s="39"/>
      <c r="HNO22" s="39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40"/>
      <c r="HOL22" s="39"/>
      <c r="HOM22" s="39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40"/>
      <c r="HPJ22" s="39"/>
      <c r="HPK22" s="39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40"/>
      <c r="HQH22" s="39"/>
      <c r="HQI22" s="39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40"/>
      <c r="HRF22" s="39"/>
      <c r="HRG22" s="39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40"/>
      <c r="HSD22" s="39"/>
      <c r="HSE22" s="39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40"/>
      <c r="HTB22" s="39"/>
      <c r="HTC22" s="39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40"/>
      <c r="HTZ22" s="39"/>
      <c r="HUA22" s="39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40"/>
      <c r="HUX22" s="39"/>
      <c r="HUY22" s="39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40"/>
      <c r="HVV22" s="39"/>
      <c r="HVW22" s="39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40"/>
      <c r="HWT22" s="39"/>
      <c r="HWU22" s="39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40"/>
      <c r="HXR22" s="39"/>
      <c r="HXS22" s="39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40"/>
      <c r="HYP22" s="39"/>
      <c r="HYQ22" s="39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40"/>
      <c r="HZN22" s="39"/>
      <c r="HZO22" s="39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40"/>
      <c r="IAL22" s="39"/>
      <c r="IAM22" s="39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40"/>
      <c r="IBJ22" s="39"/>
      <c r="IBK22" s="39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40"/>
      <c r="ICH22" s="39"/>
      <c r="ICI22" s="39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40"/>
      <c r="IDF22" s="39"/>
      <c r="IDG22" s="39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40"/>
      <c r="IED22" s="39"/>
      <c r="IEE22" s="39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40"/>
      <c r="IFB22" s="39"/>
      <c r="IFC22" s="39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40"/>
      <c r="IFZ22" s="39"/>
      <c r="IGA22" s="39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40"/>
      <c r="IGX22" s="39"/>
      <c r="IGY22" s="39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40"/>
      <c r="IHV22" s="39"/>
      <c r="IHW22" s="39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40"/>
      <c r="IIT22" s="39"/>
      <c r="IIU22" s="39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40"/>
      <c r="IJR22" s="39"/>
      <c r="IJS22" s="39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40"/>
      <c r="IKP22" s="39"/>
      <c r="IKQ22" s="39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40"/>
      <c r="ILN22" s="39"/>
      <c r="ILO22" s="39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40"/>
      <c r="IML22" s="39"/>
      <c r="IMM22" s="39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40"/>
      <c r="INJ22" s="39"/>
      <c r="INK22" s="39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40"/>
      <c r="IOH22" s="39"/>
      <c r="IOI22" s="39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40"/>
      <c r="IPF22" s="39"/>
      <c r="IPG22" s="39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40"/>
      <c r="IQD22" s="39"/>
      <c r="IQE22" s="39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40"/>
      <c r="IRB22" s="39"/>
      <c r="IRC22" s="39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40"/>
      <c r="IRZ22" s="39"/>
      <c r="ISA22" s="39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40"/>
      <c r="ISX22" s="39"/>
      <c r="ISY22" s="39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40"/>
      <c r="ITV22" s="39"/>
      <c r="ITW22" s="39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40"/>
      <c r="IUT22" s="39"/>
      <c r="IUU22" s="39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40"/>
      <c r="IVR22" s="39"/>
      <c r="IVS22" s="39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40"/>
      <c r="IWP22" s="39"/>
      <c r="IWQ22" s="39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40"/>
      <c r="IXN22" s="39"/>
      <c r="IXO22" s="39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40"/>
      <c r="IYL22" s="39"/>
      <c r="IYM22" s="39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40"/>
      <c r="IZJ22" s="39"/>
      <c r="IZK22" s="39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40"/>
      <c r="JAH22" s="39"/>
      <c r="JAI22" s="39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40"/>
      <c r="JBF22" s="39"/>
      <c r="JBG22" s="39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40"/>
      <c r="JCD22" s="39"/>
      <c r="JCE22" s="39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40"/>
      <c r="JDB22" s="39"/>
      <c r="JDC22" s="39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40"/>
      <c r="JDZ22" s="39"/>
      <c r="JEA22" s="39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40"/>
      <c r="JEX22" s="39"/>
      <c r="JEY22" s="39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40"/>
      <c r="JFV22" s="39"/>
      <c r="JFW22" s="39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40"/>
      <c r="JGT22" s="39"/>
      <c r="JGU22" s="39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40"/>
      <c r="JHR22" s="39"/>
      <c r="JHS22" s="39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40"/>
      <c r="JIP22" s="39"/>
      <c r="JIQ22" s="39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40"/>
      <c r="JJN22" s="39"/>
      <c r="JJO22" s="39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40"/>
      <c r="JKL22" s="39"/>
      <c r="JKM22" s="39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40"/>
      <c r="JLJ22" s="39"/>
      <c r="JLK22" s="39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40"/>
      <c r="JMH22" s="39"/>
      <c r="JMI22" s="39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40"/>
      <c r="JNF22" s="39"/>
      <c r="JNG22" s="39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40"/>
      <c r="JOD22" s="39"/>
      <c r="JOE22" s="39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40"/>
      <c r="JPB22" s="39"/>
      <c r="JPC22" s="39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40"/>
      <c r="JPZ22" s="39"/>
      <c r="JQA22" s="39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40"/>
      <c r="JQX22" s="39"/>
      <c r="JQY22" s="39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40"/>
      <c r="JRV22" s="39"/>
      <c r="JRW22" s="39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40"/>
      <c r="JST22" s="39"/>
      <c r="JSU22" s="39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40"/>
      <c r="JTR22" s="39"/>
      <c r="JTS22" s="39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40"/>
      <c r="JUP22" s="39"/>
      <c r="JUQ22" s="39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40"/>
      <c r="JVN22" s="39"/>
      <c r="JVO22" s="39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40"/>
      <c r="JWL22" s="39"/>
      <c r="JWM22" s="39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40"/>
      <c r="JXJ22" s="39"/>
      <c r="JXK22" s="39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40"/>
      <c r="JYH22" s="39"/>
      <c r="JYI22" s="39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40"/>
      <c r="JZF22" s="39"/>
      <c r="JZG22" s="39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40"/>
      <c r="KAD22" s="39"/>
      <c r="KAE22" s="39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40"/>
      <c r="KBB22" s="39"/>
      <c r="KBC22" s="39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40"/>
      <c r="KBZ22" s="39"/>
      <c r="KCA22" s="39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40"/>
      <c r="KCX22" s="39"/>
      <c r="KCY22" s="39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40"/>
      <c r="KDV22" s="39"/>
      <c r="KDW22" s="39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40"/>
      <c r="KET22" s="39"/>
      <c r="KEU22" s="39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40"/>
      <c r="KFR22" s="39"/>
      <c r="KFS22" s="39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40"/>
      <c r="KGP22" s="39"/>
      <c r="KGQ22" s="39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40"/>
      <c r="KHN22" s="39"/>
      <c r="KHO22" s="39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40"/>
      <c r="KIL22" s="39"/>
      <c r="KIM22" s="39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40"/>
      <c r="KJJ22" s="39"/>
      <c r="KJK22" s="39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40"/>
      <c r="KKH22" s="39"/>
      <c r="KKI22" s="39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40"/>
      <c r="KLF22" s="39"/>
      <c r="KLG22" s="39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40"/>
      <c r="KMD22" s="39"/>
      <c r="KME22" s="39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40"/>
      <c r="KNB22" s="39"/>
      <c r="KNC22" s="39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40"/>
      <c r="KNZ22" s="39"/>
      <c r="KOA22" s="39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40"/>
      <c r="KOX22" s="39"/>
      <c r="KOY22" s="39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40"/>
      <c r="KPV22" s="39"/>
      <c r="KPW22" s="39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40"/>
      <c r="KQT22" s="39"/>
      <c r="KQU22" s="39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40"/>
      <c r="KRR22" s="39"/>
      <c r="KRS22" s="39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40"/>
      <c r="KSP22" s="39"/>
      <c r="KSQ22" s="39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40"/>
      <c r="KTN22" s="39"/>
      <c r="KTO22" s="39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40"/>
      <c r="KUL22" s="39"/>
      <c r="KUM22" s="39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40"/>
      <c r="KVJ22" s="39"/>
      <c r="KVK22" s="39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40"/>
      <c r="KWH22" s="39"/>
      <c r="KWI22" s="39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40"/>
      <c r="KXF22" s="39"/>
      <c r="KXG22" s="39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40"/>
      <c r="KYD22" s="39"/>
      <c r="KYE22" s="39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40"/>
      <c r="KZB22" s="39"/>
      <c r="KZC22" s="39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40"/>
      <c r="KZZ22" s="39"/>
      <c r="LAA22" s="39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40"/>
      <c r="LAX22" s="39"/>
      <c r="LAY22" s="39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40"/>
      <c r="LBV22" s="39"/>
      <c r="LBW22" s="39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40"/>
      <c r="LCT22" s="39"/>
      <c r="LCU22" s="39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40"/>
      <c r="LDR22" s="39"/>
      <c r="LDS22" s="39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40"/>
      <c r="LEP22" s="39"/>
      <c r="LEQ22" s="39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40"/>
      <c r="LFN22" s="39"/>
      <c r="LFO22" s="39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40"/>
      <c r="LGL22" s="39"/>
      <c r="LGM22" s="39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40"/>
      <c r="LHJ22" s="39"/>
      <c r="LHK22" s="39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40"/>
      <c r="LIH22" s="39"/>
      <c r="LII22" s="39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40"/>
      <c r="LJF22" s="39"/>
      <c r="LJG22" s="39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40"/>
      <c r="LKD22" s="39"/>
      <c r="LKE22" s="39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40"/>
      <c r="LLB22" s="39"/>
      <c r="LLC22" s="39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40"/>
      <c r="LLZ22" s="39"/>
      <c r="LMA22" s="39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40"/>
      <c r="LMX22" s="39"/>
      <c r="LMY22" s="39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40"/>
      <c r="LNV22" s="39"/>
      <c r="LNW22" s="39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40"/>
      <c r="LOT22" s="39"/>
      <c r="LOU22" s="39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40"/>
      <c r="LPR22" s="39"/>
      <c r="LPS22" s="39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40"/>
      <c r="LQP22" s="39"/>
      <c r="LQQ22" s="39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40"/>
      <c r="LRN22" s="39"/>
      <c r="LRO22" s="39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40"/>
      <c r="LSL22" s="39"/>
      <c r="LSM22" s="39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40"/>
      <c r="LTJ22" s="39"/>
      <c r="LTK22" s="39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40"/>
      <c r="LUH22" s="39"/>
      <c r="LUI22" s="39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40"/>
      <c r="LVF22" s="39"/>
      <c r="LVG22" s="39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40"/>
      <c r="LWD22" s="39"/>
      <c r="LWE22" s="39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40"/>
      <c r="LXB22" s="39"/>
      <c r="LXC22" s="39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40"/>
      <c r="LXZ22" s="39"/>
      <c r="LYA22" s="39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40"/>
      <c r="LYX22" s="39"/>
      <c r="LYY22" s="39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40"/>
      <c r="LZV22" s="39"/>
      <c r="LZW22" s="39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40"/>
      <c r="MAT22" s="39"/>
      <c r="MAU22" s="39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40"/>
      <c r="MBR22" s="39"/>
      <c r="MBS22" s="39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40"/>
      <c r="MCP22" s="39"/>
      <c r="MCQ22" s="39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40"/>
      <c r="MDN22" s="39"/>
      <c r="MDO22" s="39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40"/>
      <c r="MEL22" s="39"/>
      <c r="MEM22" s="39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40"/>
      <c r="MFJ22" s="39"/>
      <c r="MFK22" s="39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40"/>
      <c r="MGH22" s="39"/>
      <c r="MGI22" s="39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40"/>
      <c r="MHF22" s="39"/>
      <c r="MHG22" s="39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40"/>
      <c r="MID22" s="39"/>
      <c r="MIE22" s="39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40"/>
      <c r="MJB22" s="39"/>
      <c r="MJC22" s="39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40"/>
      <c r="MJZ22" s="39"/>
      <c r="MKA22" s="39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40"/>
      <c r="MKX22" s="39"/>
      <c r="MKY22" s="39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40"/>
      <c r="MLV22" s="39"/>
      <c r="MLW22" s="39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40"/>
      <c r="MMT22" s="39"/>
      <c r="MMU22" s="39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40"/>
      <c r="MNR22" s="39"/>
      <c r="MNS22" s="39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40"/>
      <c r="MOP22" s="39"/>
      <c r="MOQ22" s="39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40"/>
      <c r="MPN22" s="39"/>
      <c r="MPO22" s="39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40"/>
      <c r="MQL22" s="39"/>
      <c r="MQM22" s="39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40"/>
      <c r="MRJ22" s="39"/>
      <c r="MRK22" s="39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40"/>
      <c r="MSH22" s="39"/>
      <c r="MSI22" s="39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40"/>
      <c r="MTF22" s="39"/>
      <c r="MTG22" s="39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40"/>
      <c r="MUD22" s="39"/>
      <c r="MUE22" s="39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40"/>
      <c r="MVB22" s="39"/>
      <c r="MVC22" s="39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40"/>
      <c r="MVZ22" s="39"/>
      <c r="MWA22" s="39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40"/>
      <c r="MWX22" s="39"/>
      <c r="MWY22" s="39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40"/>
      <c r="MXV22" s="39"/>
      <c r="MXW22" s="39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40"/>
      <c r="MYT22" s="39"/>
      <c r="MYU22" s="39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40"/>
      <c r="MZR22" s="39"/>
      <c r="MZS22" s="39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40"/>
      <c r="NAP22" s="39"/>
      <c r="NAQ22" s="39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40"/>
      <c r="NBN22" s="39"/>
      <c r="NBO22" s="39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40"/>
      <c r="NCL22" s="39"/>
      <c r="NCM22" s="39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40"/>
      <c r="NDJ22" s="39"/>
      <c r="NDK22" s="39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40"/>
      <c r="NEH22" s="39"/>
      <c r="NEI22" s="39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40"/>
      <c r="NFF22" s="39"/>
      <c r="NFG22" s="39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40"/>
      <c r="NGD22" s="39"/>
      <c r="NGE22" s="39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40"/>
      <c r="NHB22" s="39"/>
      <c r="NHC22" s="39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40"/>
      <c r="NHZ22" s="39"/>
      <c r="NIA22" s="39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40"/>
      <c r="NIX22" s="39"/>
      <c r="NIY22" s="39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40"/>
      <c r="NJV22" s="39"/>
      <c r="NJW22" s="39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40"/>
      <c r="NKT22" s="39"/>
      <c r="NKU22" s="39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40"/>
      <c r="NLR22" s="39"/>
      <c r="NLS22" s="39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40"/>
      <c r="NMP22" s="39"/>
      <c r="NMQ22" s="39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40"/>
      <c r="NNN22" s="39"/>
      <c r="NNO22" s="39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40"/>
      <c r="NOL22" s="39"/>
      <c r="NOM22" s="39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40"/>
      <c r="NPJ22" s="39"/>
      <c r="NPK22" s="39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40"/>
      <c r="NQH22" s="39"/>
      <c r="NQI22" s="39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40"/>
      <c r="NRF22" s="39"/>
      <c r="NRG22" s="39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40"/>
      <c r="NSD22" s="39"/>
      <c r="NSE22" s="39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40"/>
      <c r="NTB22" s="39"/>
      <c r="NTC22" s="39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40"/>
      <c r="NTZ22" s="39"/>
      <c r="NUA22" s="39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40"/>
      <c r="NUX22" s="39"/>
      <c r="NUY22" s="39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40"/>
      <c r="NVV22" s="39"/>
      <c r="NVW22" s="39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40"/>
      <c r="NWT22" s="39"/>
      <c r="NWU22" s="39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40"/>
      <c r="NXR22" s="39"/>
      <c r="NXS22" s="39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40"/>
      <c r="NYP22" s="39"/>
      <c r="NYQ22" s="39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40"/>
      <c r="NZN22" s="39"/>
      <c r="NZO22" s="39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40"/>
      <c r="OAL22" s="39"/>
      <c r="OAM22" s="39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40"/>
      <c r="OBJ22" s="39"/>
      <c r="OBK22" s="39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40"/>
      <c r="OCH22" s="39"/>
      <c r="OCI22" s="39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40"/>
      <c r="ODF22" s="39"/>
      <c r="ODG22" s="39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40"/>
      <c r="OED22" s="39"/>
      <c r="OEE22" s="39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40"/>
      <c r="OFB22" s="39"/>
      <c r="OFC22" s="39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40"/>
      <c r="OFZ22" s="39"/>
      <c r="OGA22" s="39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40"/>
      <c r="OGX22" s="39"/>
      <c r="OGY22" s="39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40"/>
      <c r="OHV22" s="39"/>
      <c r="OHW22" s="39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40"/>
      <c r="OIT22" s="39"/>
      <c r="OIU22" s="39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40"/>
      <c r="OJR22" s="39"/>
      <c r="OJS22" s="39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40"/>
      <c r="OKP22" s="39"/>
      <c r="OKQ22" s="39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40"/>
      <c r="OLN22" s="39"/>
      <c r="OLO22" s="39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40"/>
      <c r="OML22" s="39"/>
      <c r="OMM22" s="39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40"/>
      <c r="ONJ22" s="39"/>
      <c r="ONK22" s="39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40"/>
      <c r="OOH22" s="39"/>
      <c r="OOI22" s="39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40"/>
      <c r="OPF22" s="39"/>
      <c r="OPG22" s="39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40"/>
      <c r="OQD22" s="39"/>
      <c r="OQE22" s="39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40"/>
      <c r="ORB22" s="39"/>
      <c r="ORC22" s="39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40"/>
      <c r="ORZ22" s="39"/>
      <c r="OSA22" s="39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40"/>
      <c r="OSX22" s="39"/>
      <c r="OSY22" s="39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40"/>
      <c r="OTV22" s="39"/>
      <c r="OTW22" s="39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40"/>
      <c r="OUT22" s="39"/>
      <c r="OUU22" s="39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40"/>
      <c r="OVR22" s="39"/>
      <c r="OVS22" s="39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40"/>
      <c r="OWP22" s="39"/>
      <c r="OWQ22" s="39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40"/>
      <c r="OXN22" s="39"/>
      <c r="OXO22" s="39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40"/>
      <c r="OYL22" s="39"/>
      <c r="OYM22" s="39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40"/>
      <c r="OZJ22" s="39"/>
      <c r="OZK22" s="39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40"/>
      <c r="PAH22" s="39"/>
      <c r="PAI22" s="39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40"/>
      <c r="PBF22" s="39"/>
      <c r="PBG22" s="39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40"/>
      <c r="PCD22" s="39"/>
      <c r="PCE22" s="39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40"/>
      <c r="PDB22" s="39"/>
      <c r="PDC22" s="39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40"/>
      <c r="PDZ22" s="39"/>
      <c r="PEA22" s="39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40"/>
      <c r="PEX22" s="39"/>
      <c r="PEY22" s="39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40"/>
      <c r="PFV22" s="39"/>
      <c r="PFW22" s="39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40"/>
      <c r="PGT22" s="39"/>
      <c r="PGU22" s="39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40"/>
      <c r="PHR22" s="39"/>
      <c r="PHS22" s="39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40"/>
      <c r="PIP22" s="39"/>
      <c r="PIQ22" s="39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40"/>
      <c r="PJN22" s="39"/>
      <c r="PJO22" s="39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40"/>
      <c r="PKL22" s="39"/>
      <c r="PKM22" s="39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40"/>
      <c r="PLJ22" s="39"/>
      <c r="PLK22" s="39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40"/>
      <c r="PMH22" s="39"/>
      <c r="PMI22" s="39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40"/>
      <c r="PNF22" s="39"/>
      <c r="PNG22" s="39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40"/>
      <c r="POD22" s="39"/>
      <c r="POE22" s="39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40"/>
      <c r="PPB22" s="39"/>
      <c r="PPC22" s="39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40"/>
      <c r="PPZ22" s="39"/>
      <c r="PQA22" s="39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40"/>
      <c r="PQX22" s="39"/>
      <c r="PQY22" s="39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40"/>
      <c r="PRV22" s="39"/>
      <c r="PRW22" s="39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40"/>
      <c r="PST22" s="39"/>
      <c r="PSU22" s="39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40"/>
      <c r="PTR22" s="39"/>
      <c r="PTS22" s="39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40"/>
      <c r="PUP22" s="39"/>
      <c r="PUQ22" s="39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40"/>
      <c r="PVN22" s="39"/>
      <c r="PVO22" s="39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40"/>
      <c r="PWL22" s="39"/>
      <c r="PWM22" s="39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40"/>
      <c r="PXJ22" s="39"/>
      <c r="PXK22" s="39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40"/>
      <c r="PYH22" s="39"/>
      <c r="PYI22" s="39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40"/>
      <c r="PZF22" s="39"/>
      <c r="PZG22" s="39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40"/>
      <c r="QAD22" s="39"/>
      <c r="QAE22" s="39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40"/>
      <c r="QBB22" s="39"/>
      <c r="QBC22" s="39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40"/>
      <c r="QBZ22" s="39"/>
      <c r="QCA22" s="39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40"/>
      <c r="QCX22" s="39"/>
      <c r="QCY22" s="39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40"/>
      <c r="QDV22" s="39"/>
      <c r="QDW22" s="39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40"/>
      <c r="QET22" s="39"/>
      <c r="QEU22" s="39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40"/>
      <c r="QFR22" s="39"/>
      <c r="QFS22" s="39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40"/>
      <c r="QGP22" s="39"/>
      <c r="QGQ22" s="39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40"/>
      <c r="QHN22" s="39"/>
      <c r="QHO22" s="39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40"/>
      <c r="QIL22" s="39"/>
      <c r="QIM22" s="39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40"/>
      <c r="QJJ22" s="39"/>
      <c r="QJK22" s="39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40"/>
      <c r="QKH22" s="39"/>
      <c r="QKI22" s="39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40"/>
      <c r="QLF22" s="39"/>
      <c r="QLG22" s="39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40"/>
      <c r="QMD22" s="39"/>
      <c r="QME22" s="39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40"/>
      <c r="QNB22" s="39"/>
      <c r="QNC22" s="39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40"/>
      <c r="QNZ22" s="39"/>
      <c r="QOA22" s="39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40"/>
      <c r="QOX22" s="39"/>
      <c r="QOY22" s="39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40"/>
      <c r="QPV22" s="39"/>
      <c r="QPW22" s="39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40"/>
      <c r="QQT22" s="39"/>
      <c r="QQU22" s="39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40"/>
      <c r="QRR22" s="39"/>
      <c r="QRS22" s="39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40"/>
      <c r="QSP22" s="39"/>
      <c r="QSQ22" s="39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40"/>
      <c r="QTN22" s="39"/>
      <c r="QTO22" s="39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40"/>
      <c r="QUL22" s="39"/>
      <c r="QUM22" s="39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40"/>
      <c r="QVJ22" s="39"/>
      <c r="QVK22" s="39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40"/>
      <c r="QWH22" s="39"/>
      <c r="QWI22" s="39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40"/>
      <c r="QXF22" s="39"/>
      <c r="QXG22" s="39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40"/>
      <c r="QYD22" s="39"/>
      <c r="QYE22" s="39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40"/>
      <c r="QZB22" s="39"/>
      <c r="QZC22" s="39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40"/>
      <c r="QZZ22" s="39"/>
      <c r="RAA22" s="39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40"/>
      <c r="RAX22" s="39"/>
      <c r="RAY22" s="39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40"/>
      <c r="RBV22" s="39"/>
      <c r="RBW22" s="39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40"/>
      <c r="RCT22" s="39"/>
      <c r="RCU22" s="39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40"/>
      <c r="RDR22" s="39"/>
      <c r="RDS22" s="39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40"/>
      <c r="REP22" s="39"/>
      <c r="REQ22" s="39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40"/>
      <c r="RFN22" s="39"/>
      <c r="RFO22" s="39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40"/>
      <c r="RGL22" s="39"/>
      <c r="RGM22" s="39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40"/>
      <c r="RHJ22" s="39"/>
      <c r="RHK22" s="39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40"/>
      <c r="RIH22" s="39"/>
      <c r="RII22" s="39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40"/>
      <c r="RJF22" s="39"/>
      <c r="RJG22" s="39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40"/>
      <c r="RKD22" s="39"/>
      <c r="RKE22" s="39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40"/>
      <c r="RLB22" s="39"/>
      <c r="RLC22" s="39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40"/>
      <c r="RLZ22" s="39"/>
      <c r="RMA22" s="39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40"/>
      <c r="RMX22" s="39"/>
      <c r="RMY22" s="39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40"/>
      <c r="RNV22" s="39"/>
      <c r="RNW22" s="39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40"/>
      <c r="ROT22" s="39"/>
      <c r="ROU22" s="39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40"/>
      <c r="RPR22" s="39"/>
      <c r="RPS22" s="39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40"/>
      <c r="RQP22" s="39"/>
      <c r="RQQ22" s="39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40"/>
      <c r="RRN22" s="39"/>
      <c r="RRO22" s="39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40"/>
      <c r="RSL22" s="39"/>
      <c r="RSM22" s="39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40"/>
      <c r="RTJ22" s="39"/>
      <c r="RTK22" s="39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40"/>
      <c r="RUH22" s="39"/>
      <c r="RUI22" s="39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40"/>
      <c r="RVF22" s="39"/>
      <c r="RVG22" s="39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40"/>
      <c r="RWD22" s="39"/>
      <c r="RWE22" s="39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40"/>
      <c r="RXB22" s="39"/>
      <c r="RXC22" s="39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40"/>
      <c r="RXZ22" s="39"/>
      <c r="RYA22" s="39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40"/>
      <c r="RYX22" s="39"/>
      <c r="RYY22" s="39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40"/>
      <c r="RZV22" s="39"/>
      <c r="RZW22" s="39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40"/>
      <c r="SAT22" s="39"/>
      <c r="SAU22" s="39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40"/>
      <c r="SBR22" s="39"/>
      <c r="SBS22" s="39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40"/>
      <c r="SCP22" s="39"/>
      <c r="SCQ22" s="39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40"/>
      <c r="SDN22" s="39"/>
      <c r="SDO22" s="39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40"/>
      <c r="SEL22" s="39"/>
      <c r="SEM22" s="39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40"/>
      <c r="SFJ22" s="39"/>
      <c r="SFK22" s="39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40"/>
      <c r="SGH22" s="39"/>
      <c r="SGI22" s="39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40"/>
      <c r="SHF22" s="39"/>
      <c r="SHG22" s="39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40"/>
      <c r="SID22" s="39"/>
      <c r="SIE22" s="39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40"/>
      <c r="SJB22" s="39"/>
      <c r="SJC22" s="39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40"/>
      <c r="SJZ22" s="39"/>
      <c r="SKA22" s="39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40"/>
      <c r="SKX22" s="39"/>
      <c r="SKY22" s="39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40"/>
      <c r="SLV22" s="39"/>
      <c r="SLW22" s="39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40"/>
      <c r="SMT22" s="39"/>
      <c r="SMU22" s="39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40"/>
      <c r="SNR22" s="39"/>
      <c r="SNS22" s="39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40"/>
      <c r="SOP22" s="39"/>
      <c r="SOQ22" s="39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40"/>
      <c r="SPN22" s="39"/>
      <c r="SPO22" s="39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40"/>
      <c r="SQL22" s="39"/>
      <c r="SQM22" s="39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40"/>
      <c r="SRJ22" s="39"/>
      <c r="SRK22" s="39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40"/>
      <c r="SSH22" s="39"/>
      <c r="SSI22" s="39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40"/>
      <c r="STF22" s="39"/>
      <c r="STG22" s="39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40"/>
      <c r="SUD22" s="39"/>
      <c r="SUE22" s="39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40"/>
      <c r="SVB22" s="39"/>
      <c r="SVC22" s="39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40"/>
      <c r="SVZ22" s="39"/>
      <c r="SWA22" s="39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40"/>
      <c r="SWX22" s="39"/>
      <c r="SWY22" s="39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40"/>
      <c r="SXV22" s="39"/>
      <c r="SXW22" s="39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40"/>
      <c r="SYT22" s="39"/>
      <c r="SYU22" s="39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40"/>
      <c r="SZR22" s="39"/>
      <c r="SZS22" s="39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40"/>
      <c r="TAP22" s="39"/>
      <c r="TAQ22" s="39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40"/>
      <c r="TBN22" s="39"/>
      <c r="TBO22" s="39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40"/>
      <c r="TCL22" s="39"/>
      <c r="TCM22" s="39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40"/>
      <c r="TDJ22" s="39"/>
      <c r="TDK22" s="39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40"/>
      <c r="TEH22" s="39"/>
      <c r="TEI22" s="39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40"/>
      <c r="TFF22" s="39"/>
      <c r="TFG22" s="39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40"/>
      <c r="TGD22" s="39"/>
      <c r="TGE22" s="39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40"/>
      <c r="THB22" s="39"/>
      <c r="THC22" s="39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40"/>
      <c r="THZ22" s="39"/>
      <c r="TIA22" s="39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40"/>
      <c r="TIX22" s="39"/>
      <c r="TIY22" s="39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40"/>
      <c r="TJV22" s="39"/>
      <c r="TJW22" s="39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40"/>
      <c r="TKT22" s="39"/>
      <c r="TKU22" s="39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40"/>
      <c r="TLR22" s="39"/>
      <c r="TLS22" s="39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40"/>
      <c r="TMP22" s="39"/>
      <c r="TMQ22" s="39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40"/>
      <c r="TNN22" s="39"/>
      <c r="TNO22" s="39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40"/>
      <c r="TOL22" s="39"/>
      <c r="TOM22" s="39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40"/>
      <c r="TPJ22" s="39"/>
      <c r="TPK22" s="39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40"/>
      <c r="TQH22" s="39"/>
      <c r="TQI22" s="39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40"/>
      <c r="TRF22" s="39"/>
      <c r="TRG22" s="39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40"/>
      <c r="TSD22" s="39"/>
      <c r="TSE22" s="39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40"/>
      <c r="TTB22" s="39"/>
      <c r="TTC22" s="39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40"/>
      <c r="TTZ22" s="39"/>
      <c r="TUA22" s="39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40"/>
      <c r="TUX22" s="39"/>
      <c r="TUY22" s="39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40"/>
      <c r="TVV22" s="39"/>
      <c r="TVW22" s="39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40"/>
      <c r="TWT22" s="39"/>
      <c r="TWU22" s="39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40"/>
      <c r="TXR22" s="39"/>
      <c r="TXS22" s="39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40"/>
      <c r="TYP22" s="39"/>
      <c r="TYQ22" s="39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40"/>
      <c r="TZN22" s="39"/>
      <c r="TZO22" s="39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40"/>
      <c r="UAL22" s="39"/>
      <c r="UAM22" s="39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40"/>
      <c r="UBJ22" s="39"/>
      <c r="UBK22" s="39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40"/>
      <c r="UCH22" s="39"/>
      <c r="UCI22" s="39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40"/>
      <c r="UDF22" s="39"/>
      <c r="UDG22" s="39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40"/>
      <c r="UED22" s="39"/>
      <c r="UEE22" s="39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40"/>
      <c r="UFB22" s="39"/>
      <c r="UFC22" s="39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40"/>
      <c r="UFZ22" s="39"/>
      <c r="UGA22" s="39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40"/>
      <c r="UGX22" s="39"/>
      <c r="UGY22" s="39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40"/>
      <c r="UHV22" s="39"/>
      <c r="UHW22" s="39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40"/>
      <c r="UIT22" s="39"/>
      <c r="UIU22" s="39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40"/>
      <c r="UJR22" s="39"/>
      <c r="UJS22" s="39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40"/>
      <c r="UKP22" s="39"/>
      <c r="UKQ22" s="39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40"/>
      <c r="ULN22" s="39"/>
      <c r="ULO22" s="39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40"/>
      <c r="UML22" s="39"/>
      <c r="UMM22" s="39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40"/>
      <c r="UNJ22" s="39"/>
      <c r="UNK22" s="39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40"/>
      <c r="UOH22" s="39"/>
      <c r="UOI22" s="39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40"/>
      <c r="UPF22" s="39"/>
      <c r="UPG22" s="39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40"/>
      <c r="UQD22" s="39"/>
      <c r="UQE22" s="39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40"/>
      <c r="URB22" s="39"/>
      <c r="URC22" s="39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40"/>
      <c r="URZ22" s="39"/>
      <c r="USA22" s="39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40"/>
      <c r="USX22" s="39"/>
      <c r="USY22" s="39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40"/>
      <c r="UTV22" s="39"/>
      <c r="UTW22" s="39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40"/>
      <c r="UUT22" s="39"/>
      <c r="UUU22" s="39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40"/>
      <c r="UVR22" s="39"/>
      <c r="UVS22" s="39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40"/>
      <c r="UWP22" s="39"/>
      <c r="UWQ22" s="39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40"/>
      <c r="UXN22" s="39"/>
      <c r="UXO22" s="39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40"/>
      <c r="UYL22" s="39"/>
      <c r="UYM22" s="39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40"/>
      <c r="UZJ22" s="39"/>
      <c r="UZK22" s="39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40"/>
      <c r="VAH22" s="39"/>
      <c r="VAI22" s="39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40"/>
      <c r="VBF22" s="39"/>
      <c r="VBG22" s="39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40"/>
      <c r="VCD22" s="39"/>
      <c r="VCE22" s="39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40"/>
      <c r="VDB22" s="39"/>
      <c r="VDC22" s="39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40"/>
      <c r="VDZ22" s="39"/>
      <c r="VEA22" s="39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40"/>
      <c r="VEX22" s="39"/>
      <c r="VEY22" s="39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40"/>
      <c r="VFV22" s="39"/>
      <c r="VFW22" s="39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40"/>
      <c r="VGT22" s="39"/>
      <c r="VGU22" s="39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40"/>
      <c r="VHR22" s="39"/>
      <c r="VHS22" s="39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40"/>
      <c r="VIP22" s="39"/>
      <c r="VIQ22" s="39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40"/>
      <c r="VJN22" s="39"/>
      <c r="VJO22" s="39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40"/>
      <c r="VKL22" s="39"/>
      <c r="VKM22" s="39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40"/>
      <c r="VLJ22" s="39"/>
      <c r="VLK22" s="39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40"/>
      <c r="VMH22" s="39"/>
      <c r="VMI22" s="39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40"/>
      <c r="VNF22" s="39"/>
      <c r="VNG22" s="39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40"/>
      <c r="VOD22" s="39"/>
      <c r="VOE22" s="39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40"/>
      <c r="VPB22" s="39"/>
      <c r="VPC22" s="39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40"/>
      <c r="VPZ22" s="39"/>
      <c r="VQA22" s="39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40"/>
      <c r="VQX22" s="39"/>
      <c r="VQY22" s="39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40"/>
      <c r="VRV22" s="39"/>
      <c r="VRW22" s="39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40"/>
      <c r="VST22" s="39"/>
      <c r="VSU22" s="39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40"/>
      <c r="VTR22" s="39"/>
      <c r="VTS22" s="39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40"/>
      <c r="VUP22" s="39"/>
      <c r="VUQ22" s="39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40"/>
      <c r="VVN22" s="39"/>
      <c r="VVO22" s="39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40"/>
      <c r="VWL22" s="39"/>
      <c r="VWM22" s="39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40"/>
      <c r="VXJ22" s="39"/>
      <c r="VXK22" s="39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40"/>
      <c r="VYH22" s="39"/>
      <c r="VYI22" s="39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40"/>
      <c r="VZF22" s="39"/>
      <c r="VZG22" s="39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40"/>
      <c r="WAD22" s="39"/>
      <c r="WAE22" s="39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40"/>
      <c r="WBB22" s="39"/>
      <c r="WBC22" s="39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40"/>
      <c r="WBZ22" s="39"/>
      <c r="WCA22" s="39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40"/>
      <c r="WCX22" s="39"/>
      <c r="WCY22" s="39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40"/>
      <c r="WDV22" s="39"/>
      <c r="WDW22" s="39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40"/>
      <c r="WET22" s="39"/>
      <c r="WEU22" s="39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40"/>
      <c r="WFR22" s="39"/>
      <c r="WFS22" s="39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40"/>
      <c r="WGP22" s="39"/>
      <c r="WGQ22" s="39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40"/>
      <c r="WHN22" s="39"/>
      <c r="WHO22" s="39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40"/>
      <c r="WIL22" s="39"/>
      <c r="WIM22" s="39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40"/>
      <c r="WJJ22" s="39"/>
      <c r="WJK22" s="39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40"/>
      <c r="WKH22" s="39"/>
      <c r="WKI22" s="39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40"/>
      <c r="WLF22" s="39"/>
      <c r="WLG22" s="39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40"/>
      <c r="WMD22" s="39"/>
      <c r="WME22" s="39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40"/>
      <c r="WNB22" s="39"/>
      <c r="WNC22" s="39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40"/>
      <c r="WNZ22" s="39"/>
      <c r="WOA22" s="39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40"/>
      <c r="WOX22" s="39"/>
      <c r="WOY22" s="39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40"/>
      <c r="WPV22" s="39"/>
      <c r="WPW22" s="39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40"/>
      <c r="WQT22" s="39"/>
      <c r="WQU22" s="39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40"/>
      <c r="WRR22" s="39"/>
      <c r="WRS22" s="39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40"/>
      <c r="WSP22" s="39"/>
      <c r="WSQ22" s="39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40"/>
      <c r="WTN22" s="39"/>
      <c r="WTO22" s="39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40"/>
      <c r="WUL22" s="39"/>
      <c r="WUM22" s="39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40"/>
      <c r="WVJ22" s="39"/>
      <c r="WVK22" s="39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40"/>
      <c r="WWH22" s="39"/>
      <c r="WWI22" s="39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40"/>
      <c r="WXF22" s="39"/>
      <c r="WXG22" s="39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40"/>
      <c r="WYD22" s="39"/>
      <c r="WYE22" s="39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40"/>
      <c r="WZB22" s="39"/>
      <c r="WZC22" s="39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40"/>
      <c r="WZZ22" s="39"/>
      <c r="XAA22" s="39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40"/>
      <c r="XAX22" s="39"/>
      <c r="XAY22" s="39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40"/>
      <c r="XBV22" s="39"/>
      <c r="XBW22" s="39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40"/>
      <c r="XCT22" s="39"/>
      <c r="XCU22" s="39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40"/>
      <c r="XDR22" s="39"/>
      <c r="XDS22" s="39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40"/>
      <c r="XEP22" s="39"/>
      <c r="XEQ22" s="39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25">
      <c r="A23" s="9" t="s">
        <v>110</v>
      </c>
      <c r="B23" s="10"/>
      <c r="C23" s="25" t="s">
        <v>95</v>
      </c>
      <c r="D23" s="11">
        <v>36.299999999999997</v>
      </c>
      <c r="E23" s="11">
        <v>61.9</v>
      </c>
      <c r="F23" s="11">
        <v>63.6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32"/>
      <c r="Y23" s="32"/>
      <c r="Z23" s="32" t="str">
        <f>+IFERROR(VLOOKUP(B23,'2002'!$A:$D,4,FALSE),"")</f>
        <v/>
      </c>
      <c r="AA23" s="32" t="str">
        <f>+IFERROR(VLOOKUP(B23,'2003'!$A$2:$D$1048576,4,FALSE),"")</f>
        <v/>
      </c>
      <c r="AB23" s="32" t="str">
        <f>+IFERROR(VLOOKUP(B23,'2004'!$A:$D,4,FALSE),"")</f>
        <v/>
      </c>
      <c r="AC23" s="32" t="str">
        <f>+IFERROR(VLOOKUP($B23,'2005-15 corrientes'!$A$2:$W$50,3,FALSE),"")</f>
        <v/>
      </c>
      <c r="AD23" s="32" t="str">
        <f>+IFERROR(VLOOKUP($B23,'2005-15 corrientes'!$A$2:$W$50,5,FALSE),"")</f>
        <v/>
      </c>
      <c r="AE23" s="32" t="str">
        <f>+IFERROR(VLOOKUP($B23,'2005-15 corrientes'!$A$2:$W$50,7,FALSE),"")</f>
        <v/>
      </c>
      <c r="AF23" s="32" t="str">
        <f>+IFERROR(VLOOKUP($B23,'2005-15 corrientes'!$A$2:$W$50,9,FALSE),"")</f>
        <v/>
      </c>
      <c r="AG23" s="32" t="str">
        <f>+IFERROR(VLOOKUP($B23,'2005-15 corrientes'!$A$2:$W$50,11,FALSE),"")</f>
        <v/>
      </c>
      <c r="AH23" s="32" t="str">
        <f>+IFERROR(VLOOKUP($B23,'2005-15 corrientes'!$A$2:$W$50,13,FALSE),"")</f>
        <v/>
      </c>
      <c r="AI23" s="32" t="str">
        <f>+IFERROR(VLOOKUP($B23,'2005-15 corrientes'!$A$2:$W$50,15,FALSE),"")</f>
        <v/>
      </c>
      <c r="AJ23" s="32" t="str">
        <f>+IFERROR(VLOOKUP($B23,'2005-15 corrientes'!$A$2:$W$50,17,FALSE),"")</f>
        <v/>
      </c>
      <c r="AK23" s="32" t="str">
        <f>+IFERROR(VLOOKUP($B23,'2005-15 corrientes'!$A$2:$W$50,19,FALSE),"")</f>
        <v/>
      </c>
      <c r="AL23" s="32" t="str">
        <f>+IFERROR(VLOOKUP($B23,'2005-15 corrientes'!$A$2:$W$50,21,FALSE),"")</f>
        <v/>
      </c>
      <c r="AM23" s="32" t="str">
        <f>+IFERROR(VLOOKUP($B23,'2005-15 corrientes'!$A$2:$W$50,23,FALSE),"")</f>
        <v/>
      </c>
      <c r="AN23" s="3"/>
      <c r="AO23" s="3"/>
      <c r="AP23" s="3"/>
      <c r="AQ23" s="3"/>
      <c r="AR23" s="3"/>
      <c r="AS23" s="3"/>
      <c r="AT23" s="3"/>
      <c r="AU23" s="3"/>
      <c r="AV23" s="3"/>
      <c r="AW23" s="40"/>
      <c r="AX23" s="39"/>
      <c r="AY23" s="39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40"/>
      <c r="BV23" s="39"/>
      <c r="BW23" s="39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40"/>
      <c r="CT23" s="39"/>
      <c r="CU23" s="39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40"/>
      <c r="DR23" s="39"/>
      <c r="DS23" s="39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40"/>
      <c r="EP23" s="39"/>
      <c r="EQ23" s="39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40"/>
      <c r="FN23" s="39"/>
      <c r="FO23" s="39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40"/>
      <c r="GL23" s="39"/>
      <c r="GM23" s="39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40"/>
      <c r="HJ23" s="39"/>
      <c r="HK23" s="39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40"/>
      <c r="IH23" s="39"/>
      <c r="II23" s="39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40"/>
      <c r="JF23" s="39"/>
      <c r="JG23" s="39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40"/>
      <c r="KD23" s="39"/>
      <c r="KE23" s="39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40"/>
      <c r="LB23" s="39"/>
      <c r="LC23" s="39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40"/>
      <c r="LZ23" s="39"/>
      <c r="MA23" s="39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40"/>
      <c r="MX23" s="39"/>
      <c r="MY23" s="39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40"/>
      <c r="NV23" s="39"/>
      <c r="NW23" s="39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40"/>
      <c r="OT23" s="39"/>
      <c r="OU23" s="39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40"/>
      <c r="PR23" s="39"/>
      <c r="PS23" s="39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40"/>
      <c r="QP23" s="39"/>
      <c r="QQ23" s="39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40"/>
      <c r="RN23" s="39"/>
      <c r="RO23" s="39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40"/>
      <c r="SL23" s="39"/>
      <c r="SM23" s="39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40"/>
      <c r="TJ23" s="39"/>
      <c r="TK23" s="39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40"/>
      <c r="UH23" s="39"/>
      <c r="UI23" s="39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40"/>
      <c r="VF23" s="39"/>
      <c r="VG23" s="39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40"/>
      <c r="WD23" s="39"/>
      <c r="WE23" s="39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40"/>
      <c r="XB23" s="39"/>
      <c r="XC23" s="39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40"/>
      <c r="XZ23" s="39"/>
      <c r="YA23" s="39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40"/>
      <c r="YX23" s="39"/>
      <c r="YY23" s="39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40"/>
      <c r="ZV23" s="39"/>
      <c r="ZW23" s="39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40"/>
      <c r="AAT23" s="39"/>
      <c r="AAU23" s="39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40"/>
      <c r="ABR23" s="39"/>
      <c r="ABS23" s="39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40"/>
      <c r="ACP23" s="39"/>
      <c r="ACQ23" s="39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40"/>
      <c r="ADN23" s="39"/>
      <c r="ADO23" s="39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40"/>
      <c r="AEL23" s="39"/>
      <c r="AEM23" s="39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40"/>
      <c r="AFJ23" s="39"/>
      <c r="AFK23" s="39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40"/>
      <c r="AGH23" s="39"/>
      <c r="AGI23" s="39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40"/>
      <c r="AHF23" s="39"/>
      <c r="AHG23" s="39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40"/>
      <c r="AID23" s="39"/>
      <c r="AIE23" s="39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40"/>
      <c r="AJB23" s="39"/>
      <c r="AJC23" s="39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40"/>
      <c r="AJZ23" s="39"/>
      <c r="AKA23" s="39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40"/>
      <c r="AKX23" s="39"/>
      <c r="AKY23" s="39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40"/>
      <c r="ALV23" s="39"/>
      <c r="ALW23" s="39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40"/>
      <c r="AMT23" s="39"/>
      <c r="AMU23" s="39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40"/>
      <c r="ANR23" s="39"/>
      <c r="ANS23" s="39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40"/>
      <c r="AOP23" s="39"/>
      <c r="AOQ23" s="39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40"/>
      <c r="APN23" s="39"/>
      <c r="APO23" s="39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40"/>
      <c r="AQL23" s="39"/>
      <c r="AQM23" s="39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40"/>
      <c r="ARJ23" s="39"/>
      <c r="ARK23" s="39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40"/>
      <c r="ASH23" s="39"/>
      <c r="ASI23" s="39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40"/>
      <c r="ATF23" s="39"/>
      <c r="ATG23" s="39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40"/>
      <c r="AUD23" s="39"/>
      <c r="AUE23" s="39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40"/>
      <c r="AVB23" s="39"/>
      <c r="AVC23" s="39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40"/>
      <c r="AVZ23" s="39"/>
      <c r="AWA23" s="39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40"/>
      <c r="AWX23" s="39"/>
      <c r="AWY23" s="39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40"/>
      <c r="AXV23" s="39"/>
      <c r="AXW23" s="39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40"/>
      <c r="AYT23" s="39"/>
      <c r="AYU23" s="39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40"/>
      <c r="AZR23" s="39"/>
      <c r="AZS23" s="39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40"/>
      <c r="BAP23" s="39"/>
      <c r="BAQ23" s="39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40"/>
      <c r="BBN23" s="39"/>
      <c r="BBO23" s="39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40"/>
      <c r="BCL23" s="39"/>
      <c r="BCM23" s="39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40"/>
      <c r="BDJ23" s="39"/>
      <c r="BDK23" s="39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40"/>
      <c r="BEH23" s="39"/>
      <c r="BEI23" s="39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40"/>
      <c r="BFF23" s="39"/>
      <c r="BFG23" s="39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40"/>
      <c r="BGD23" s="39"/>
      <c r="BGE23" s="39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40"/>
      <c r="BHB23" s="39"/>
      <c r="BHC23" s="39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40"/>
      <c r="BHZ23" s="39"/>
      <c r="BIA23" s="39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40"/>
      <c r="BIX23" s="39"/>
      <c r="BIY23" s="39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40"/>
      <c r="BJV23" s="39"/>
      <c r="BJW23" s="39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40"/>
      <c r="BKT23" s="39"/>
      <c r="BKU23" s="39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40"/>
      <c r="BLR23" s="39"/>
      <c r="BLS23" s="39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40"/>
      <c r="BMP23" s="39"/>
      <c r="BMQ23" s="39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40"/>
      <c r="BNN23" s="39"/>
      <c r="BNO23" s="39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40"/>
      <c r="BOL23" s="39"/>
      <c r="BOM23" s="39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40"/>
      <c r="BPJ23" s="39"/>
      <c r="BPK23" s="39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40"/>
      <c r="BQH23" s="39"/>
      <c r="BQI23" s="39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40"/>
      <c r="BRF23" s="39"/>
      <c r="BRG23" s="39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40"/>
      <c r="BSD23" s="39"/>
      <c r="BSE23" s="39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40"/>
      <c r="BTB23" s="39"/>
      <c r="BTC23" s="39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40"/>
      <c r="BTZ23" s="39"/>
      <c r="BUA23" s="39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40"/>
      <c r="BUX23" s="39"/>
      <c r="BUY23" s="39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40"/>
      <c r="BVV23" s="39"/>
      <c r="BVW23" s="39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40"/>
      <c r="BWT23" s="39"/>
      <c r="BWU23" s="39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40"/>
      <c r="BXR23" s="39"/>
      <c r="BXS23" s="39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40"/>
      <c r="BYP23" s="39"/>
      <c r="BYQ23" s="39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40"/>
      <c r="BZN23" s="39"/>
      <c r="BZO23" s="39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40"/>
      <c r="CAL23" s="39"/>
      <c r="CAM23" s="39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40"/>
      <c r="CBJ23" s="39"/>
      <c r="CBK23" s="39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40"/>
      <c r="CCH23" s="39"/>
      <c r="CCI23" s="39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40"/>
      <c r="CDF23" s="39"/>
      <c r="CDG23" s="39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40"/>
      <c r="CED23" s="39"/>
      <c r="CEE23" s="39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40"/>
      <c r="CFB23" s="39"/>
      <c r="CFC23" s="39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40"/>
      <c r="CFZ23" s="39"/>
      <c r="CGA23" s="39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40"/>
      <c r="CGX23" s="39"/>
      <c r="CGY23" s="39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40"/>
      <c r="CHV23" s="39"/>
      <c r="CHW23" s="39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40"/>
      <c r="CIT23" s="39"/>
      <c r="CIU23" s="39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40"/>
      <c r="CJR23" s="39"/>
      <c r="CJS23" s="39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40"/>
      <c r="CKP23" s="39"/>
      <c r="CKQ23" s="39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40"/>
      <c r="CLN23" s="39"/>
      <c r="CLO23" s="39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40"/>
      <c r="CML23" s="39"/>
      <c r="CMM23" s="39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40"/>
      <c r="CNJ23" s="39"/>
      <c r="CNK23" s="39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40"/>
      <c r="COH23" s="39"/>
      <c r="COI23" s="39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40"/>
      <c r="CPF23" s="39"/>
      <c r="CPG23" s="39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40"/>
      <c r="CQD23" s="39"/>
      <c r="CQE23" s="39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40"/>
      <c r="CRB23" s="39"/>
      <c r="CRC23" s="39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40"/>
      <c r="CRZ23" s="39"/>
      <c r="CSA23" s="39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40"/>
      <c r="CSX23" s="39"/>
      <c r="CSY23" s="39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40"/>
      <c r="CTV23" s="39"/>
      <c r="CTW23" s="39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40"/>
      <c r="CUT23" s="39"/>
      <c r="CUU23" s="39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40"/>
      <c r="CVR23" s="39"/>
      <c r="CVS23" s="39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40"/>
      <c r="CWP23" s="39"/>
      <c r="CWQ23" s="39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40"/>
      <c r="CXN23" s="39"/>
      <c r="CXO23" s="39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40"/>
      <c r="CYL23" s="39"/>
      <c r="CYM23" s="39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40"/>
      <c r="CZJ23" s="39"/>
      <c r="CZK23" s="39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40"/>
      <c r="DAH23" s="39"/>
      <c r="DAI23" s="39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40"/>
      <c r="DBF23" s="39"/>
      <c r="DBG23" s="39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40"/>
      <c r="DCD23" s="39"/>
      <c r="DCE23" s="39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40"/>
      <c r="DDB23" s="39"/>
      <c r="DDC23" s="39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40"/>
      <c r="DDZ23" s="39"/>
      <c r="DEA23" s="39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40"/>
      <c r="DEX23" s="39"/>
      <c r="DEY23" s="39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40"/>
      <c r="DFV23" s="39"/>
      <c r="DFW23" s="39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40"/>
      <c r="DGT23" s="39"/>
      <c r="DGU23" s="39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40"/>
      <c r="DHR23" s="39"/>
      <c r="DHS23" s="39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40"/>
      <c r="DIP23" s="39"/>
      <c r="DIQ23" s="39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40"/>
      <c r="DJN23" s="39"/>
      <c r="DJO23" s="39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40"/>
      <c r="DKL23" s="39"/>
      <c r="DKM23" s="39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40"/>
      <c r="DLJ23" s="39"/>
      <c r="DLK23" s="39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40"/>
      <c r="DMH23" s="39"/>
      <c r="DMI23" s="39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40"/>
      <c r="DNF23" s="39"/>
      <c r="DNG23" s="39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40"/>
      <c r="DOD23" s="39"/>
      <c r="DOE23" s="39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40"/>
      <c r="DPB23" s="39"/>
      <c r="DPC23" s="39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40"/>
      <c r="DPZ23" s="39"/>
      <c r="DQA23" s="39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40"/>
      <c r="DQX23" s="39"/>
      <c r="DQY23" s="39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40"/>
      <c r="DRV23" s="39"/>
      <c r="DRW23" s="39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40"/>
      <c r="DST23" s="39"/>
      <c r="DSU23" s="39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40"/>
      <c r="DTR23" s="39"/>
      <c r="DTS23" s="39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40"/>
      <c r="DUP23" s="39"/>
      <c r="DUQ23" s="39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40"/>
      <c r="DVN23" s="39"/>
      <c r="DVO23" s="39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40"/>
      <c r="DWL23" s="39"/>
      <c r="DWM23" s="39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40"/>
      <c r="DXJ23" s="39"/>
      <c r="DXK23" s="39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40"/>
      <c r="DYH23" s="39"/>
      <c r="DYI23" s="39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40"/>
      <c r="DZF23" s="39"/>
      <c r="DZG23" s="39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40"/>
      <c r="EAD23" s="39"/>
      <c r="EAE23" s="39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40"/>
      <c r="EBB23" s="39"/>
      <c r="EBC23" s="39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40"/>
      <c r="EBZ23" s="39"/>
      <c r="ECA23" s="39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40"/>
      <c r="ECX23" s="39"/>
      <c r="ECY23" s="39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40"/>
      <c r="EDV23" s="39"/>
      <c r="EDW23" s="39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40"/>
      <c r="EET23" s="39"/>
      <c r="EEU23" s="39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40"/>
      <c r="EFR23" s="39"/>
      <c r="EFS23" s="39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40"/>
      <c r="EGP23" s="39"/>
      <c r="EGQ23" s="39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40"/>
      <c r="EHN23" s="39"/>
      <c r="EHO23" s="39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40"/>
      <c r="EIL23" s="39"/>
      <c r="EIM23" s="39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40"/>
      <c r="EJJ23" s="39"/>
      <c r="EJK23" s="39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40"/>
      <c r="EKH23" s="39"/>
      <c r="EKI23" s="39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40"/>
      <c r="ELF23" s="39"/>
      <c r="ELG23" s="39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40"/>
      <c r="EMD23" s="39"/>
      <c r="EME23" s="39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40"/>
      <c r="ENB23" s="39"/>
      <c r="ENC23" s="39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40"/>
      <c r="ENZ23" s="39"/>
      <c r="EOA23" s="39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40"/>
      <c r="EOX23" s="39"/>
      <c r="EOY23" s="39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40"/>
      <c r="EPV23" s="39"/>
      <c r="EPW23" s="39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40"/>
      <c r="EQT23" s="39"/>
      <c r="EQU23" s="39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40"/>
      <c r="ERR23" s="39"/>
      <c r="ERS23" s="39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40"/>
      <c r="ESP23" s="39"/>
      <c r="ESQ23" s="39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40"/>
      <c r="ETN23" s="39"/>
      <c r="ETO23" s="39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40"/>
      <c r="EUL23" s="39"/>
      <c r="EUM23" s="39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40"/>
      <c r="EVJ23" s="39"/>
      <c r="EVK23" s="39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40"/>
      <c r="EWH23" s="39"/>
      <c r="EWI23" s="39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40"/>
      <c r="EXF23" s="39"/>
      <c r="EXG23" s="39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40"/>
      <c r="EYD23" s="39"/>
      <c r="EYE23" s="39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40"/>
      <c r="EZB23" s="39"/>
      <c r="EZC23" s="39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40"/>
      <c r="EZZ23" s="39"/>
      <c r="FAA23" s="39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40"/>
      <c r="FAX23" s="39"/>
      <c r="FAY23" s="39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40"/>
      <c r="FBV23" s="39"/>
      <c r="FBW23" s="39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40"/>
      <c r="FCT23" s="39"/>
      <c r="FCU23" s="39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40"/>
      <c r="FDR23" s="39"/>
      <c r="FDS23" s="39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40"/>
      <c r="FEP23" s="39"/>
      <c r="FEQ23" s="39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40"/>
      <c r="FFN23" s="39"/>
      <c r="FFO23" s="39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40"/>
      <c r="FGL23" s="39"/>
      <c r="FGM23" s="39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40"/>
      <c r="FHJ23" s="39"/>
      <c r="FHK23" s="39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40"/>
      <c r="FIH23" s="39"/>
      <c r="FII23" s="39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40"/>
      <c r="FJF23" s="39"/>
      <c r="FJG23" s="39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40"/>
      <c r="FKD23" s="39"/>
      <c r="FKE23" s="39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40"/>
      <c r="FLB23" s="39"/>
      <c r="FLC23" s="39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40"/>
      <c r="FLZ23" s="39"/>
      <c r="FMA23" s="39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40"/>
      <c r="FMX23" s="39"/>
      <c r="FMY23" s="39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40"/>
      <c r="FNV23" s="39"/>
      <c r="FNW23" s="39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40"/>
      <c r="FOT23" s="39"/>
      <c r="FOU23" s="39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40"/>
      <c r="FPR23" s="39"/>
      <c r="FPS23" s="39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40"/>
      <c r="FQP23" s="39"/>
      <c r="FQQ23" s="39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40"/>
      <c r="FRN23" s="39"/>
      <c r="FRO23" s="39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40"/>
      <c r="FSL23" s="39"/>
      <c r="FSM23" s="39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40"/>
      <c r="FTJ23" s="39"/>
      <c r="FTK23" s="39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40"/>
      <c r="FUH23" s="39"/>
      <c r="FUI23" s="39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40"/>
      <c r="FVF23" s="39"/>
      <c r="FVG23" s="39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40"/>
      <c r="FWD23" s="39"/>
      <c r="FWE23" s="39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40"/>
      <c r="FXB23" s="39"/>
      <c r="FXC23" s="39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40"/>
      <c r="FXZ23" s="39"/>
      <c r="FYA23" s="39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40"/>
      <c r="FYX23" s="39"/>
      <c r="FYY23" s="39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40"/>
      <c r="FZV23" s="39"/>
      <c r="FZW23" s="39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40"/>
      <c r="GAT23" s="39"/>
      <c r="GAU23" s="39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40"/>
      <c r="GBR23" s="39"/>
      <c r="GBS23" s="39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40"/>
      <c r="GCP23" s="39"/>
      <c r="GCQ23" s="39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40"/>
      <c r="GDN23" s="39"/>
      <c r="GDO23" s="39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40"/>
      <c r="GEL23" s="39"/>
      <c r="GEM23" s="39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40"/>
      <c r="GFJ23" s="39"/>
      <c r="GFK23" s="39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40"/>
      <c r="GGH23" s="39"/>
      <c r="GGI23" s="39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40"/>
      <c r="GHF23" s="39"/>
      <c r="GHG23" s="39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40"/>
      <c r="GID23" s="39"/>
      <c r="GIE23" s="39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40"/>
      <c r="GJB23" s="39"/>
      <c r="GJC23" s="39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40"/>
      <c r="GJZ23" s="39"/>
      <c r="GKA23" s="39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40"/>
      <c r="GKX23" s="39"/>
      <c r="GKY23" s="39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40"/>
      <c r="GLV23" s="39"/>
      <c r="GLW23" s="39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40"/>
      <c r="GMT23" s="39"/>
      <c r="GMU23" s="39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40"/>
      <c r="GNR23" s="39"/>
      <c r="GNS23" s="39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40"/>
      <c r="GOP23" s="39"/>
      <c r="GOQ23" s="39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40"/>
      <c r="GPN23" s="39"/>
      <c r="GPO23" s="39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40"/>
      <c r="GQL23" s="39"/>
      <c r="GQM23" s="39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40"/>
      <c r="GRJ23" s="39"/>
      <c r="GRK23" s="39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40"/>
      <c r="GSH23" s="39"/>
      <c r="GSI23" s="39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40"/>
      <c r="GTF23" s="39"/>
      <c r="GTG23" s="39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40"/>
      <c r="GUD23" s="39"/>
      <c r="GUE23" s="39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40"/>
      <c r="GVB23" s="39"/>
      <c r="GVC23" s="39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40"/>
      <c r="GVZ23" s="39"/>
      <c r="GWA23" s="39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40"/>
      <c r="GWX23" s="39"/>
      <c r="GWY23" s="39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40"/>
      <c r="GXV23" s="39"/>
      <c r="GXW23" s="39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40"/>
      <c r="GYT23" s="39"/>
      <c r="GYU23" s="39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40"/>
      <c r="GZR23" s="39"/>
      <c r="GZS23" s="39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40"/>
      <c r="HAP23" s="39"/>
      <c r="HAQ23" s="39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40"/>
      <c r="HBN23" s="39"/>
      <c r="HBO23" s="39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40"/>
      <c r="HCL23" s="39"/>
      <c r="HCM23" s="39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40"/>
      <c r="HDJ23" s="39"/>
      <c r="HDK23" s="39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40"/>
      <c r="HEH23" s="39"/>
      <c r="HEI23" s="39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40"/>
      <c r="HFF23" s="39"/>
      <c r="HFG23" s="39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40"/>
      <c r="HGD23" s="39"/>
      <c r="HGE23" s="39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40"/>
      <c r="HHB23" s="39"/>
      <c r="HHC23" s="39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40"/>
      <c r="HHZ23" s="39"/>
      <c r="HIA23" s="39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40"/>
      <c r="HIX23" s="39"/>
      <c r="HIY23" s="39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40"/>
      <c r="HJV23" s="39"/>
      <c r="HJW23" s="39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40"/>
      <c r="HKT23" s="39"/>
      <c r="HKU23" s="39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40"/>
      <c r="HLR23" s="39"/>
      <c r="HLS23" s="39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40"/>
      <c r="HMP23" s="39"/>
      <c r="HMQ23" s="39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40"/>
      <c r="HNN23" s="39"/>
      <c r="HNO23" s="39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40"/>
      <c r="HOL23" s="39"/>
      <c r="HOM23" s="39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40"/>
      <c r="HPJ23" s="39"/>
      <c r="HPK23" s="39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40"/>
      <c r="HQH23" s="39"/>
      <c r="HQI23" s="39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40"/>
      <c r="HRF23" s="39"/>
      <c r="HRG23" s="39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40"/>
      <c r="HSD23" s="39"/>
      <c r="HSE23" s="39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40"/>
      <c r="HTB23" s="39"/>
      <c r="HTC23" s="39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40"/>
      <c r="HTZ23" s="39"/>
      <c r="HUA23" s="39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40"/>
      <c r="HUX23" s="39"/>
      <c r="HUY23" s="39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40"/>
      <c r="HVV23" s="39"/>
      <c r="HVW23" s="39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40"/>
      <c r="HWT23" s="39"/>
      <c r="HWU23" s="39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40"/>
      <c r="HXR23" s="39"/>
      <c r="HXS23" s="39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40"/>
      <c r="HYP23" s="39"/>
      <c r="HYQ23" s="39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40"/>
      <c r="HZN23" s="39"/>
      <c r="HZO23" s="39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40"/>
      <c r="IAL23" s="39"/>
      <c r="IAM23" s="39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40"/>
      <c r="IBJ23" s="39"/>
      <c r="IBK23" s="39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40"/>
      <c r="ICH23" s="39"/>
      <c r="ICI23" s="39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40"/>
      <c r="IDF23" s="39"/>
      <c r="IDG23" s="39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40"/>
      <c r="IED23" s="39"/>
      <c r="IEE23" s="39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40"/>
      <c r="IFB23" s="39"/>
      <c r="IFC23" s="39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40"/>
      <c r="IFZ23" s="39"/>
      <c r="IGA23" s="39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40"/>
      <c r="IGX23" s="39"/>
      <c r="IGY23" s="39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40"/>
      <c r="IHV23" s="39"/>
      <c r="IHW23" s="39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40"/>
      <c r="IIT23" s="39"/>
      <c r="IIU23" s="39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40"/>
      <c r="IJR23" s="39"/>
      <c r="IJS23" s="39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40"/>
      <c r="IKP23" s="39"/>
      <c r="IKQ23" s="39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40"/>
      <c r="ILN23" s="39"/>
      <c r="ILO23" s="39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40"/>
      <c r="IML23" s="39"/>
      <c r="IMM23" s="39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40"/>
      <c r="INJ23" s="39"/>
      <c r="INK23" s="39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40"/>
      <c r="IOH23" s="39"/>
      <c r="IOI23" s="39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40"/>
      <c r="IPF23" s="39"/>
      <c r="IPG23" s="39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40"/>
      <c r="IQD23" s="39"/>
      <c r="IQE23" s="39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40"/>
      <c r="IRB23" s="39"/>
      <c r="IRC23" s="39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40"/>
      <c r="IRZ23" s="39"/>
      <c r="ISA23" s="39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40"/>
      <c r="ISX23" s="39"/>
      <c r="ISY23" s="39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40"/>
      <c r="ITV23" s="39"/>
      <c r="ITW23" s="39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40"/>
      <c r="IUT23" s="39"/>
      <c r="IUU23" s="39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40"/>
      <c r="IVR23" s="39"/>
      <c r="IVS23" s="39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40"/>
      <c r="IWP23" s="39"/>
      <c r="IWQ23" s="39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40"/>
      <c r="IXN23" s="39"/>
      <c r="IXO23" s="39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40"/>
      <c r="IYL23" s="39"/>
      <c r="IYM23" s="39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40"/>
      <c r="IZJ23" s="39"/>
      <c r="IZK23" s="39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40"/>
      <c r="JAH23" s="39"/>
      <c r="JAI23" s="39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40"/>
      <c r="JBF23" s="39"/>
      <c r="JBG23" s="39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40"/>
      <c r="JCD23" s="39"/>
      <c r="JCE23" s="39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40"/>
      <c r="JDB23" s="39"/>
      <c r="JDC23" s="39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40"/>
      <c r="JDZ23" s="39"/>
      <c r="JEA23" s="39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40"/>
      <c r="JEX23" s="39"/>
      <c r="JEY23" s="39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40"/>
      <c r="JFV23" s="39"/>
      <c r="JFW23" s="39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40"/>
      <c r="JGT23" s="39"/>
      <c r="JGU23" s="39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40"/>
      <c r="JHR23" s="39"/>
      <c r="JHS23" s="39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40"/>
      <c r="JIP23" s="39"/>
      <c r="JIQ23" s="39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40"/>
      <c r="JJN23" s="39"/>
      <c r="JJO23" s="39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40"/>
      <c r="JKL23" s="39"/>
      <c r="JKM23" s="39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40"/>
      <c r="JLJ23" s="39"/>
      <c r="JLK23" s="39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40"/>
      <c r="JMH23" s="39"/>
      <c r="JMI23" s="39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40"/>
      <c r="JNF23" s="39"/>
      <c r="JNG23" s="39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40"/>
      <c r="JOD23" s="39"/>
      <c r="JOE23" s="39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40"/>
      <c r="JPB23" s="39"/>
      <c r="JPC23" s="39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40"/>
      <c r="JPZ23" s="39"/>
      <c r="JQA23" s="39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40"/>
      <c r="JQX23" s="39"/>
      <c r="JQY23" s="39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40"/>
      <c r="JRV23" s="39"/>
      <c r="JRW23" s="39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40"/>
      <c r="JST23" s="39"/>
      <c r="JSU23" s="39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40"/>
      <c r="JTR23" s="39"/>
      <c r="JTS23" s="39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40"/>
      <c r="JUP23" s="39"/>
      <c r="JUQ23" s="39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40"/>
      <c r="JVN23" s="39"/>
      <c r="JVO23" s="39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40"/>
      <c r="JWL23" s="39"/>
      <c r="JWM23" s="39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40"/>
      <c r="JXJ23" s="39"/>
      <c r="JXK23" s="39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40"/>
      <c r="JYH23" s="39"/>
      <c r="JYI23" s="39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40"/>
      <c r="JZF23" s="39"/>
      <c r="JZG23" s="39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40"/>
      <c r="KAD23" s="39"/>
      <c r="KAE23" s="39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40"/>
      <c r="KBB23" s="39"/>
      <c r="KBC23" s="39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40"/>
      <c r="KBZ23" s="39"/>
      <c r="KCA23" s="39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40"/>
      <c r="KCX23" s="39"/>
      <c r="KCY23" s="39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40"/>
      <c r="KDV23" s="39"/>
      <c r="KDW23" s="39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40"/>
      <c r="KET23" s="39"/>
      <c r="KEU23" s="39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40"/>
      <c r="KFR23" s="39"/>
      <c r="KFS23" s="39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40"/>
      <c r="KGP23" s="39"/>
      <c r="KGQ23" s="39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40"/>
      <c r="KHN23" s="39"/>
      <c r="KHO23" s="39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40"/>
      <c r="KIL23" s="39"/>
      <c r="KIM23" s="39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40"/>
      <c r="KJJ23" s="39"/>
      <c r="KJK23" s="39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40"/>
      <c r="KKH23" s="39"/>
      <c r="KKI23" s="39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40"/>
      <c r="KLF23" s="39"/>
      <c r="KLG23" s="39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40"/>
      <c r="KMD23" s="39"/>
      <c r="KME23" s="39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40"/>
      <c r="KNB23" s="39"/>
      <c r="KNC23" s="39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40"/>
      <c r="KNZ23" s="39"/>
      <c r="KOA23" s="39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40"/>
      <c r="KOX23" s="39"/>
      <c r="KOY23" s="39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40"/>
      <c r="KPV23" s="39"/>
      <c r="KPW23" s="39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40"/>
      <c r="KQT23" s="39"/>
      <c r="KQU23" s="39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40"/>
      <c r="KRR23" s="39"/>
      <c r="KRS23" s="39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40"/>
      <c r="KSP23" s="39"/>
      <c r="KSQ23" s="39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40"/>
      <c r="KTN23" s="39"/>
      <c r="KTO23" s="39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40"/>
      <c r="KUL23" s="39"/>
      <c r="KUM23" s="39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40"/>
      <c r="KVJ23" s="39"/>
      <c r="KVK23" s="39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40"/>
      <c r="KWH23" s="39"/>
      <c r="KWI23" s="39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40"/>
      <c r="KXF23" s="39"/>
      <c r="KXG23" s="39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40"/>
      <c r="KYD23" s="39"/>
      <c r="KYE23" s="39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40"/>
      <c r="KZB23" s="39"/>
      <c r="KZC23" s="39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40"/>
      <c r="KZZ23" s="39"/>
      <c r="LAA23" s="39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40"/>
      <c r="LAX23" s="39"/>
      <c r="LAY23" s="39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40"/>
      <c r="LBV23" s="39"/>
      <c r="LBW23" s="39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40"/>
      <c r="LCT23" s="39"/>
      <c r="LCU23" s="39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40"/>
      <c r="LDR23" s="39"/>
      <c r="LDS23" s="39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40"/>
      <c r="LEP23" s="39"/>
      <c r="LEQ23" s="39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40"/>
      <c r="LFN23" s="39"/>
      <c r="LFO23" s="39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40"/>
      <c r="LGL23" s="39"/>
      <c r="LGM23" s="39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40"/>
      <c r="LHJ23" s="39"/>
      <c r="LHK23" s="39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40"/>
      <c r="LIH23" s="39"/>
      <c r="LII23" s="39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40"/>
      <c r="LJF23" s="39"/>
      <c r="LJG23" s="39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40"/>
      <c r="LKD23" s="39"/>
      <c r="LKE23" s="39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40"/>
      <c r="LLB23" s="39"/>
      <c r="LLC23" s="39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40"/>
      <c r="LLZ23" s="39"/>
      <c r="LMA23" s="39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40"/>
      <c r="LMX23" s="39"/>
      <c r="LMY23" s="39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40"/>
      <c r="LNV23" s="39"/>
      <c r="LNW23" s="39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40"/>
      <c r="LOT23" s="39"/>
      <c r="LOU23" s="39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40"/>
      <c r="LPR23" s="39"/>
      <c r="LPS23" s="39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40"/>
      <c r="LQP23" s="39"/>
      <c r="LQQ23" s="39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40"/>
      <c r="LRN23" s="39"/>
      <c r="LRO23" s="39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40"/>
      <c r="LSL23" s="39"/>
      <c r="LSM23" s="39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40"/>
      <c r="LTJ23" s="39"/>
      <c r="LTK23" s="39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40"/>
      <c r="LUH23" s="39"/>
      <c r="LUI23" s="39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40"/>
      <c r="LVF23" s="39"/>
      <c r="LVG23" s="39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40"/>
      <c r="LWD23" s="39"/>
      <c r="LWE23" s="39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40"/>
      <c r="LXB23" s="39"/>
      <c r="LXC23" s="39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40"/>
      <c r="LXZ23" s="39"/>
      <c r="LYA23" s="39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40"/>
      <c r="LYX23" s="39"/>
      <c r="LYY23" s="39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40"/>
      <c r="LZV23" s="39"/>
      <c r="LZW23" s="39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40"/>
      <c r="MAT23" s="39"/>
      <c r="MAU23" s="39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40"/>
      <c r="MBR23" s="39"/>
      <c r="MBS23" s="39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40"/>
      <c r="MCP23" s="39"/>
      <c r="MCQ23" s="39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40"/>
      <c r="MDN23" s="39"/>
      <c r="MDO23" s="39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40"/>
      <c r="MEL23" s="39"/>
      <c r="MEM23" s="39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40"/>
      <c r="MFJ23" s="39"/>
      <c r="MFK23" s="39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40"/>
      <c r="MGH23" s="39"/>
      <c r="MGI23" s="39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40"/>
      <c r="MHF23" s="39"/>
      <c r="MHG23" s="39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40"/>
      <c r="MID23" s="39"/>
      <c r="MIE23" s="39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40"/>
      <c r="MJB23" s="39"/>
      <c r="MJC23" s="39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40"/>
      <c r="MJZ23" s="39"/>
      <c r="MKA23" s="39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40"/>
      <c r="MKX23" s="39"/>
      <c r="MKY23" s="39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40"/>
      <c r="MLV23" s="39"/>
      <c r="MLW23" s="39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40"/>
      <c r="MMT23" s="39"/>
      <c r="MMU23" s="39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40"/>
      <c r="MNR23" s="39"/>
      <c r="MNS23" s="39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40"/>
      <c r="MOP23" s="39"/>
      <c r="MOQ23" s="39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40"/>
      <c r="MPN23" s="39"/>
      <c r="MPO23" s="39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40"/>
      <c r="MQL23" s="39"/>
      <c r="MQM23" s="39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40"/>
      <c r="MRJ23" s="39"/>
      <c r="MRK23" s="39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40"/>
      <c r="MSH23" s="39"/>
      <c r="MSI23" s="39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40"/>
      <c r="MTF23" s="39"/>
      <c r="MTG23" s="39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40"/>
      <c r="MUD23" s="39"/>
      <c r="MUE23" s="39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40"/>
      <c r="MVB23" s="39"/>
      <c r="MVC23" s="39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40"/>
      <c r="MVZ23" s="39"/>
      <c r="MWA23" s="39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40"/>
      <c r="MWX23" s="39"/>
      <c r="MWY23" s="39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40"/>
      <c r="MXV23" s="39"/>
      <c r="MXW23" s="39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40"/>
      <c r="MYT23" s="39"/>
      <c r="MYU23" s="39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40"/>
      <c r="MZR23" s="39"/>
      <c r="MZS23" s="39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40"/>
      <c r="NAP23" s="39"/>
      <c r="NAQ23" s="39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40"/>
      <c r="NBN23" s="39"/>
      <c r="NBO23" s="39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40"/>
      <c r="NCL23" s="39"/>
      <c r="NCM23" s="39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40"/>
      <c r="NDJ23" s="39"/>
      <c r="NDK23" s="39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40"/>
      <c r="NEH23" s="39"/>
      <c r="NEI23" s="39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40"/>
      <c r="NFF23" s="39"/>
      <c r="NFG23" s="39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40"/>
      <c r="NGD23" s="39"/>
      <c r="NGE23" s="39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40"/>
      <c r="NHB23" s="39"/>
      <c r="NHC23" s="39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40"/>
      <c r="NHZ23" s="39"/>
      <c r="NIA23" s="39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40"/>
      <c r="NIX23" s="39"/>
      <c r="NIY23" s="39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40"/>
      <c r="NJV23" s="39"/>
      <c r="NJW23" s="39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40"/>
      <c r="NKT23" s="39"/>
      <c r="NKU23" s="39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40"/>
      <c r="NLR23" s="39"/>
      <c r="NLS23" s="39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40"/>
      <c r="NMP23" s="39"/>
      <c r="NMQ23" s="39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40"/>
      <c r="NNN23" s="39"/>
      <c r="NNO23" s="39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40"/>
      <c r="NOL23" s="39"/>
      <c r="NOM23" s="39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40"/>
      <c r="NPJ23" s="39"/>
      <c r="NPK23" s="39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40"/>
      <c r="NQH23" s="39"/>
      <c r="NQI23" s="39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40"/>
      <c r="NRF23" s="39"/>
      <c r="NRG23" s="39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40"/>
      <c r="NSD23" s="39"/>
      <c r="NSE23" s="39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40"/>
      <c r="NTB23" s="39"/>
      <c r="NTC23" s="39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40"/>
      <c r="NTZ23" s="39"/>
      <c r="NUA23" s="39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40"/>
      <c r="NUX23" s="39"/>
      <c r="NUY23" s="39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40"/>
      <c r="NVV23" s="39"/>
      <c r="NVW23" s="39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40"/>
      <c r="NWT23" s="39"/>
      <c r="NWU23" s="39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40"/>
      <c r="NXR23" s="39"/>
      <c r="NXS23" s="39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40"/>
      <c r="NYP23" s="39"/>
      <c r="NYQ23" s="39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40"/>
      <c r="NZN23" s="39"/>
      <c r="NZO23" s="39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40"/>
      <c r="OAL23" s="39"/>
      <c r="OAM23" s="39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40"/>
      <c r="OBJ23" s="39"/>
      <c r="OBK23" s="39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40"/>
      <c r="OCH23" s="39"/>
      <c r="OCI23" s="39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40"/>
      <c r="ODF23" s="39"/>
      <c r="ODG23" s="39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40"/>
      <c r="OED23" s="39"/>
      <c r="OEE23" s="39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40"/>
      <c r="OFB23" s="39"/>
      <c r="OFC23" s="39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40"/>
      <c r="OFZ23" s="39"/>
      <c r="OGA23" s="39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40"/>
      <c r="OGX23" s="39"/>
      <c r="OGY23" s="39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40"/>
      <c r="OHV23" s="39"/>
      <c r="OHW23" s="39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40"/>
      <c r="OIT23" s="39"/>
      <c r="OIU23" s="39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40"/>
      <c r="OJR23" s="39"/>
      <c r="OJS23" s="39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40"/>
      <c r="OKP23" s="39"/>
      <c r="OKQ23" s="39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40"/>
      <c r="OLN23" s="39"/>
      <c r="OLO23" s="39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40"/>
      <c r="OML23" s="39"/>
      <c r="OMM23" s="39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40"/>
      <c r="ONJ23" s="39"/>
      <c r="ONK23" s="39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40"/>
      <c r="OOH23" s="39"/>
      <c r="OOI23" s="39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40"/>
      <c r="OPF23" s="39"/>
      <c r="OPG23" s="39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40"/>
      <c r="OQD23" s="39"/>
      <c r="OQE23" s="39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40"/>
      <c r="ORB23" s="39"/>
      <c r="ORC23" s="39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40"/>
      <c r="ORZ23" s="39"/>
      <c r="OSA23" s="39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40"/>
      <c r="OSX23" s="39"/>
      <c r="OSY23" s="39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40"/>
      <c r="OTV23" s="39"/>
      <c r="OTW23" s="39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40"/>
      <c r="OUT23" s="39"/>
      <c r="OUU23" s="39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40"/>
      <c r="OVR23" s="39"/>
      <c r="OVS23" s="39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40"/>
      <c r="OWP23" s="39"/>
      <c r="OWQ23" s="39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40"/>
      <c r="OXN23" s="39"/>
      <c r="OXO23" s="39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40"/>
      <c r="OYL23" s="39"/>
      <c r="OYM23" s="39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40"/>
      <c r="OZJ23" s="39"/>
      <c r="OZK23" s="39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40"/>
      <c r="PAH23" s="39"/>
      <c r="PAI23" s="39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40"/>
      <c r="PBF23" s="39"/>
      <c r="PBG23" s="39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40"/>
      <c r="PCD23" s="39"/>
      <c r="PCE23" s="39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40"/>
      <c r="PDB23" s="39"/>
      <c r="PDC23" s="39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40"/>
      <c r="PDZ23" s="39"/>
      <c r="PEA23" s="39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40"/>
      <c r="PEX23" s="39"/>
      <c r="PEY23" s="39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40"/>
      <c r="PFV23" s="39"/>
      <c r="PFW23" s="39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40"/>
      <c r="PGT23" s="39"/>
      <c r="PGU23" s="39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40"/>
      <c r="PHR23" s="39"/>
      <c r="PHS23" s="39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40"/>
      <c r="PIP23" s="39"/>
      <c r="PIQ23" s="39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40"/>
      <c r="PJN23" s="39"/>
      <c r="PJO23" s="39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40"/>
      <c r="PKL23" s="39"/>
      <c r="PKM23" s="39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40"/>
      <c r="PLJ23" s="39"/>
      <c r="PLK23" s="39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40"/>
      <c r="PMH23" s="39"/>
      <c r="PMI23" s="39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40"/>
      <c r="PNF23" s="39"/>
      <c r="PNG23" s="39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40"/>
      <c r="POD23" s="39"/>
      <c r="POE23" s="39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40"/>
      <c r="PPB23" s="39"/>
      <c r="PPC23" s="39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40"/>
      <c r="PPZ23" s="39"/>
      <c r="PQA23" s="39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40"/>
      <c r="PQX23" s="39"/>
      <c r="PQY23" s="39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40"/>
      <c r="PRV23" s="39"/>
      <c r="PRW23" s="39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40"/>
      <c r="PST23" s="39"/>
      <c r="PSU23" s="39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40"/>
      <c r="PTR23" s="39"/>
      <c r="PTS23" s="39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40"/>
      <c r="PUP23" s="39"/>
      <c r="PUQ23" s="39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40"/>
      <c r="PVN23" s="39"/>
      <c r="PVO23" s="39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40"/>
      <c r="PWL23" s="39"/>
      <c r="PWM23" s="39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40"/>
      <c r="PXJ23" s="39"/>
      <c r="PXK23" s="39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40"/>
      <c r="PYH23" s="39"/>
      <c r="PYI23" s="39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40"/>
      <c r="PZF23" s="39"/>
      <c r="PZG23" s="39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40"/>
      <c r="QAD23" s="39"/>
      <c r="QAE23" s="39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40"/>
      <c r="QBB23" s="39"/>
      <c r="QBC23" s="39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40"/>
      <c r="QBZ23" s="39"/>
      <c r="QCA23" s="39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40"/>
      <c r="QCX23" s="39"/>
      <c r="QCY23" s="39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40"/>
      <c r="QDV23" s="39"/>
      <c r="QDW23" s="39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40"/>
      <c r="QET23" s="39"/>
      <c r="QEU23" s="39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40"/>
      <c r="QFR23" s="39"/>
      <c r="QFS23" s="39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40"/>
      <c r="QGP23" s="39"/>
      <c r="QGQ23" s="39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40"/>
      <c r="QHN23" s="39"/>
      <c r="QHO23" s="39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40"/>
      <c r="QIL23" s="39"/>
      <c r="QIM23" s="39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40"/>
      <c r="QJJ23" s="39"/>
      <c r="QJK23" s="39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40"/>
      <c r="QKH23" s="39"/>
      <c r="QKI23" s="39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40"/>
      <c r="QLF23" s="39"/>
      <c r="QLG23" s="39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40"/>
      <c r="QMD23" s="39"/>
      <c r="QME23" s="39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40"/>
      <c r="QNB23" s="39"/>
      <c r="QNC23" s="39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40"/>
      <c r="QNZ23" s="39"/>
      <c r="QOA23" s="39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40"/>
      <c r="QOX23" s="39"/>
      <c r="QOY23" s="39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40"/>
      <c r="QPV23" s="39"/>
      <c r="QPW23" s="39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40"/>
      <c r="QQT23" s="39"/>
      <c r="QQU23" s="39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40"/>
      <c r="QRR23" s="39"/>
      <c r="QRS23" s="39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40"/>
      <c r="QSP23" s="39"/>
      <c r="QSQ23" s="39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40"/>
      <c r="QTN23" s="39"/>
      <c r="QTO23" s="39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40"/>
      <c r="QUL23" s="39"/>
      <c r="QUM23" s="39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40"/>
      <c r="QVJ23" s="39"/>
      <c r="QVK23" s="39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40"/>
      <c r="QWH23" s="39"/>
      <c r="QWI23" s="39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40"/>
      <c r="QXF23" s="39"/>
      <c r="QXG23" s="39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40"/>
      <c r="QYD23" s="39"/>
      <c r="QYE23" s="39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40"/>
      <c r="QZB23" s="39"/>
      <c r="QZC23" s="39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40"/>
      <c r="QZZ23" s="39"/>
      <c r="RAA23" s="39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40"/>
      <c r="RAX23" s="39"/>
      <c r="RAY23" s="39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40"/>
      <c r="RBV23" s="39"/>
      <c r="RBW23" s="39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40"/>
      <c r="RCT23" s="39"/>
      <c r="RCU23" s="39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40"/>
      <c r="RDR23" s="39"/>
      <c r="RDS23" s="39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40"/>
      <c r="REP23" s="39"/>
      <c r="REQ23" s="39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40"/>
      <c r="RFN23" s="39"/>
      <c r="RFO23" s="39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40"/>
      <c r="RGL23" s="39"/>
      <c r="RGM23" s="39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40"/>
      <c r="RHJ23" s="39"/>
      <c r="RHK23" s="39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40"/>
      <c r="RIH23" s="39"/>
      <c r="RII23" s="39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40"/>
      <c r="RJF23" s="39"/>
      <c r="RJG23" s="39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40"/>
      <c r="RKD23" s="39"/>
      <c r="RKE23" s="39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40"/>
      <c r="RLB23" s="39"/>
      <c r="RLC23" s="39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40"/>
      <c r="RLZ23" s="39"/>
      <c r="RMA23" s="39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40"/>
      <c r="RMX23" s="39"/>
      <c r="RMY23" s="39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40"/>
      <c r="RNV23" s="39"/>
      <c r="RNW23" s="39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40"/>
      <c r="ROT23" s="39"/>
      <c r="ROU23" s="39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40"/>
      <c r="RPR23" s="39"/>
      <c r="RPS23" s="39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40"/>
      <c r="RQP23" s="39"/>
      <c r="RQQ23" s="39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40"/>
      <c r="RRN23" s="39"/>
      <c r="RRO23" s="39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40"/>
      <c r="RSL23" s="39"/>
      <c r="RSM23" s="39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40"/>
      <c r="RTJ23" s="39"/>
      <c r="RTK23" s="39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40"/>
      <c r="RUH23" s="39"/>
      <c r="RUI23" s="39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40"/>
      <c r="RVF23" s="39"/>
      <c r="RVG23" s="39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40"/>
      <c r="RWD23" s="39"/>
      <c r="RWE23" s="39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40"/>
      <c r="RXB23" s="39"/>
      <c r="RXC23" s="39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40"/>
      <c r="RXZ23" s="39"/>
      <c r="RYA23" s="39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40"/>
      <c r="RYX23" s="39"/>
      <c r="RYY23" s="39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40"/>
      <c r="RZV23" s="39"/>
      <c r="RZW23" s="39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40"/>
      <c r="SAT23" s="39"/>
      <c r="SAU23" s="39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40"/>
      <c r="SBR23" s="39"/>
      <c r="SBS23" s="39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40"/>
      <c r="SCP23" s="39"/>
      <c r="SCQ23" s="39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40"/>
      <c r="SDN23" s="39"/>
      <c r="SDO23" s="39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40"/>
      <c r="SEL23" s="39"/>
      <c r="SEM23" s="39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40"/>
      <c r="SFJ23" s="39"/>
      <c r="SFK23" s="39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40"/>
      <c r="SGH23" s="39"/>
      <c r="SGI23" s="39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40"/>
      <c r="SHF23" s="39"/>
      <c r="SHG23" s="39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40"/>
      <c r="SID23" s="39"/>
      <c r="SIE23" s="39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40"/>
      <c r="SJB23" s="39"/>
      <c r="SJC23" s="39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40"/>
      <c r="SJZ23" s="39"/>
      <c r="SKA23" s="39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40"/>
      <c r="SKX23" s="39"/>
      <c r="SKY23" s="39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40"/>
      <c r="SLV23" s="39"/>
      <c r="SLW23" s="39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40"/>
      <c r="SMT23" s="39"/>
      <c r="SMU23" s="39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40"/>
      <c r="SNR23" s="39"/>
      <c r="SNS23" s="39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40"/>
      <c r="SOP23" s="39"/>
      <c r="SOQ23" s="39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40"/>
      <c r="SPN23" s="39"/>
      <c r="SPO23" s="39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40"/>
      <c r="SQL23" s="39"/>
      <c r="SQM23" s="39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40"/>
      <c r="SRJ23" s="39"/>
      <c r="SRK23" s="39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40"/>
      <c r="SSH23" s="39"/>
      <c r="SSI23" s="39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40"/>
      <c r="STF23" s="39"/>
      <c r="STG23" s="39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40"/>
      <c r="SUD23" s="39"/>
      <c r="SUE23" s="39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40"/>
      <c r="SVB23" s="39"/>
      <c r="SVC23" s="39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40"/>
      <c r="SVZ23" s="39"/>
      <c r="SWA23" s="39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40"/>
      <c r="SWX23" s="39"/>
      <c r="SWY23" s="39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40"/>
      <c r="SXV23" s="39"/>
      <c r="SXW23" s="39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40"/>
      <c r="SYT23" s="39"/>
      <c r="SYU23" s="39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40"/>
      <c r="SZR23" s="39"/>
      <c r="SZS23" s="39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40"/>
      <c r="TAP23" s="39"/>
      <c r="TAQ23" s="39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40"/>
      <c r="TBN23" s="39"/>
      <c r="TBO23" s="39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40"/>
      <c r="TCL23" s="39"/>
      <c r="TCM23" s="39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40"/>
      <c r="TDJ23" s="39"/>
      <c r="TDK23" s="39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40"/>
      <c r="TEH23" s="39"/>
      <c r="TEI23" s="39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40"/>
      <c r="TFF23" s="39"/>
      <c r="TFG23" s="39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40"/>
      <c r="TGD23" s="39"/>
      <c r="TGE23" s="39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40"/>
      <c r="THB23" s="39"/>
      <c r="THC23" s="39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40"/>
      <c r="THZ23" s="39"/>
      <c r="TIA23" s="39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40"/>
      <c r="TIX23" s="39"/>
      <c r="TIY23" s="39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40"/>
      <c r="TJV23" s="39"/>
      <c r="TJW23" s="39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40"/>
      <c r="TKT23" s="39"/>
      <c r="TKU23" s="39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40"/>
      <c r="TLR23" s="39"/>
      <c r="TLS23" s="39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40"/>
      <c r="TMP23" s="39"/>
      <c r="TMQ23" s="39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40"/>
      <c r="TNN23" s="39"/>
      <c r="TNO23" s="39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40"/>
      <c r="TOL23" s="39"/>
      <c r="TOM23" s="39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40"/>
      <c r="TPJ23" s="39"/>
      <c r="TPK23" s="39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40"/>
      <c r="TQH23" s="39"/>
      <c r="TQI23" s="39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40"/>
      <c r="TRF23" s="39"/>
      <c r="TRG23" s="39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40"/>
      <c r="TSD23" s="39"/>
      <c r="TSE23" s="39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40"/>
      <c r="TTB23" s="39"/>
      <c r="TTC23" s="39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40"/>
      <c r="TTZ23" s="39"/>
      <c r="TUA23" s="39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40"/>
      <c r="TUX23" s="39"/>
      <c r="TUY23" s="39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40"/>
      <c r="TVV23" s="39"/>
      <c r="TVW23" s="39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40"/>
      <c r="TWT23" s="39"/>
      <c r="TWU23" s="39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40"/>
      <c r="TXR23" s="39"/>
      <c r="TXS23" s="39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40"/>
      <c r="TYP23" s="39"/>
      <c r="TYQ23" s="39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40"/>
      <c r="TZN23" s="39"/>
      <c r="TZO23" s="39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40"/>
      <c r="UAL23" s="39"/>
      <c r="UAM23" s="39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40"/>
      <c r="UBJ23" s="39"/>
      <c r="UBK23" s="39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40"/>
      <c r="UCH23" s="39"/>
      <c r="UCI23" s="39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40"/>
      <c r="UDF23" s="39"/>
      <c r="UDG23" s="39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40"/>
      <c r="UED23" s="39"/>
      <c r="UEE23" s="39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40"/>
      <c r="UFB23" s="39"/>
      <c r="UFC23" s="39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40"/>
      <c r="UFZ23" s="39"/>
      <c r="UGA23" s="39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40"/>
      <c r="UGX23" s="39"/>
      <c r="UGY23" s="39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40"/>
      <c r="UHV23" s="39"/>
      <c r="UHW23" s="39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40"/>
      <c r="UIT23" s="39"/>
      <c r="UIU23" s="39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40"/>
      <c r="UJR23" s="39"/>
      <c r="UJS23" s="39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40"/>
      <c r="UKP23" s="39"/>
      <c r="UKQ23" s="39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40"/>
      <c r="ULN23" s="39"/>
      <c r="ULO23" s="39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40"/>
      <c r="UML23" s="39"/>
      <c r="UMM23" s="39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40"/>
      <c r="UNJ23" s="39"/>
      <c r="UNK23" s="39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40"/>
      <c r="UOH23" s="39"/>
      <c r="UOI23" s="39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40"/>
      <c r="UPF23" s="39"/>
      <c r="UPG23" s="39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40"/>
      <c r="UQD23" s="39"/>
      <c r="UQE23" s="39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40"/>
      <c r="URB23" s="39"/>
      <c r="URC23" s="39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40"/>
      <c r="URZ23" s="39"/>
      <c r="USA23" s="39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40"/>
      <c r="USX23" s="39"/>
      <c r="USY23" s="39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40"/>
      <c r="UTV23" s="39"/>
      <c r="UTW23" s="39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40"/>
      <c r="UUT23" s="39"/>
      <c r="UUU23" s="39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40"/>
      <c r="UVR23" s="39"/>
      <c r="UVS23" s="39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40"/>
      <c r="UWP23" s="39"/>
      <c r="UWQ23" s="39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40"/>
      <c r="UXN23" s="39"/>
      <c r="UXO23" s="39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40"/>
      <c r="UYL23" s="39"/>
      <c r="UYM23" s="39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40"/>
      <c r="UZJ23" s="39"/>
      <c r="UZK23" s="39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40"/>
      <c r="VAH23" s="39"/>
      <c r="VAI23" s="39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40"/>
      <c r="VBF23" s="39"/>
      <c r="VBG23" s="39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40"/>
      <c r="VCD23" s="39"/>
      <c r="VCE23" s="39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40"/>
      <c r="VDB23" s="39"/>
      <c r="VDC23" s="39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40"/>
      <c r="VDZ23" s="39"/>
      <c r="VEA23" s="39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40"/>
      <c r="VEX23" s="39"/>
      <c r="VEY23" s="39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40"/>
      <c r="VFV23" s="39"/>
      <c r="VFW23" s="39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40"/>
      <c r="VGT23" s="39"/>
      <c r="VGU23" s="39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40"/>
      <c r="VHR23" s="39"/>
      <c r="VHS23" s="39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40"/>
      <c r="VIP23" s="39"/>
      <c r="VIQ23" s="39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40"/>
      <c r="VJN23" s="39"/>
      <c r="VJO23" s="39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40"/>
      <c r="VKL23" s="39"/>
      <c r="VKM23" s="39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40"/>
      <c r="VLJ23" s="39"/>
      <c r="VLK23" s="39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40"/>
      <c r="VMH23" s="39"/>
      <c r="VMI23" s="39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40"/>
      <c r="VNF23" s="39"/>
      <c r="VNG23" s="39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40"/>
      <c r="VOD23" s="39"/>
      <c r="VOE23" s="39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40"/>
      <c r="VPB23" s="39"/>
      <c r="VPC23" s="39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40"/>
      <c r="VPZ23" s="39"/>
      <c r="VQA23" s="39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40"/>
      <c r="VQX23" s="39"/>
      <c r="VQY23" s="39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40"/>
      <c r="VRV23" s="39"/>
      <c r="VRW23" s="39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40"/>
      <c r="VST23" s="39"/>
      <c r="VSU23" s="39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40"/>
      <c r="VTR23" s="39"/>
      <c r="VTS23" s="39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40"/>
      <c r="VUP23" s="39"/>
      <c r="VUQ23" s="39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40"/>
      <c r="VVN23" s="39"/>
      <c r="VVO23" s="39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40"/>
      <c r="VWL23" s="39"/>
      <c r="VWM23" s="39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40"/>
      <c r="VXJ23" s="39"/>
      <c r="VXK23" s="39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40"/>
      <c r="VYH23" s="39"/>
      <c r="VYI23" s="39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40"/>
      <c r="VZF23" s="39"/>
      <c r="VZG23" s="39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40"/>
      <c r="WAD23" s="39"/>
      <c r="WAE23" s="39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40"/>
      <c r="WBB23" s="39"/>
      <c r="WBC23" s="39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40"/>
      <c r="WBZ23" s="39"/>
      <c r="WCA23" s="39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40"/>
      <c r="WCX23" s="39"/>
      <c r="WCY23" s="39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40"/>
      <c r="WDV23" s="39"/>
      <c r="WDW23" s="39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40"/>
      <c r="WET23" s="39"/>
      <c r="WEU23" s="39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40"/>
      <c r="WFR23" s="39"/>
      <c r="WFS23" s="39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40"/>
      <c r="WGP23" s="39"/>
      <c r="WGQ23" s="39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40"/>
      <c r="WHN23" s="39"/>
      <c r="WHO23" s="39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40"/>
      <c r="WIL23" s="39"/>
      <c r="WIM23" s="39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40"/>
      <c r="WJJ23" s="39"/>
      <c r="WJK23" s="39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40"/>
      <c r="WKH23" s="39"/>
      <c r="WKI23" s="39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40"/>
      <c r="WLF23" s="39"/>
      <c r="WLG23" s="39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40"/>
      <c r="WMD23" s="39"/>
      <c r="WME23" s="39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40"/>
      <c r="WNB23" s="39"/>
      <c r="WNC23" s="39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40"/>
      <c r="WNZ23" s="39"/>
      <c r="WOA23" s="39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40"/>
      <c r="WOX23" s="39"/>
      <c r="WOY23" s="39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40"/>
      <c r="WPV23" s="39"/>
      <c r="WPW23" s="39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40"/>
      <c r="WQT23" s="39"/>
      <c r="WQU23" s="39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40"/>
      <c r="WRR23" s="39"/>
      <c r="WRS23" s="39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40"/>
      <c r="WSP23" s="39"/>
      <c r="WSQ23" s="39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40"/>
      <c r="WTN23" s="39"/>
      <c r="WTO23" s="39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40"/>
      <c r="WUL23" s="39"/>
      <c r="WUM23" s="39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40"/>
      <c r="WVJ23" s="39"/>
      <c r="WVK23" s="39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40"/>
      <c r="WWH23" s="39"/>
      <c r="WWI23" s="39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40"/>
      <c r="WXF23" s="39"/>
      <c r="WXG23" s="39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40"/>
      <c r="WYD23" s="39"/>
      <c r="WYE23" s="39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40"/>
      <c r="WZB23" s="39"/>
      <c r="WZC23" s="39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40"/>
      <c r="WZZ23" s="39"/>
      <c r="XAA23" s="39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40"/>
      <c r="XAX23" s="39"/>
      <c r="XAY23" s="39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40"/>
      <c r="XBV23" s="39"/>
      <c r="XBW23" s="39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40"/>
      <c r="XCT23" s="39"/>
      <c r="XCU23" s="39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40"/>
      <c r="XDR23" s="39"/>
      <c r="XDS23" s="39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40"/>
      <c r="XEP23" s="39"/>
      <c r="XEQ23" s="39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25">
      <c r="A24" s="12" t="s">
        <v>111</v>
      </c>
      <c r="B24" s="13" t="s">
        <v>55</v>
      </c>
      <c r="C24" s="26" t="s">
        <v>56</v>
      </c>
      <c r="D24" s="14"/>
      <c r="E24" s="14"/>
      <c r="F24" s="14">
        <v>35.200000000000003</v>
      </c>
      <c r="G24" s="14">
        <v>38.799999999999997</v>
      </c>
      <c r="H24" s="14">
        <v>78.3</v>
      </c>
      <c r="I24" s="14">
        <v>138.5</v>
      </c>
      <c r="J24" s="14">
        <v>238.2</v>
      </c>
      <c r="K24" s="14">
        <v>833.5</v>
      </c>
      <c r="L24" s="14">
        <v>1849.1</v>
      </c>
      <c r="M24" s="14">
        <v>2583.8000000000002</v>
      </c>
      <c r="N24" s="14">
        <v>3672.5</v>
      </c>
      <c r="O24" s="14">
        <v>4951.2</v>
      </c>
      <c r="P24" s="14">
        <v>6712.8</v>
      </c>
      <c r="Q24" s="14">
        <v>7553.9</v>
      </c>
      <c r="R24" s="14">
        <v>9019.7999999999993</v>
      </c>
      <c r="S24" s="14">
        <v>11255.4</v>
      </c>
      <c r="T24" s="14">
        <v>1719.3</v>
      </c>
      <c r="U24" s="14">
        <v>30647</v>
      </c>
      <c r="V24" s="14">
        <v>51223.1</v>
      </c>
      <c r="W24" s="14">
        <v>67516.2</v>
      </c>
      <c r="X24" s="33">
        <v>84644</v>
      </c>
      <c r="Y24" s="33">
        <v>94023.600399999996</v>
      </c>
      <c r="Z24" s="33">
        <f>+IFERROR(VLOOKUP(B24,'2002'!$A:$D,4,FALSE),"")</f>
        <v>100670.38559999999</v>
      </c>
      <c r="AA24" s="33">
        <f>+IFERROR(VLOOKUP(B24,'2003'!$A$2:$D$1048576,4,FALSE),"")</f>
        <v>114365.3907</v>
      </c>
      <c r="AB24" s="33">
        <f>+IFERROR(VLOOKUP(B24,'2004'!$A:$D,4,FALSE),"")</f>
        <v>127265.2</v>
      </c>
      <c r="AC24" s="33">
        <f>+IFERROR(VLOOKUP($B24,'2005-15 corrientes'!$A$2:$W$50,3,FALSE),"")</f>
        <v>147679.37210987863</v>
      </c>
      <c r="AD24" s="33">
        <f>+IFERROR(VLOOKUP($B24,'2005-15 corrientes'!$A$2:$W$50,5,FALSE),"")</f>
        <v>177121.55516707289</v>
      </c>
      <c r="AE24" s="33">
        <f>+IFERROR(VLOOKUP($B24,'2005-15 corrientes'!$A$2:$W$50,7,FALSE),"")</f>
        <v>191994.39996033208</v>
      </c>
      <c r="AF24" s="33">
        <f>+IFERROR(VLOOKUP($B24,'2005-15 corrientes'!$A$2:$W$50,9,FALSE),"")</f>
        <v>190178.69998355411</v>
      </c>
      <c r="AG24" s="33">
        <f>+IFERROR(VLOOKUP($B24,'2005-15 corrientes'!$A$2:$W$50,11,FALSE),"")</f>
        <v>226142.49355875253</v>
      </c>
      <c r="AH24" s="33">
        <f>+IFERROR(VLOOKUP($B24,'2005-15 corrientes'!$A$2:$W$50,13,FALSE),"")</f>
        <v>296997.69092352112</v>
      </c>
      <c r="AI24" s="33">
        <f>+IFERROR(VLOOKUP($B24,'2005-15 corrientes'!$A$2:$W$50,15,FALSE),"")</f>
        <v>325045.66523905197</v>
      </c>
      <c r="AJ24" s="33">
        <f>+IFERROR(VLOOKUP($B24,'2005-15 corrientes'!$A$2:$W$50,17,FALSE),"")</f>
        <v>368687.8</v>
      </c>
      <c r="AK24" s="33">
        <f>+IFERROR(VLOOKUP($B24,'2005-15 corrientes'!$A$2:$W$50,19,FALSE),"")</f>
        <v>408730.39999999985</v>
      </c>
      <c r="AL24" s="33">
        <f>+IFERROR(VLOOKUP($B24,'2005-15 corrientes'!$A$2:$W$50,21,FALSE),"")</f>
        <v>485720.34624999977</v>
      </c>
      <c r="AM24" s="33">
        <f>+IFERROR(VLOOKUP($B24,'2005-15 corrientes'!$A$2:$W$50,23,FALSE),"")</f>
        <v>501627.3</v>
      </c>
    </row>
    <row r="25" spans="1:16384" x14ac:dyDescent="0.25">
      <c r="A25" s="9" t="s">
        <v>110</v>
      </c>
      <c r="B25" s="10" t="s">
        <v>59</v>
      </c>
      <c r="C25" s="25" t="s">
        <v>60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>
        <v>1254.4000000000001</v>
      </c>
      <c r="Q25" s="11">
        <v>1704</v>
      </c>
      <c r="R25" s="11">
        <v>2671.4</v>
      </c>
      <c r="S25" s="11">
        <v>4392.6000000000004</v>
      </c>
      <c r="T25" s="11">
        <v>7501.9</v>
      </c>
      <c r="U25" s="11">
        <v>8161.9</v>
      </c>
      <c r="V25" s="11">
        <v>8165</v>
      </c>
      <c r="W25" s="11">
        <v>8995.2999999999993</v>
      </c>
      <c r="X25" s="32">
        <v>14814.4</v>
      </c>
      <c r="Y25" s="32">
        <v>14625.7</v>
      </c>
      <c r="Z25" s="32">
        <f>+IFERROR(VLOOKUP(B25,'2002'!$A:$D,4,FALSE),"")</f>
        <v>19054.641962999998</v>
      </c>
      <c r="AA25" s="32">
        <f>+IFERROR(VLOOKUP(B25,'2003'!$A$2:$D$1048576,4,FALSE),"")</f>
        <v>18977.482033</v>
      </c>
      <c r="AB25" s="32">
        <f>+IFERROR(VLOOKUP(B25,'2004'!$A:$D,4,FALSE),"")</f>
        <v>21098.544310000001</v>
      </c>
      <c r="AC25" s="32">
        <f>+IFERROR(VLOOKUP($B25,'2005-15 corrientes'!$A$2:$W$50,3,FALSE),"")</f>
        <v>23744.119446411747</v>
      </c>
      <c r="AD25" s="32">
        <f>+IFERROR(VLOOKUP($B25,'2005-15 corrientes'!$A$2:$W$50,5,FALSE),"")</f>
        <v>26572.781804811759</v>
      </c>
      <c r="AE25" s="32">
        <f>+IFERROR(VLOOKUP($B25,'2005-15 corrientes'!$A$2:$W$50,7,FALSE),"")</f>
        <v>35108.468372746247</v>
      </c>
      <c r="AF25" s="32">
        <f>+IFERROR(VLOOKUP($B25,'2005-15 corrientes'!$A$2:$W$50,9,FALSE),"")</f>
        <v>50088.709395668528</v>
      </c>
      <c r="AG25" s="32">
        <f>+IFERROR(VLOOKUP($B25,'2005-15 corrientes'!$A$2:$W$50,11,FALSE),"")</f>
        <v>68146.568113363057</v>
      </c>
      <c r="AH25" s="32">
        <f>+IFERROR(VLOOKUP($B25,'2005-15 corrientes'!$A$2:$W$50,13,FALSE),"")</f>
        <v>80176.891350288788</v>
      </c>
      <c r="AI25" s="32">
        <f>+IFERROR(VLOOKUP($B25,'2005-15 corrientes'!$A$2:$W$50,15,FALSE),"")</f>
        <v>80267.433891418812</v>
      </c>
      <c r="AJ25" s="32">
        <f>+IFERROR(VLOOKUP($B25,'2005-15 corrientes'!$A$2:$W$50,17,FALSE),"")</f>
        <v>84859.9</v>
      </c>
      <c r="AK25" s="32">
        <f>+IFERROR(VLOOKUP($B25,'2005-15 corrientes'!$A$2:$W$50,19,FALSE),"")</f>
        <v>95251.799999999959</v>
      </c>
      <c r="AL25" s="32">
        <f>+IFERROR(VLOOKUP($B25,'2005-15 corrientes'!$A$2:$W$50,21,FALSE),"")</f>
        <v>111211.23693199996</v>
      </c>
      <c r="AM25" s="32">
        <f>+IFERROR(VLOOKUP($B25,'2005-15 corrientes'!$A$2:$W$50,23,FALSE),"")</f>
        <v>117048.8</v>
      </c>
      <c r="AN25" s="3"/>
      <c r="AO25" s="3"/>
      <c r="AP25" s="3"/>
      <c r="AQ25" s="3"/>
      <c r="AR25" s="3"/>
      <c r="AS25" s="3"/>
      <c r="AT25" s="3"/>
      <c r="AU25" s="3"/>
      <c r="AV25" s="3"/>
      <c r="AW25" s="40"/>
      <c r="AX25" s="39"/>
      <c r="AY25" s="39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40"/>
      <c r="BV25" s="39"/>
      <c r="BW25" s="39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40"/>
      <c r="CT25" s="39"/>
      <c r="CU25" s="39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40"/>
      <c r="DR25" s="39"/>
      <c r="DS25" s="39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40"/>
      <c r="EP25" s="39"/>
      <c r="EQ25" s="39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40"/>
      <c r="FN25" s="39"/>
      <c r="FO25" s="39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40"/>
      <c r="GL25" s="39"/>
      <c r="GM25" s="39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40"/>
      <c r="HJ25" s="39"/>
      <c r="HK25" s="39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40"/>
      <c r="IH25" s="39"/>
      <c r="II25" s="39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40"/>
      <c r="JF25" s="39"/>
      <c r="JG25" s="39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40"/>
      <c r="KD25" s="39"/>
      <c r="KE25" s="39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40"/>
      <c r="LB25" s="39"/>
      <c r="LC25" s="39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40"/>
      <c r="LZ25" s="39"/>
      <c r="MA25" s="39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40"/>
      <c r="MX25" s="39"/>
      <c r="MY25" s="39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40"/>
      <c r="NV25" s="39"/>
      <c r="NW25" s="39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40"/>
      <c r="OT25" s="39"/>
      <c r="OU25" s="39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40"/>
      <c r="PR25" s="39"/>
      <c r="PS25" s="39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40"/>
      <c r="QP25" s="39"/>
      <c r="QQ25" s="39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40"/>
      <c r="RN25" s="39"/>
      <c r="RO25" s="39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40"/>
      <c r="SL25" s="39"/>
      <c r="SM25" s="39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40"/>
      <c r="TJ25" s="39"/>
      <c r="TK25" s="39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40"/>
      <c r="UH25" s="39"/>
      <c r="UI25" s="39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40"/>
      <c r="VF25" s="39"/>
      <c r="VG25" s="39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40"/>
      <c r="WD25" s="39"/>
      <c r="WE25" s="39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40"/>
      <c r="XB25" s="39"/>
      <c r="XC25" s="39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40"/>
      <c r="XZ25" s="39"/>
      <c r="YA25" s="39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40"/>
      <c r="YX25" s="39"/>
      <c r="YY25" s="39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40"/>
      <c r="ZV25" s="39"/>
      <c r="ZW25" s="39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40"/>
      <c r="AAT25" s="39"/>
      <c r="AAU25" s="39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40"/>
      <c r="ABR25" s="39"/>
      <c r="ABS25" s="39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40"/>
      <c r="ACP25" s="39"/>
      <c r="ACQ25" s="39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40"/>
      <c r="ADN25" s="39"/>
      <c r="ADO25" s="39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40"/>
      <c r="AEL25" s="39"/>
      <c r="AEM25" s="39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40"/>
      <c r="AFJ25" s="39"/>
      <c r="AFK25" s="39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40"/>
      <c r="AGH25" s="39"/>
      <c r="AGI25" s="39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40"/>
      <c r="AHF25" s="39"/>
      <c r="AHG25" s="39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40"/>
      <c r="AID25" s="39"/>
      <c r="AIE25" s="39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40"/>
      <c r="AJB25" s="39"/>
      <c r="AJC25" s="39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40"/>
      <c r="AJZ25" s="39"/>
      <c r="AKA25" s="39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40"/>
      <c r="AKX25" s="39"/>
      <c r="AKY25" s="39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40"/>
      <c r="ALV25" s="39"/>
      <c r="ALW25" s="39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40"/>
      <c r="AMT25" s="39"/>
      <c r="AMU25" s="39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40"/>
      <c r="ANR25" s="39"/>
      <c r="ANS25" s="39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40"/>
      <c r="AOP25" s="39"/>
      <c r="AOQ25" s="39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40"/>
      <c r="APN25" s="39"/>
      <c r="APO25" s="39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40"/>
      <c r="AQL25" s="39"/>
      <c r="AQM25" s="39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40"/>
      <c r="ARJ25" s="39"/>
      <c r="ARK25" s="39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40"/>
      <c r="ASH25" s="39"/>
      <c r="ASI25" s="39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40"/>
      <c r="ATF25" s="39"/>
      <c r="ATG25" s="39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40"/>
      <c r="AUD25" s="39"/>
      <c r="AUE25" s="39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40"/>
      <c r="AVB25" s="39"/>
      <c r="AVC25" s="39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40"/>
      <c r="AVZ25" s="39"/>
      <c r="AWA25" s="39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40"/>
      <c r="AWX25" s="39"/>
      <c r="AWY25" s="39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40"/>
      <c r="AXV25" s="39"/>
      <c r="AXW25" s="39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40"/>
      <c r="AYT25" s="39"/>
      <c r="AYU25" s="39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40"/>
      <c r="AZR25" s="39"/>
      <c r="AZS25" s="39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40"/>
      <c r="BAP25" s="39"/>
      <c r="BAQ25" s="39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40"/>
      <c r="BBN25" s="39"/>
      <c r="BBO25" s="39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40"/>
      <c r="BCL25" s="39"/>
      <c r="BCM25" s="39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40"/>
      <c r="BDJ25" s="39"/>
      <c r="BDK25" s="39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40"/>
      <c r="BEH25" s="39"/>
      <c r="BEI25" s="39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40"/>
      <c r="BFF25" s="39"/>
      <c r="BFG25" s="39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40"/>
      <c r="BGD25" s="39"/>
      <c r="BGE25" s="39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40"/>
      <c r="BHB25" s="39"/>
      <c r="BHC25" s="39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40"/>
      <c r="BHZ25" s="39"/>
      <c r="BIA25" s="39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40"/>
      <c r="BIX25" s="39"/>
      <c r="BIY25" s="39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40"/>
      <c r="BJV25" s="39"/>
      <c r="BJW25" s="39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40"/>
      <c r="BKT25" s="39"/>
      <c r="BKU25" s="39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40"/>
      <c r="BLR25" s="39"/>
      <c r="BLS25" s="39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40"/>
      <c r="BMP25" s="39"/>
      <c r="BMQ25" s="39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40"/>
      <c r="BNN25" s="39"/>
      <c r="BNO25" s="39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40"/>
      <c r="BOL25" s="39"/>
      <c r="BOM25" s="39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40"/>
      <c r="BPJ25" s="39"/>
      <c r="BPK25" s="39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40"/>
      <c r="BQH25" s="39"/>
      <c r="BQI25" s="39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40"/>
      <c r="BRF25" s="39"/>
      <c r="BRG25" s="39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40"/>
      <c r="BSD25" s="39"/>
      <c r="BSE25" s="39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40"/>
      <c r="BTB25" s="39"/>
      <c r="BTC25" s="39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40"/>
      <c r="BTZ25" s="39"/>
      <c r="BUA25" s="39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40"/>
      <c r="BUX25" s="39"/>
      <c r="BUY25" s="39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40"/>
      <c r="BVV25" s="39"/>
      <c r="BVW25" s="39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40"/>
      <c r="BWT25" s="39"/>
      <c r="BWU25" s="39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40"/>
      <c r="BXR25" s="39"/>
      <c r="BXS25" s="39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40"/>
      <c r="BYP25" s="39"/>
      <c r="BYQ25" s="39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40"/>
      <c r="BZN25" s="39"/>
      <c r="BZO25" s="39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40"/>
      <c r="CAL25" s="39"/>
      <c r="CAM25" s="39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40"/>
      <c r="CBJ25" s="39"/>
      <c r="CBK25" s="39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40"/>
      <c r="CCH25" s="39"/>
      <c r="CCI25" s="39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40"/>
      <c r="CDF25" s="39"/>
      <c r="CDG25" s="39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40"/>
      <c r="CED25" s="39"/>
      <c r="CEE25" s="39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40"/>
      <c r="CFB25" s="39"/>
      <c r="CFC25" s="39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40"/>
      <c r="CFZ25" s="39"/>
      <c r="CGA25" s="39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40"/>
      <c r="CGX25" s="39"/>
      <c r="CGY25" s="39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40"/>
      <c r="CHV25" s="39"/>
      <c r="CHW25" s="39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40"/>
      <c r="CIT25" s="39"/>
      <c r="CIU25" s="39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40"/>
      <c r="CJR25" s="39"/>
      <c r="CJS25" s="39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40"/>
      <c r="CKP25" s="39"/>
      <c r="CKQ25" s="39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40"/>
      <c r="CLN25" s="39"/>
      <c r="CLO25" s="39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40"/>
      <c r="CML25" s="39"/>
      <c r="CMM25" s="39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40"/>
      <c r="CNJ25" s="39"/>
      <c r="CNK25" s="39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40"/>
      <c r="COH25" s="39"/>
      <c r="COI25" s="39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40"/>
      <c r="CPF25" s="39"/>
      <c r="CPG25" s="39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40"/>
      <c r="CQD25" s="39"/>
      <c r="CQE25" s="39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40"/>
      <c r="CRB25" s="39"/>
      <c r="CRC25" s="39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40"/>
      <c r="CRZ25" s="39"/>
      <c r="CSA25" s="39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40"/>
      <c r="CSX25" s="39"/>
      <c r="CSY25" s="39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40"/>
      <c r="CTV25" s="39"/>
      <c r="CTW25" s="39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40"/>
      <c r="CUT25" s="39"/>
      <c r="CUU25" s="39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40"/>
      <c r="CVR25" s="39"/>
      <c r="CVS25" s="39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40"/>
      <c r="CWP25" s="39"/>
      <c r="CWQ25" s="39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40"/>
      <c r="CXN25" s="39"/>
      <c r="CXO25" s="39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40"/>
      <c r="CYL25" s="39"/>
      <c r="CYM25" s="39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40"/>
      <c r="CZJ25" s="39"/>
      <c r="CZK25" s="39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40"/>
      <c r="DAH25" s="39"/>
      <c r="DAI25" s="39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40"/>
      <c r="DBF25" s="39"/>
      <c r="DBG25" s="39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40"/>
      <c r="DCD25" s="39"/>
      <c r="DCE25" s="39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40"/>
      <c r="DDB25" s="39"/>
      <c r="DDC25" s="39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40"/>
      <c r="DDZ25" s="39"/>
      <c r="DEA25" s="39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40"/>
      <c r="DEX25" s="39"/>
      <c r="DEY25" s="39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40"/>
      <c r="DFV25" s="39"/>
      <c r="DFW25" s="39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40"/>
      <c r="DGT25" s="39"/>
      <c r="DGU25" s="39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40"/>
      <c r="DHR25" s="39"/>
      <c r="DHS25" s="39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40"/>
      <c r="DIP25" s="39"/>
      <c r="DIQ25" s="39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40"/>
      <c r="DJN25" s="39"/>
      <c r="DJO25" s="39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40"/>
      <c r="DKL25" s="39"/>
      <c r="DKM25" s="39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40"/>
      <c r="DLJ25" s="39"/>
      <c r="DLK25" s="39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40"/>
      <c r="DMH25" s="39"/>
      <c r="DMI25" s="39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40"/>
      <c r="DNF25" s="39"/>
      <c r="DNG25" s="39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40"/>
      <c r="DOD25" s="39"/>
      <c r="DOE25" s="39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40"/>
      <c r="DPB25" s="39"/>
      <c r="DPC25" s="39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40"/>
      <c r="DPZ25" s="39"/>
      <c r="DQA25" s="39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40"/>
      <c r="DQX25" s="39"/>
      <c r="DQY25" s="39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40"/>
      <c r="DRV25" s="39"/>
      <c r="DRW25" s="39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40"/>
      <c r="DST25" s="39"/>
      <c r="DSU25" s="39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40"/>
      <c r="DTR25" s="39"/>
      <c r="DTS25" s="39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40"/>
      <c r="DUP25" s="39"/>
      <c r="DUQ25" s="39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40"/>
      <c r="DVN25" s="39"/>
      <c r="DVO25" s="39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40"/>
      <c r="DWL25" s="39"/>
      <c r="DWM25" s="39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40"/>
      <c r="DXJ25" s="39"/>
      <c r="DXK25" s="39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40"/>
      <c r="DYH25" s="39"/>
      <c r="DYI25" s="39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40"/>
      <c r="DZF25" s="39"/>
      <c r="DZG25" s="39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40"/>
      <c r="EAD25" s="39"/>
      <c r="EAE25" s="39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40"/>
      <c r="EBB25" s="39"/>
      <c r="EBC25" s="39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40"/>
      <c r="EBZ25" s="39"/>
      <c r="ECA25" s="39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40"/>
      <c r="ECX25" s="39"/>
      <c r="ECY25" s="39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40"/>
      <c r="EDV25" s="39"/>
      <c r="EDW25" s="39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40"/>
      <c r="EET25" s="39"/>
      <c r="EEU25" s="39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40"/>
      <c r="EFR25" s="39"/>
      <c r="EFS25" s="39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40"/>
      <c r="EGP25" s="39"/>
      <c r="EGQ25" s="39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40"/>
      <c r="EHN25" s="39"/>
      <c r="EHO25" s="39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40"/>
      <c r="EIL25" s="39"/>
      <c r="EIM25" s="39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40"/>
      <c r="EJJ25" s="39"/>
      <c r="EJK25" s="39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40"/>
      <c r="EKH25" s="39"/>
      <c r="EKI25" s="39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40"/>
      <c r="ELF25" s="39"/>
      <c r="ELG25" s="39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40"/>
      <c r="EMD25" s="39"/>
      <c r="EME25" s="39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40"/>
      <c r="ENB25" s="39"/>
      <c r="ENC25" s="39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40"/>
      <c r="ENZ25" s="39"/>
      <c r="EOA25" s="39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40"/>
      <c r="EOX25" s="39"/>
      <c r="EOY25" s="39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40"/>
      <c r="EPV25" s="39"/>
      <c r="EPW25" s="39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40"/>
      <c r="EQT25" s="39"/>
      <c r="EQU25" s="39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40"/>
      <c r="ERR25" s="39"/>
      <c r="ERS25" s="39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40"/>
      <c r="ESP25" s="39"/>
      <c r="ESQ25" s="39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40"/>
      <c r="ETN25" s="39"/>
      <c r="ETO25" s="39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40"/>
      <c r="EUL25" s="39"/>
      <c r="EUM25" s="39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40"/>
      <c r="EVJ25" s="39"/>
      <c r="EVK25" s="39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40"/>
      <c r="EWH25" s="39"/>
      <c r="EWI25" s="39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40"/>
      <c r="EXF25" s="39"/>
      <c r="EXG25" s="39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40"/>
      <c r="EYD25" s="39"/>
      <c r="EYE25" s="39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40"/>
      <c r="EZB25" s="39"/>
      <c r="EZC25" s="39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40"/>
      <c r="EZZ25" s="39"/>
      <c r="FAA25" s="39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40"/>
      <c r="FAX25" s="39"/>
      <c r="FAY25" s="39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40"/>
      <c r="FBV25" s="39"/>
      <c r="FBW25" s="39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40"/>
      <c r="FCT25" s="39"/>
      <c r="FCU25" s="39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40"/>
      <c r="FDR25" s="39"/>
      <c r="FDS25" s="39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40"/>
      <c r="FEP25" s="39"/>
      <c r="FEQ25" s="39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40"/>
      <c r="FFN25" s="39"/>
      <c r="FFO25" s="39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40"/>
      <c r="FGL25" s="39"/>
      <c r="FGM25" s="39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40"/>
      <c r="FHJ25" s="39"/>
      <c r="FHK25" s="39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40"/>
      <c r="FIH25" s="39"/>
      <c r="FII25" s="39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40"/>
      <c r="FJF25" s="39"/>
      <c r="FJG25" s="39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40"/>
      <c r="FKD25" s="39"/>
      <c r="FKE25" s="39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40"/>
      <c r="FLB25" s="39"/>
      <c r="FLC25" s="39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40"/>
      <c r="FLZ25" s="39"/>
      <c r="FMA25" s="39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40"/>
      <c r="FMX25" s="39"/>
      <c r="FMY25" s="39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40"/>
      <c r="FNV25" s="39"/>
      <c r="FNW25" s="39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40"/>
      <c r="FOT25" s="39"/>
      <c r="FOU25" s="39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40"/>
      <c r="FPR25" s="39"/>
      <c r="FPS25" s="39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40"/>
      <c r="FQP25" s="39"/>
      <c r="FQQ25" s="39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40"/>
      <c r="FRN25" s="39"/>
      <c r="FRO25" s="39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40"/>
      <c r="FSL25" s="39"/>
      <c r="FSM25" s="39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40"/>
      <c r="FTJ25" s="39"/>
      <c r="FTK25" s="39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40"/>
      <c r="FUH25" s="39"/>
      <c r="FUI25" s="39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40"/>
      <c r="FVF25" s="39"/>
      <c r="FVG25" s="39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40"/>
      <c r="FWD25" s="39"/>
      <c r="FWE25" s="39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40"/>
      <c r="FXB25" s="39"/>
      <c r="FXC25" s="39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40"/>
      <c r="FXZ25" s="39"/>
      <c r="FYA25" s="39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40"/>
      <c r="FYX25" s="39"/>
      <c r="FYY25" s="39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40"/>
      <c r="FZV25" s="39"/>
      <c r="FZW25" s="39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40"/>
      <c r="GAT25" s="39"/>
      <c r="GAU25" s="39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40"/>
      <c r="GBR25" s="39"/>
      <c r="GBS25" s="39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40"/>
      <c r="GCP25" s="39"/>
      <c r="GCQ25" s="39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40"/>
      <c r="GDN25" s="39"/>
      <c r="GDO25" s="39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40"/>
      <c r="GEL25" s="39"/>
      <c r="GEM25" s="39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40"/>
      <c r="GFJ25" s="39"/>
      <c r="GFK25" s="39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40"/>
      <c r="GGH25" s="39"/>
      <c r="GGI25" s="39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40"/>
      <c r="GHF25" s="39"/>
      <c r="GHG25" s="39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40"/>
      <c r="GID25" s="39"/>
      <c r="GIE25" s="39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40"/>
      <c r="GJB25" s="39"/>
      <c r="GJC25" s="39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40"/>
      <c r="GJZ25" s="39"/>
      <c r="GKA25" s="39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40"/>
      <c r="GKX25" s="39"/>
      <c r="GKY25" s="39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40"/>
      <c r="GLV25" s="39"/>
      <c r="GLW25" s="39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40"/>
      <c r="GMT25" s="39"/>
      <c r="GMU25" s="39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40"/>
      <c r="GNR25" s="39"/>
      <c r="GNS25" s="39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40"/>
      <c r="GOP25" s="39"/>
      <c r="GOQ25" s="39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40"/>
      <c r="GPN25" s="39"/>
      <c r="GPO25" s="39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40"/>
      <c r="GQL25" s="39"/>
      <c r="GQM25" s="39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40"/>
      <c r="GRJ25" s="39"/>
      <c r="GRK25" s="39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40"/>
      <c r="GSH25" s="39"/>
      <c r="GSI25" s="39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40"/>
      <c r="GTF25" s="39"/>
      <c r="GTG25" s="39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40"/>
      <c r="GUD25" s="39"/>
      <c r="GUE25" s="39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40"/>
      <c r="GVB25" s="39"/>
      <c r="GVC25" s="39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40"/>
      <c r="GVZ25" s="39"/>
      <c r="GWA25" s="39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40"/>
      <c r="GWX25" s="39"/>
      <c r="GWY25" s="39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40"/>
      <c r="GXV25" s="39"/>
      <c r="GXW25" s="39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40"/>
      <c r="GYT25" s="39"/>
      <c r="GYU25" s="39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40"/>
      <c r="GZR25" s="39"/>
      <c r="GZS25" s="39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40"/>
      <c r="HAP25" s="39"/>
      <c r="HAQ25" s="39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40"/>
      <c r="HBN25" s="39"/>
      <c r="HBO25" s="39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40"/>
      <c r="HCL25" s="39"/>
      <c r="HCM25" s="39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40"/>
      <c r="HDJ25" s="39"/>
      <c r="HDK25" s="39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40"/>
      <c r="HEH25" s="39"/>
      <c r="HEI25" s="39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40"/>
      <c r="HFF25" s="39"/>
      <c r="HFG25" s="39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40"/>
      <c r="HGD25" s="39"/>
      <c r="HGE25" s="39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40"/>
      <c r="HHB25" s="39"/>
      <c r="HHC25" s="39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40"/>
      <c r="HHZ25" s="39"/>
      <c r="HIA25" s="39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40"/>
      <c r="HIX25" s="39"/>
      <c r="HIY25" s="39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40"/>
      <c r="HJV25" s="39"/>
      <c r="HJW25" s="39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40"/>
      <c r="HKT25" s="39"/>
      <c r="HKU25" s="39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40"/>
      <c r="HLR25" s="39"/>
      <c r="HLS25" s="39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40"/>
      <c r="HMP25" s="39"/>
      <c r="HMQ25" s="39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40"/>
      <c r="HNN25" s="39"/>
      <c r="HNO25" s="39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40"/>
      <c r="HOL25" s="39"/>
      <c r="HOM25" s="39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40"/>
      <c r="HPJ25" s="39"/>
      <c r="HPK25" s="39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40"/>
      <c r="HQH25" s="39"/>
      <c r="HQI25" s="39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40"/>
      <c r="HRF25" s="39"/>
      <c r="HRG25" s="39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40"/>
      <c r="HSD25" s="39"/>
      <c r="HSE25" s="39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40"/>
      <c r="HTB25" s="39"/>
      <c r="HTC25" s="39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40"/>
      <c r="HTZ25" s="39"/>
      <c r="HUA25" s="39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40"/>
      <c r="HUX25" s="39"/>
      <c r="HUY25" s="39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40"/>
      <c r="HVV25" s="39"/>
      <c r="HVW25" s="39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40"/>
      <c r="HWT25" s="39"/>
      <c r="HWU25" s="39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40"/>
      <c r="HXR25" s="39"/>
      <c r="HXS25" s="39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40"/>
      <c r="HYP25" s="39"/>
      <c r="HYQ25" s="39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40"/>
      <c r="HZN25" s="39"/>
      <c r="HZO25" s="39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40"/>
      <c r="IAL25" s="39"/>
      <c r="IAM25" s="39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40"/>
      <c r="IBJ25" s="39"/>
      <c r="IBK25" s="39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40"/>
      <c r="ICH25" s="39"/>
      <c r="ICI25" s="39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40"/>
      <c r="IDF25" s="39"/>
      <c r="IDG25" s="39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40"/>
      <c r="IED25" s="39"/>
      <c r="IEE25" s="39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40"/>
      <c r="IFB25" s="39"/>
      <c r="IFC25" s="39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40"/>
      <c r="IFZ25" s="39"/>
      <c r="IGA25" s="39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40"/>
      <c r="IGX25" s="39"/>
      <c r="IGY25" s="39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40"/>
      <c r="IHV25" s="39"/>
      <c r="IHW25" s="39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40"/>
      <c r="IIT25" s="39"/>
      <c r="IIU25" s="39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40"/>
      <c r="IJR25" s="39"/>
      <c r="IJS25" s="39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40"/>
      <c r="IKP25" s="39"/>
      <c r="IKQ25" s="39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40"/>
      <c r="ILN25" s="39"/>
      <c r="ILO25" s="39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40"/>
      <c r="IML25" s="39"/>
      <c r="IMM25" s="39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40"/>
      <c r="INJ25" s="39"/>
      <c r="INK25" s="39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40"/>
      <c r="IOH25" s="39"/>
      <c r="IOI25" s="39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40"/>
      <c r="IPF25" s="39"/>
      <c r="IPG25" s="39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40"/>
      <c r="IQD25" s="39"/>
      <c r="IQE25" s="39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40"/>
      <c r="IRB25" s="39"/>
      <c r="IRC25" s="39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40"/>
      <c r="IRZ25" s="39"/>
      <c r="ISA25" s="39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40"/>
      <c r="ISX25" s="39"/>
      <c r="ISY25" s="39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40"/>
      <c r="ITV25" s="39"/>
      <c r="ITW25" s="39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40"/>
      <c r="IUT25" s="39"/>
      <c r="IUU25" s="39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40"/>
      <c r="IVR25" s="39"/>
      <c r="IVS25" s="39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40"/>
      <c r="IWP25" s="39"/>
      <c r="IWQ25" s="39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40"/>
      <c r="IXN25" s="39"/>
      <c r="IXO25" s="39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40"/>
      <c r="IYL25" s="39"/>
      <c r="IYM25" s="39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40"/>
      <c r="IZJ25" s="39"/>
      <c r="IZK25" s="39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40"/>
      <c r="JAH25" s="39"/>
      <c r="JAI25" s="39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40"/>
      <c r="JBF25" s="39"/>
      <c r="JBG25" s="39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40"/>
      <c r="JCD25" s="39"/>
      <c r="JCE25" s="39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40"/>
      <c r="JDB25" s="39"/>
      <c r="JDC25" s="39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40"/>
      <c r="JDZ25" s="39"/>
      <c r="JEA25" s="39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40"/>
      <c r="JEX25" s="39"/>
      <c r="JEY25" s="39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40"/>
      <c r="JFV25" s="39"/>
      <c r="JFW25" s="39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40"/>
      <c r="JGT25" s="39"/>
      <c r="JGU25" s="39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40"/>
      <c r="JHR25" s="39"/>
      <c r="JHS25" s="39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40"/>
      <c r="JIP25" s="39"/>
      <c r="JIQ25" s="39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40"/>
      <c r="JJN25" s="39"/>
      <c r="JJO25" s="39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40"/>
      <c r="JKL25" s="39"/>
      <c r="JKM25" s="39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40"/>
      <c r="JLJ25" s="39"/>
      <c r="JLK25" s="39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40"/>
      <c r="JMH25" s="39"/>
      <c r="JMI25" s="39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40"/>
      <c r="JNF25" s="39"/>
      <c r="JNG25" s="39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40"/>
      <c r="JOD25" s="39"/>
      <c r="JOE25" s="39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40"/>
      <c r="JPB25" s="39"/>
      <c r="JPC25" s="39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40"/>
      <c r="JPZ25" s="39"/>
      <c r="JQA25" s="39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40"/>
      <c r="JQX25" s="39"/>
      <c r="JQY25" s="39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40"/>
      <c r="JRV25" s="39"/>
      <c r="JRW25" s="39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40"/>
      <c r="JST25" s="39"/>
      <c r="JSU25" s="39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40"/>
      <c r="JTR25" s="39"/>
      <c r="JTS25" s="39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40"/>
      <c r="JUP25" s="39"/>
      <c r="JUQ25" s="39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40"/>
      <c r="JVN25" s="39"/>
      <c r="JVO25" s="39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40"/>
      <c r="JWL25" s="39"/>
      <c r="JWM25" s="39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40"/>
      <c r="JXJ25" s="39"/>
      <c r="JXK25" s="39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40"/>
      <c r="JYH25" s="39"/>
      <c r="JYI25" s="39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40"/>
      <c r="JZF25" s="39"/>
      <c r="JZG25" s="39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40"/>
      <c r="KAD25" s="39"/>
      <c r="KAE25" s="39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40"/>
      <c r="KBB25" s="39"/>
      <c r="KBC25" s="39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40"/>
      <c r="KBZ25" s="39"/>
      <c r="KCA25" s="39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40"/>
      <c r="KCX25" s="39"/>
      <c r="KCY25" s="39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40"/>
      <c r="KDV25" s="39"/>
      <c r="KDW25" s="39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40"/>
      <c r="KET25" s="39"/>
      <c r="KEU25" s="39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40"/>
      <c r="KFR25" s="39"/>
      <c r="KFS25" s="39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40"/>
      <c r="KGP25" s="39"/>
      <c r="KGQ25" s="39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40"/>
      <c r="KHN25" s="39"/>
      <c r="KHO25" s="39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40"/>
      <c r="KIL25" s="39"/>
      <c r="KIM25" s="39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40"/>
      <c r="KJJ25" s="39"/>
      <c r="KJK25" s="39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40"/>
      <c r="KKH25" s="39"/>
      <c r="KKI25" s="39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40"/>
      <c r="KLF25" s="39"/>
      <c r="KLG25" s="39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40"/>
      <c r="KMD25" s="39"/>
      <c r="KME25" s="39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40"/>
      <c r="KNB25" s="39"/>
      <c r="KNC25" s="39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40"/>
      <c r="KNZ25" s="39"/>
      <c r="KOA25" s="39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40"/>
      <c r="KOX25" s="39"/>
      <c r="KOY25" s="39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40"/>
      <c r="KPV25" s="39"/>
      <c r="KPW25" s="39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40"/>
      <c r="KQT25" s="39"/>
      <c r="KQU25" s="39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40"/>
      <c r="KRR25" s="39"/>
      <c r="KRS25" s="39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40"/>
      <c r="KSP25" s="39"/>
      <c r="KSQ25" s="39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40"/>
      <c r="KTN25" s="39"/>
      <c r="KTO25" s="39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40"/>
      <c r="KUL25" s="39"/>
      <c r="KUM25" s="39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40"/>
      <c r="KVJ25" s="39"/>
      <c r="KVK25" s="39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40"/>
      <c r="KWH25" s="39"/>
      <c r="KWI25" s="39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40"/>
      <c r="KXF25" s="39"/>
      <c r="KXG25" s="39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40"/>
      <c r="KYD25" s="39"/>
      <c r="KYE25" s="39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40"/>
      <c r="KZB25" s="39"/>
      <c r="KZC25" s="39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40"/>
      <c r="KZZ25" s="39"/>
      <c r="LAA25" s="39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40"/>
      <c r="LAX25" s="39"/>
      <c r="LAY25" s="39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40"/>
      <c r="LBV25" s="39"/>
      <c r="LBW25" s="39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40"/>
      <c r="LCT25" s="39"/>
      <c r="LCU25" s="39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40"/>
      <c r="LDR25" s="39"/>
      <c r="LDS25" s="39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40"/>
      <c r="LEP25" s="39"/>
      <c r="LEQ25" s="39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40"/>
      <c r="LFN25" s="39"/>
      <c r="LFO25" s="39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40"/>
      <c r="LGL25" s="39"/>
      <c r="LGM25" s="39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40"/>
      <c r="LHJ25" s="39"/>
      <c r="LHK25" s="39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40"/>
      <c r="LIH25" s="39"/>
      <c r="LII25" s="39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40"/>
      <c r="LJF25" s="39"/>
      <c r="LJG25" s="39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40"/>
      <c r="LKD25" s="39"/>
      <c r="LKE25" s="39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40"/>
      <c r="LLB25" s="39"/>
      <c r="LLC25" s="39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40"/>
      <c r="LLZ25" s="39"/>
      <c r="LMA25" s="39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40"/>
      <c r="LMX25" s="39"/>
      <c r="LMY25" s="39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40"/>
      <c r="LNV25" s="39"/>
      <c r="LNW25" s="39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40"/>
      <c r="LOT25" s="39"/>
      <c r="LOU25" s="39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40"/>
      <c r="LPR25" s="39"/>
      <c r="LPS25" s="39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40"/>
      <c r="LQP25" s="39"/>
      <c r="LQQ25" s="39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40"/>
      <c r="LRN25" s="39"/>
      <c r="LRO25" s="39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40"/>
      <c r="LSL25" s="39"/>
      <c r="LSM25" s="39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40"/>
      <c r="LTJ25" s="39"/>
      <c r="LTK25" s="39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40"/>
      <c r="LUH25" s="39"/>
      <c r="LUI25" s="39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40"/>
      <c r="LVF25" s="39"/>
      <c r="LVG25" s="39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40"/>
      <c r="LWD25" s="39"/>
      <c r="LWE25" s="39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40"/>
      <c r="LXB25" s="39"/>
      <c r="LXC25" s="39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40"/>
      <c r="LXZ25" s="39"/>
      <c r="LYA25" s="39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40"/>
      <c r="LYX25" s="39"/>
      <c r="LYY25" s="39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40"/>
      <c r="LZV25" s="39"/>
      <c r="LZW25" s="39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40"/>
      <c r="MAT25" s="39"/>
      <c r="MAU25" s="39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40"/>
      <c r="MBR25" s="39"/>
      <c r="MBS25" s="39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40"/>
      <c r="MCP25" s="39"/>
      <c r="MCQ25" s="39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40"/>
      <c r="MDN25" s="39"/>
      <c r="MDO25" s="39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40"/>
      <c r="MEL25" s="39"/>
      <c r="MEM25" s="39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40"/>
      <c r="MFJ25" s="39"/>
      <c r="MFK25" s="39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40"/>
      <c r="MGH25" s="39"/>
      <c r="MGI25" s="39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40"/>
      <c r="MHF25" s="39"/>
      <c r="MHG25" s="39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40"/>
      <c r="MID25" s="39"/>
      <c r="MIE25" s="39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40"/>
      <c r="MJB25" s="39"/>
      <c r="MJC25" s="39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40"/>
      <c r="MJZ25" s="39"/>
      <c r="MKA25" s="39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40"/>
      <c r="MKX25" s="39"/>
      <c r="MKY25" s="39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40"/>
      <c r="MLV25" s="39"/>
      <c r="MLW25" s="39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40"/>
      <c r="MMT25" s="39"/>
      <c r="MMU25" s="39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40"/>
      <c r="MNR25" s="39"/>
      <c r="MNS25" s="39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40"/>
      <c r="MOP25" s="39"/>
      <c r="MOQ25" s="39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40"/>
      <c r="MPN25" s="39"/>
      <c r="MPO25" s="39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40"/>
      <c r="MQL25" s="39"/>
      <c r="MQM25" s="39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40"/>
      <c r="MRJ25" s="39"/>
      <c r="MRK25" s="39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40"/>
      <c r="MSH25" s="39"/>
      <c r="MSI25" s="39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40"/>
      <c r="MTF25" s="39"/>
      <c r="MTG25" s="39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40"/>
      <c r="MUD25" s="39"/>
      <c r="MUE25" s="39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40"/>
      <c r="MVB25" s="39"/>
      <c r="MVC25" s="39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40"/>
      <c r="MVZ25" s="39"/>
      <c r="MWA25" s="39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40"/>
      <c r="MWX25" s="39"/>
      <c r="MWY25" s="39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40"/>
      <c r="MXV25" s="39"/>
      <c r="MXW25" s="39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40"/>
      <c r="MYT25" s="39"/>
      <c r="MYU25" s="39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40"/>
      <c r="MZR25" s="39"/>
      <c r="MZS25" s="39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40"/>
      <c r="NAP25" s="39"/>
      <c r="NAQ25" s="39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40"/>
      <c r="NBN25" s="39"/>
      <c r="NBO25" s="39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40"/>
      <c r="NCL25" s="39"/>
      <c r="NCM25" s="39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40"/>
      <c r="NDJ25" s="39"/>
      <c r="NDK25" s="39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40"/>
      <c r="NEH25" s="39"/>
      <c r="NEI25" s="39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40"/>
      <c r="NFF25" s="39"/>
      <c r="NFG25" s="39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40"/>
      <c r="NGD25" s="39"/>
      <c r="NGE25" s="39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40"/>
      <c r="NHB25" s="39"/>
      <c r="NHC25" s="39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40"/>
      <c r="NHZ25" s="39"/>
      <c r="NIA25" s="39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40"/>
      <c r="NIX25" s="39"/>
      <c r="NIY25" s="39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40"/>
      <c r="NJV25" s="39"/>
      <c r="NJW25" s="39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40"/>
      <c r="NKT25" s="39"/>
      <c r="NKU25" s="39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40"/>
      <c r="NLR25" s="39"/>
      <c r="NLS25" s="39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40"/>
      <c r="NMP25" s="39"/>
      <c r="NMQ25" s="39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40"/>
      <c r="NNN25" s="39"/>
      <c r="NNO25" s="39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40"/>
      <c r="NOL25" s="39"/>
      <c r="NOM25" s="39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40"/>
      <c r="NPJ25" s="39"/>
      <c r="NPK25" s="39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40"/>
      <c r="NQH25" s="39"/>
      <c r="NQI25" s="39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40"/>
      <c r="NRF25" s="39"/>
      <c r="NRG25" s="39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40"/>
      <c r="NSD25" s="39"/>
      <c r="NSE25" s="39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40"/>
      <c r="NTB25" s="39"/>
      <c r="NTC25" s="39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40"/>
      <c r="NTZ25" s="39"/>
      <c r="NUA25" s="39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40"/>
      <c r="NUX25" s="39"/>
      <c r="NUY25" s="39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40"/>
      <c r="NVV25" s="39"/>
      <c r="NVW25" s="39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40"/>
      <c r="NWT25" s="39"/>
      <c r="NWU25" s="39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40"/>
      <c r="NXR25" s="39"/>
      <c r="NXS25" s="39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40"/>
      <c r="NYP25" s="39"/>
      <c r="NYQ25" s="39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40"/>
      <c r="NZN25" s="39"/>
      <c r="NZO25" s="39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40"/>
      <c r="OAL25" s="39"/>
      <c r="OAM25" s="39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40"/>
      <c r="OBJ25" s="39"/>
      <c r="OBK25" s="39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40"/>
      <c r="OCH25" s="39"/>
      <c r="OCI25" s="39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40"/>
      <c r="ODF25" s="39"/>
      <c r="ODG25" s="39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40"/>
      <c r="OED25" s="39"/>
      <c r="OEE25" s="39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40"/>
      <c r="OFB25" s="39"/>
      <c r="OFC25" s="39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40"/>
      <c r="OFZ25" s="39"/>
      <c r="OGA25" s="39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40"/>
      <c r="OGX25" s="39"/>
      <c r="OGY25" s="39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40"/>
      <c r="OHV25" s="39"/>
      <c r="OHW25" s="39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40"/>
      <c r="OIT25" s="39"/>
      <c r="OIU25" s="39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40"/>
      <c r="OJR25" s="39"/>
      <c r="OJS25" s="39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40"/>
      <c r="OKP25" s="39"/>
      <c r="OKQ25" s="39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40"/>
      <c r="OLN25" s="39"/>
      <c r="OLO25" s="39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40"/>
      <c r="OML25" s="39"/>
      <c r="OMM25" s="39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40"/>
      <c r="ONJ25" s="39"/>
      <c r="ONK25" s="39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40"/>
      <c r="OOH25" s="39"/>
      <c r="OOI25" s="39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40"/>
      <c r="OPF25" s="39"/>
      <c r="OPG25" s="39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40"/>
      <c r="OQD25" s="39"/>
      <c r="OQE25" s="39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40"/>
      <c r="ORB25" s="39"/>
      <c r="ORC25" s="39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40"/>
      <c r="ORZ25" s="39"/>
      <c r="OSA25" s="39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40"/>
      <c r="OSX25" s="39"/>
      <c r="OSY25" s="39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40"/>
      <c r="OTV25" s="39"/>
      <c r="OTW25" s="39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40"/>
      <c r="OUT25" s="39"/>
      <c r="OUU25" s="39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40"/>
      <c r="OVR25" s="39"/>
      <c r="OVS25" s="39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40"/>
      <c r="OWP25" s="39"/>
      <c r="OWQ25" s="39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40"/>
      <c r="OXN25" s="39"/>
      <c r="OXO25" s="39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40"/>
      <c r="OYL25" s="39"/>
      <c r="OYM25" s="39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40"/>
      <c r="OZJ25" s="39"/>
      <c r="OZK25" s="39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40"/>
      <c r="PAH25" s="39"/>
      <c r="PAI25" s="39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40"/>
      <c r="PBF25" s="39"/>
      <c r="PBG25" s="39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40"/>
      <c r="PCD25" s="39"/>
      <c r="PCE25" s="39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40"/>
      <c r="PDB25" s="39"/>
      <c r="PDC25" s="39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40"/>
      <c r="PDZ25" s="39"/>
      <c r="PEA25" s="39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40"/>
      <c r="PEX25" s="39"/>
      <c r="PEY25" s="39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40"/>
      <c r="PFV25" s="39"/>
      <c r="PFW25" s="39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40"/>
      <c r="PGT25" s="39"/>
      <c r="PGU25" s="39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40"/>
      <c r="PHR25" s="39"/>
      <c r="PHS25" s="39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40"/>
      <c r="PIP25" s="39"/>
      <c r="PIQ25" s="39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40"/>
      <c r="PJN25" s="39"/>
      <c r="PJO25" s="39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40"/>
      <c r="PKL25" s="39"/>
      <c r="PKM25" s="39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40"/>
      <c r="PLJ25" s="39"/>
      <c r="PLK25" s="39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40"/>
      <c r="PMH25" s="39"/>
      <c r="PMI25" s="39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40"/>
      <c r="PNF25" s="39"/>
      <c r="PNG25" s="39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40"/>
      <c r="POD25" s="39"/>
      <c r="POE25" s="39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40"/>
      <c r="PPB25" s="39"/>
      <c r="PPC25" s="39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40"/>
      <c r="PPZ25" s="39"/>
      <c r="PQA25" s="39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40"/>
      <c r="PQX25" s="39"/>
      <c r="PQY25" s="39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40"/>
      <c r="PRV25" s="39"/>
      <c r="PRW25" s="39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40"/>
      <c r="PST25" s="39"/>
      <c r="PSU25" s="39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40"/>
      <c r="PTR25" s="39"/>
      <c r="PTS25" s="39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40"/>
      <c r="PUP25" s="39"/>
      <c r="PUQ25" s="39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40"/>
      <c r="PVN25" s="39"/>
      <c r="PVO25" s="39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40"/>
      <c r="PWL25" s="39"/>
      <c r="PWM25" s="39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40"/>
      <c r="PXJ25" s="39"/>
      <c r="PXK25" s="39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40"/>
      <c r="PYH25" s="39"/>
      <c r="PYI25" s="39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40"/>
      <c r="PZF25" s="39"/>
      <c r="PZG25" s="39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40"/>
      <c r="QAD25" s="39"/>
      <c r="QAE25" s="39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40"/>
      <c r="QBB25" s="39"/>
      <c r="QBC25" s="39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40"/>
      <c r="QBZ25" s="39"/>
      <c r="QCA25" s="39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40"/>
      <c r="QCX25" s="39"/>
      <c r="QCY25" s="39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40"/>
      <c r="QDV25" s="39"/>
      <c r="QDW25" s="39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40"/>
      <c r="QET25" s="39"/>
      <c r="QEU25" s="39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40"/>
      <c r="QFR25" s="39"/>
      <c r="QFS25" s="39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40"/>
      <c r="QGP25" s="39"/>
      <c r="QGQ25" s="39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40"/>
      <c r="QHN25" s="39"/>
      <c r="QHO25" s="39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40"/>
      <c r="QIL25" s="39"/>
      <c r="QIM25" s="39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40"/>
      <c r="QJJ25" s="39"/>
      <c r="QJK25" s="39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40"/>
      <c r="QKH25" s="39"/>
      <c r="QKI25" s="39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40"/>
      <c r="QLF25" s="39"/>
      <c r="QLG25" s="39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40"/>
      <c r="QMD25" s="39"/>
      <c r="QME25" s="39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40"/>
      <c r="QNB25" s="39"/>
      <c r="QNC25" s="39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40"/>
      <c r="QNZ25" s="39"/>
      <c r="QOA25" s="39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40"/>
      <c r="QOX25" s="39"/>
      <c r="QOY25" s="39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40"/>
      <c r="QPV25" s="39"/>
      <c r="QPW25" s="39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40"/>
      <c r="QQT25" s="39"/>
      <c r="QQU25" s="39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40"/>
      <c r="QRR25" s="39"/>
      <c r="QRS25" s="39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40"/>
      <c r="QSP25" s="39"/>
      <c r="QSQ25" s="39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40"/>
      <c r="QTN25" s="39"/>
      <c r="QTO25" s="39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40"/>
      <c r="QUL25" s="39"/>
      <c r="QUM25" s="39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40"/>
      <c r="QVJ25" s="39"/>
      <c r="QVK25" s="39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40"/>
      <c r="QWH25" s="39"/>
      <c r="QWI25" s="39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40"/>
      <c r="QXF25" s="39"/>
      <c r="QXG25" s="39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40"/>
      <c r="QYD25" s="39"/>
      <c r="QYE25" s="39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40"/>
      <c r="QZB25" s="39"/>
      <c r="QZC25" s="39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40"/>
      <c r="QZZ25" s="39"/>
      <c r="RAA25" s="39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40"/>
      <c r="RAX25" s="39"/>
      <c r="RAY25" s="39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40"/>
      <c r="RBV25" s="39"/>
      <c r="RBW25" s="39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40"/>
      <c r="RCT25" s="39"/>
      <c r="RCU25" s="39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40"/>
      <c r="RDR25" s="39"/>
      <c r="RDS25" s="39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40"/>
      <c r="REP25" s="39"/>
      <c r="REQ25" s="39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40"/>
      <c r="RFN25" s="39"/>
      <c r="RFO25" s="39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40"/>
      <c r="RGL25" s="39"/>
      <c r="RGM25" s="39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40"/>
      <c r="RHJ25" s="39"/>
      <c r="RHK25" s="39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40"/>
      <c r="RIH25" s="39"/>
      <c r="RII25" s="39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40"/>
      <c r="RJF25" s="39"/>
      <c r="RJG25" s="39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40"/>
      <c r="RKD25" s="39"/>
      <c r="RKE25" s="39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40"/>
      <c r="RLB25" s="39"/>
      <c r="RLC25" s="39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40"/>
      <c r="RLZ25" s="39"/>
      <c r="RMA25" s="39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40"/>
      <c r="RMX25" s="39"/>
      <c r="RMY25" s="39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40"/>
      <c r="RNV25" s="39"/>
      <c r="RNW25" s="39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40"/>
      <c r="ROT25" s="39"/>
      <c r="ROU25" s="39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40"/>
      <c r="RPR25" s="39"/>
      <c r="RPS25" s="39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40"/>
      <c r="RQP25" s="39"/>
      <c r="RQQ25" s="39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40"/>
      <c r="RRN25" s="39"/>
      <c r="RRO25" s="39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40"/>
      <c r="RSL25" s="39"/>
      <c r="RSM25" s="39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40"/>
      <c r="RTJ25" s="39"/>
      <c r="RTK25" s="39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40"/>
      <c r="RUH25" s="39"/>
      <c r="RUI25" s="39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40"/>
      <c r="RVF25" s="39"/>
      <c r="RVG25" s="39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40"/>
      <c r="RWD25" s="39"/>
      <c r="RWE25" s="39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40"/>
      <c r="RXB25" s="39"/>
      <c r="RXC25" s="39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40"/>
      <c r="RXZ25" s="39"/>
      <c r="RYA25" s="39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40"/>
      <c r="RYX25" s="39"/>
      <c r="RYY25" s="39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40"/>
      <c r="RZV25" s="39"/>
      <c r="RZW25" s="39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40"/>
      <c r="SAT25" s="39"/>
      <c r="SAU25" s="39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40"/>
      <c r="SBR25" s="39"/>
      <c r="SBS25" s="39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40"/>
      <c r="SCP25" s="39"/>
      <c r="SCQ25" s="39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40"/>
      <c r="SDN25" s="39"/>
      <c r="SDO25" s="39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40"/>
      <c r="SEL25" s="39"/>
      <c r="SEM25" s="39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40"/>
      <c r="SFJ25" s="39"/>
      <c r="SFK25" s="39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40"/>
      <c r="SGH25" s="39"/>
      <c r="SGI25" s="39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40"/>
      <c r="SHF25" s="39"/>
      <c r="SHG25" s="39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40"/>
      <c r="SID25" s="39"/>
      <c r="SIE25" s="39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40"/>
      <c r="SJB25" s="39"/>
      <c r="SJC25" s="39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40"/>
      <c r="SJZ25" s="39"/>
      <c r="SKA25" s="39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40"/>
      <c r="SKX25" s="39"/>
      <c r="SKY25" s="39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40"/>
      <c r="SLV25" s="39"/>
      <c r="SLW25" s="39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40"/>
      <c r="SMT25" s="39"/>
      <c r="SMU25" s="39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40"/>
      <c r="SNR25" s="39"/>
      <c r="SNS25" s="39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40"/>
      <c r="SOP25" s="39"/>
      <c r="SOQ25" s="39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40"/>
      <c r="SPN25" s="39"/>
      <c r="SPO25" s="39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40"/>
      <c r="SQL25" s="39"/>
      <c r="SQM25" s="39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40"/>
      <c r="SRJ25" s="39"/>
      <c r="SRK25" s="39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40"/>
      <c r="SSH25" s="39"/>
      <c r="SSI25" s="39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40"/>
      <c r="STF25" s="39"/>
      <c r="STG25" s="39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40"/>
      <c r="SUD25" s="39"/>
      <c r="SUE25" s="39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40"/>
      <c r="SVB25" s="39"/>
      <c r="SVC25" s="39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40"/>
      <c r="SVZ25" s="39"/>
      <c r="SWA25" s="39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40"/>
      <c r="SWX25" s="39"/>
      <c r="SWY25" s="39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40"/>
      <c r="SXV25" s="39"/>
      <c r="SXW25" s="39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40"/>
      <c r="SYT25" s="39"/>
      <c r="SYU25" s="39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40"/>
      <c r="SZR25" s="39"/>
      <c r="SZS25" s="39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40"/>
      <c r="TAP25" s="39"/>
      <c r="TAQ25" s="39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40"/>
      <c r="TBN25" s="39"/>
      <c r="TBO25" s="39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40"/>
      <c r="TCL25" s="39"/>
      <c r="TCM25" s="39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40"/>
      <c r="TDJ25" s="39"/>
      <c r="TDK25" s="39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40"/>
      <c r="TEH25" s="39"/>
      <c r="TEI25" s="39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40"/>
      <c r="TFF25" s="39"/>
      <c r="TFG25" s="39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40"/>
      <c r="TGD25" s="39"/>
      <c r="TGE25" s="39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40"/>
      <c r="THB25" s="39"/>
      <c r="THC25" s="39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40"/>
      <c r="THZ25" s="39"/>
      <c r="TIA25" s="39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40"/>
      <c r="TIX25" s="39"/>
      <c r="TIY25" s="39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40"/>
      <c r="TJV25" s="39"/>
      <c r="TJW25" s="39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40"/>
      <c r="TKT25" s="39"/>
      <c r="TKU25" s="39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40"/>
      <c r="TLR25" s="39"/>
      <c r="TLS25" s="39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40"/>
      <c r="TMP25" s="39"/>
      <c r="TMQ25" s="39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40"/>
      <c r="TNN25" s="39"/>
      <c r="TNO25" s="39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40"/>
      <c r="TOL25" s="39"/>
      <c r="TOM25" s="39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40"/>
      <c r="TPJ25" s="39"/>
      <c r="TPK25" s="39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40"/>
      <c r="TQH25" s="39"/>
      <c r="TQI25" s="39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40"/>
      <c r="TRF25" s="39"/>
      <c r="TRG25" s="39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40"/>
      <c r="TSD25" s="39"/>
      <c r="TSE25" s="39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40"/>
      <c r="TTB25" s="39"/>
      <c r="TTC25" s="39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40"/>
      <c r="TTZ25" s="39"/>
      <c r="TUA25" s="39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40"/>
      <c r="TUX25" s="39"/>
      <c r="TUY25" s="39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40"/>
      <c r="TVV25" s="39"/>
      <c r="TVW25" s="39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40"/>
      <c r="TWT25" s="39"/>
      <c r="TWU25" s="39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40"/>
      <c r="TXR25" s="39"/>
      <c r="TXS25" s="39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40"/>
      <c r="TYP25" s="39"/>
      <c r="TYQ25" s="39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40"/>
      <c r="TZN25" s="39"/>
      <c r="TZO25" s="39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40"/>
      <c r="UAL25" s="39"/>
      <c r="UAM25" s="39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40"/>
      <c r="UBJ25" s="39"/>
      <c r="UBK25" s="39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40"/>
      <c r="UCH25" s="39"/>
      <c r="UCI25" s="39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40"/>
      <c r="UDF25" s="39"/>
      <c r="UDG25" s="39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40"/>
      <c r="UED25" s="39"/>
      <c r="UEE25" s="39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40"/>
      <c r="UFB25" s="39"/>
      <c r="UFC25" s="39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40"/>
      <c r="UFZ25" s="39"/>
      <c r="UGA25" s="39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40"/>
      <c r="UGX25" s="39"/>
      <c r="UGY25" s="39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40"/>
      <c r="UHV25" s="39"/>
      <c r="UHW25" s="39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40"/>
      <c r="UIT25" s="39"/>
      <c r="UIU25" s="39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40"/>
      <c r="UJR25" s="39"/>
      <c r="UJS25" s="39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40"/>
      <c r="UKP25" s="39"/>
      <c r="UKQ25" s="39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40"/>
      <c r="ULN25" s="39"/>
      <c r="ULO25" s="39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40"/>
      <c r="UML25" s="39"/>
      <c r="UMM25" s="39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40"/>
      <c r="UNJ25" s="39"/>
      <c r="UNK25" s="39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40"/>
      <c r="UOH25" s="39"/>
      <c r="UOI25" s="39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40"/>
      <c r="UPF25" s="39"/>
      <c r="UPG25" s="39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40"/>
      <c r="UQD25" s="39"/>
      <c r="UQE25" s="39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40"/>
      <c r="URB25" s="39"/>
      <c r="URC25" s="39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40"/>
      <c r="URZ25" s="39"/>
      <c r="USA25" s="39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40"/>
      <c r="USX25" s="39"/>
      <c r="USY25" s="39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40"/>
      <c r="UTV25" s="39"/>
      <c r="UTW25" s="39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40"/>
      <c r="UUT25" s="39"/>
      <c r="UUU25" s="39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40"/>
      <c r="UVR25" s="39"/>
      <c r="UVS25" s="39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40"/>
      <c r="UWP25" s="39"/>
      <c r="UWQ25" s="39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40"/>
      <c r="UXN25" s="39"/>
      <c r="UXO25" s="39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40"/>
      <c r="UYL25" s="39"/>
      <c r="UYM25" s="39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40"/>
      <c r="UZJ25" s="39"/>
      <c r="UZK25" s="39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40"/>
      <c r="VAH25" s="39"/>
      <c r="VAI25" s="39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40"/>
      <c r="VBF25" s="39"/>
      <c r="VBG25" s="39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40"/>
      <c r="VCD25" s="39"/>
      <c r="VCE25" s="39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40"/>
      <c r="VDB25" s="39"/>
      <c r="VDC25" s="39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40"/>
      <c r="VDZ25" s="39"/>
      <c r="VEA25" s="39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40"/>
      <c r="VEX25" s="39"/>
      <c r="VEY25" s="39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40"/>
      <c r="VFV25" s="39"/>
      <c r="VFW25" s="39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40"/>
      <c r="VGT25" s="39"/>
      <c r="VGU25" s="39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40"/>
      <c r="VHR25" s="39"/>
      <c r="VHS25" s="39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40"/>
      <c r="VIP25" s="39"/>
      <c r="VIQ25" s="39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40"/>
      <c r="VJN25" s="39"/>
      <c r="VJO25" s="39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40"/>
      <c r="VKL25" s="39"/>
      <c r="VKM25" s="39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40"/>
      <c r="VLJ25" s="39"/>
      <c r="VLK25" s="39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40"/>
      <c r="VMH25" s="39"/>
      <c r="VMI25" s="39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40"/>
      <c r="VNF25" s="39"/>
      <c r="VNG25" s="39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40"/>
      <c r="VOD25" s="39"/>
      <c r="VOE25" s="39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40"/>
      <c r="VPB25" s="39"/>
      <c r="VPC25" s="39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40"/>
      <c r="VPZ25" s="39"/>
      <c r="VQA25" s="39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40"/>
      <c r="VQX25" s="39"/>
      <c r="VQY25" s="39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40"/>
      <c r="VRV25" s="39"/>
      <c r="VRW25" s="39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40"/>
      <c r="VST25" s="39"/>
      <c r="VSU25" s="39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40"/>
      <c r="VTR25" s="39"/>
      <c r="VTS25" s="39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40"/>
      <c r="VUP25" s="39"/>
      <c r="VUQ25" s="39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40"/>
      <c r="VVN25" s="39"/>
      <c r="VVO25" s="39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40"/>
      <c r="VWL25" s="39"/>
      <c r="VWM25" s="39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40"/>
      <c r="VXJ25" s="39"/>
      <c r="VXK25" s="39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40"/>
      <c r="VYH25" s="39"/>
      <c r="VYI25" s="39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40"/>
      <c r="VZF25" s="39"/>
      <c r="VZG25" s="39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40"/>
      <c r="WAD25" s="39"/>
      <c r="WAE25" s="39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40"/>
      <c r="WBB25" s="39"/>
      <c r="WBC25" s="39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40"/>
      <c r="WBZ25" s="39"/>
      <c r="WCA25" s="39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40"/>
      <c r="WCX25" s="39"/>
      <c r="WCY25" s="39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40"/>
      <c r="WDV25" s="39"/>
      <c r="WDW25" s="39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40"/>
      <c r="WET25" s="39"/>
      <c r="WEU25" s="39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40"/>
      <c r="WFR25" s="39"/>
      <c r="WFS25" s="39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40"/>
      <c r="WGP25" s="39"/>
      <c r="WGQ25" s="39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40"/>
      <c r="WHN25" s="39"/>
      <c r="WHO25" s="39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40"/>
      <c r="WIL25" s="39"/>
      <c r="WIM25" s="39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40"/>
      <c r="WJJ25" s="39"/>
      <c r="WJK25" s="39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40"/>
      <c r="WKH25" s="39"/>
      <c r="WKI25" s="39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40"/>
      <c r="WLF25" s="39"/>
      <c r="WLG25" s="39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40"/>
      <c r="WMD25" s="39"/>
      <c r="WME25" s="39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40"/>
      <c r="WNB25" s="39"/>
      <c r="WNC25" s="39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40"/>
      <c r="WNZ25" s="39"/>
      <c r="WOA25" s="39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40"/>
      <c r="WOX25" s="39"/>
      <c r="WOY25" s="39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40"/>
      <c r="WPV25" s="39"/>
      <c r="WPW25" s="39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40"/>
      <c r="WQT25" s="39"/>
      <c r="WQU25" s="39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40"/>
      <c r="WRR25" s="39"/>
      <c r="WRS25" s="39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40"/>
      <c r="WSP25" s="39"/>
      <c r="WSQ25" s="39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40"/>
      <c r="WTN25" s="39"/>
      <c r="WTO25" s="39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40"/>
      <c r="WUL25" s="39"/>
      <c r="WUM25" s="39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40"/>
      <c r="WVJ25" s="39"/>
      <c r="WVK25" s="39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40"/>
      <c r="WWH25" s="39"/>
      <c r="WWI25" s="39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40"/>
      <c r="WXF25" s="39"/>
      <c r="WXG25" s="39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40"/>
      <c r="WYD25" s="39"/>
      <c r="WYE25" s="39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40"/>
      <c r="WZB25" s="39"/>
      <c r="WZC25" s="39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40"/>
      <c r="WZZ25" s="39"/>
      <c r="XAA25" s="39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40"/>
      <c r="XAX25" s="39"/>
      <c r="XAY25" s="39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40"/>
      <c r="XBV25" s="39"/>
      <c r="XBW25" s="39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40"/>
      <c r="XCT25" s="39"/>
      <c r="XCU25" s="39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40"/>
      <c r="XDR25" s="39"/>
      <c r="XDS25" s="39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40"/>
      <c r="XEP25" s="39"/>
      <c r="XEQ25" s="39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 x14ac:dyDescent="0.25">
      <c r="A26" s="9" t="s">
        <v>110</v>
      </c>
      <c r="B26" s="10"/>
      <c r="C26" s="25" t="s">
        <v>96</v>
      </c>
      <c r="D26" s="11"/>
      <c r="E26" s="11"/>
      <c r="F26" s="11"/>
      <c r="G26" s="11">
        <v>28.5</v>
      </c>
      <c r="H26" s="11">
        <v>67</v>
      </c>
      <c r="I26" s="11">
        <v>77.7</v>
      </c>
      <c r="J26" s="11">
        <v>154.19999999999999</v>
      </c>
      <c r="K26" s="11">
        <v>272.89999999999998</v>
      </c>
      <c r="L26" s="11">
        <v>445.6</v>
      </c>
      <c r="M26" s="11">
        <v>443.1</v>
      </c>
      <c r="N26" s="11">
        <v>564</v>
      </c>
      <c r="O26" s="11">
        <v>711.6</v>
      </c>
      <c r="P26" s="11"/>
      <c r="Q26" s="11"/>
      <c r="R26" s="11"/>
      <c r="S26" s="11"/>
      <c r="T26" s="11"/>
      <c r="U26" s="11"/>
      <c r="V26" s="11"/>
      <c r="W26" s="11"/>
      <c r="X26" s="32"/>
      <c r="Y26" s="32"/>
      <c r="Z26" s="32" t="str">
        <f>+IFERROR(VLOOKUP(B26,'2002'!$A:$D,4,FALSE),"")</f>
        <v/>
      </c>
      <c r="AA26" s="32" t="str">
        <f>+IFERROR(VLOOKUP(B26,'2003'!$A$2:$D$1048576,4,FALSE),"")</f>
        <v/>
      </c>
      <c r="AB26" s="32" t="str">
        <f>+IFERROR(VLOOKUP(B26,'2004'!$A:$D,4,FALSE),"")</f>
        <v/>
      </c>
      <c r="AC26" s="32" t="str">
        <f>+IFERROR(VLOOKUP($B26,'2005-15 corrientes'!$A$2:$W$50,3,FALSE),"")</f>
        <v/>
      </c>
      <c r="AD26" s="32" t="str">
        <f>+IFERROR(VLOOKUP($B26,'2005-15 corrientes'!$A$2:$W$50,5,FALSE),"")</f>
        <v/>
      </c>
      <c r="AE26" s="32" t="str">
        <f>+IFERROR(VLOOKUP($B26,'2005-15 corrientes'!$A$2:$W$50,7,FALSE),"")</f>
        <v/>
      </c>
      <c r="AF26" s="32" t="str">
        <f>+IFERROR(VLOOKUP($B26,'2005-15 corrientes'!$A$2:$W$50,9,FALSE),"")</f>
        <v/>
      </c>
      <c r="AG26" s="32" t="str">
        <f>+IFERROR(VLOOKUP($B26,'2005-15 corrientes'!$A$2:$W$50,11,FALSE),"")</f>
        <v/>
      </c>
      <c r="AH26" s="32" t="str">
        <f>+IFERROR(VLOOKUP($B26,'2005-15 corrientes'!$A$2:$W$50,13,FALSE),"")</f>
        <v/>
      </c>
      <c r="AI26" s="32" t="str">
        <f>+IFERROR(VLOOKUP($B26,'2005-15 corrientes'!$A$2:$W$50,15,FALSE),"")</f>
        <v/>
      </c>
      <c r="AJ26" s="32" t="str">
        <f>+IFERROR(VLOOKUP($B26,'2005-15 corrientes'!$A$2:$W$50,17,FALSE),"")</f>
        <v/>
      </c>
      <c r="AK26" s="32" t="str">
        <f>+IFERROR(VLOOKUP($B26,'2005-15 corrientes'!$A$2:$W$50,19,FALSE),"")</f>
        <v/>
      </c>
      <c r="AL26" s="32" t="str">
        <f>+IFERROR(VLOOKUP($B26,'2005-15 corrientes'!$A$2:$W$50,21,FALSE),"")</f>
        <v/>
      </c>
      <c r="AM26" s="32" t="str">
        <f>+IFERROR(VLOOKUP($B26,'2005-15 corrientes'!$A$2:$W$50,23,FALSE),"")</f>
        <v/>
      </c>
      <c r="AN26" s="3"/>
      <c r="AO26" s="3"/>
      <c r="AP26" s="3"/>
      <c r="AQ26" s="3"/>
      <c r="AR26" s="3"/>
      <c r="AS26" s="3"/>
      <c r="AT26" s="3"/>
      <c r="AU26" s="3"/>
      <c r="AV26" s="3"/>
      <c r="AW26" s="40"/>
      <c r="AX26" s="39"/>
      <c r="AY26" s="39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40"/>
      <c r="BV26" s="39"/>
      <c r="BW26" s="39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40"/>
      <c r="CT26" s="39"/>
      <c r="CU26" s="39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40"/>
      <c r="DR26" s="39"/>
      <c r="DS26" s="39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40"/>
      <c r="EP26" s="39"/>
      <c r="EQ26" s="39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40"/>
      <c r="FN26" s="39"/>
      <c r="FO26" s="39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40"/>
      <c r="GL26" s="39"/>
      <c r="GM26" s="39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40"/>
      <c r="HJ26" s="39"/>
      <c r="HK26" s="39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40"/>
      <c r="IH26" s="39"/>
      <c r="II26" s="39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40"/>
      <c r="JF26" s="39"/>
      <c r="JG26" s="39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40"/>
      <c r="KD26" s="39"/>
      <c r="KE26" s="39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40"/>
      <c r="LB26" s="39"/>
      <c r="LC26" s="39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40"/>
      <c r="LZ26" s="39"/>
      <c r="MA26" s="39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40"/>
      <c r="MX26" s="39"/>
      <c r="MY26" s="39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40"/>
      <c r="NV26" s="39"/>
      <c r="NW26" s="39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40"/>
      <c r="OT26" s="39"/>
      <c r="OU26" s="39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40"/>
      <c r="PR26" s="39"/>
      <c r="PS26" s="39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40"/>
      <c r="QP26" s="39"/>
      <c r="QQ26" s="39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40"/>
      <c r="RN26" s="39"/>
      <c r="RO26" s="39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40"/>
      <c r="SL26" s="39"/>
      <c r="SM26" s="39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40"/>
      <c r="TJ26" s="39"/>
      <c r="TK26" s="39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40"/>
      <c r="UH26" s="39"/>
      <c r="UI26" s="39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40"/>
      <c r="VF26" s="39"/>
      <c r="VG26" s="39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40"/>
      <c r="WD26" s="39"/>
      <c r="WE26" s="39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40"/>
      <c r="XB26" s="39"/>
      <c r="XC26" s="39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40"/>
      <c r="XZ26" s="39"/>
      <c r="YA26" s="39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40"/>
      <c r="YX26" s="39"/>
      <c r="YY26" s="39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40"/>
      <c r="ZV26" s="39"/>
      <c r="ZW26" s="39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40"/>
      <c r="AAT26" s="39"/>
      <c r="AAU26" s="39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40"/>
      <c r="ABR26" s="39"/>
      <c r="ABS26" s="39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40"/>
      <c r="ACP26" s="39"/>
      <c r="ACQ26" s="39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40"/>
      <c r="ADN26" s="39"/>
      <c r="ADO26" s="39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40"/>
      <c r="AEL26" s="39"/>
      <c r="AEM26" s="39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40"/>
      <c r="AFJ26" s="39"/>
      <c r="AFK26" s="39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40"/>
      <c r="AGH26" s="39"/>
      <c r="AGI26" s="39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40"/>
      <c r="AHF26" s="39"/>
      <c r="AHG26" s="39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40"/>
      <c r="AID26" s="39"/>
      <c r="AIE26" s="39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40"/>
      <c r="AJB26" s="39"/>
      <c r="AJC26" s="39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40"/>
      <c r="AJZ26" s="39"/>
      <c r="AKA26" s="39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40"/>
      <c r="AKX26" s="39"/>
      <c r="AKY26" s="39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40"/>
      <c r="ALV26" s="39"/>
      <c r="ALW26" s="39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40"/>
      <c r="AMT26" s="39"/>
      <c r="AMU26" s="39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40"/>
      <c r="ANR26" s="39"/>
      <c r="ANS26" s="39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40"/>
      <c r="AOP26" s="39"/>
      <c r="AOQ26" s="39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40"/>
      <c r="APN26" s="39"/>
      <c r="APO26" s="39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40"/>
      <c r="AQL26" s="39"/>
      <c r="AQM26" s="39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40"/>
      <c r="ARJ26" s="39"/>
      <c r="ARK26" s="39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40"/>
      <c r="ASH26" s="39"/>
      <c r="ASI26" s="39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40"/>
      <c r="ATF26" s="39"/>
      <c r="ATG26" s="39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40"/>
      <c r="AUD26" s="39"/>
      <c r="AUE26" s="39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40"/>
      <c r="AVB26" s="39"/>
      <c r="AVC26" s="39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40"/>
      <c r="AVZ26" s="39"/>
      <c r="AWA26" s="39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40"/>
      <c r="AWX26" s="39"/>
      <c r="AWY26" s="39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40"/>
      <c r="AXV26" s="39"/>
      <c r="AXW26" s="39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40"/>
      <c r="AYT26" s="39"/>
      <c r="AYU26" s="39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40"/>
      <c r="AZR26" s="39"/>
      <c r="AZS26" s="39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40"/>
      <c r="BAP26" s="39"/>
      <c r="BAQ26" s="39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40"/>
      <c r="BBN26" s="39"/>
      <c r="BBO26" s="39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40"/>
      <c r="BCL26" s="39"/>
      <c r="BCM26" s="39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40"/>
      <c r="BDJ26" s="39"/>
      <c r="BDK26" s="39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40"/>
      <c r="BEH26" s="39"/>
      <c r="BEI26" s="39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40"/>
      <c r="BFF26" s="39"/>
      <c r="BFG26" s="39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40"/>
      <c r="BGD26" s="39"/>
      <c r="BGE26" s="39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40"/>
      <c r="BHB26" s="39"/>
      <c r="BHC26" s="39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40"/>
      <c r="BHZ26" s="39"/>
      <c r="BIA26" s="39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40"/>
      <c r="BIX26" s="39"/>
      <c r="BIY26" s="39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40"/>
      <c r="BJV26" s="39"/>
      <c r="BJW26" s="39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40"/>
      <c r="BKT26" s="39"/>
      <c r="BKU26" s="39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40"/>
      <c r="BLR26" s="39"/>
      <c r="BLS26" s="39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40"/>
      <c r="BMP26" s="39"/>
      <c r="BMQ26" s="39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40"/>
      <c r="BNN26" s="39"/>
      <c r="BNO26" s="39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40"/>
      <c r="BOL26" s="39"/>
      <c r="BOM26" s="39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40"/>
      <c r="BPJ26" s="39"/>
      <c r="BPK26" s="39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40"/>
      <c r="BQH26" s="39"/>
      <c r="BQI26" s="39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40"/>
      <c r="BRF26" s="39"/>
      <c r="BRG26" s="39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40"/>
      <c r="BSD26" s="39"/>
      <c r="BSE26" s="39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40"/>
      <c r="BTB26" s="39"/>
      <c r="BTC26" s="39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40"/>
      <c r="BTZ26" s="39"/>
      <c r="BUA26" s="39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40"/>
      <c r="BUX26" s="39"/>
      <c r="BUY26" s="39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40"/>
      <c r="BVV26" s="39"/>
      <c r="BVW26" s="39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40"/>
      <c r="BWT26" s="39"/>
      <c r="BWU26" s="39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40"/>
      <c r="BXR26" s="39"/>
      <c r="BXS26" s="39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40"/>
      <c r="BYP26" s="39"/>
      <c r="BYQ26" s="39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40"/>
      <c r="BZN26" s="39"/>
      <c r="BZO26" s="39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40"/>
      <c r="CAL26" s="39"/>
      <c r="CAM26" s="39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40"/>
      <c r="CBJ26" s="39"/>
      <c r="CBK26" s="39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40"/>
      <c r="CCH26" s="39"/>
      <c r="CCI26" s="39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40"/>
      <c r="CDF26" s="39"/>
      <c r="CDG26" s="39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40"/>
      <c r="CED26" s="39"/>
      <c r="CEE26" s="39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40"/>
      <c r="CFB26" s="39"/>
      <c r="CFC26" s="39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40"/>
      <c r="CFZ26" s="39"/>
      <c r="CGA26" s="39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40"/>
      <c r="CGX26" s="39"/>
      <c r="CGY26" s="39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40"/>
      <c r="CHV26" s="39"/>
      <c r="CHW26" s="39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40"/>
      <c r="CIT26" s="39"/>
      <c r="CIU26" s="39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40"/>
      <c r="CJR26" s="39"/>
      <c r="CJS26" s="39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40"/>
      <c r="CKP26" s="39"/>
      <c r="CKQ26" s="39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40"/>
      <c r="CLN26" s="39"/>
      <c r="CLO26" s="39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40"/>
      <c r="CML26" s="39"/>
      <c r="CMM26" s="39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40"/>
      <c r="CNJ26" s="39"/>
      <c r="CNK26" s="39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40"/>
      <c r="COH26" s="39"/>
      <c r="COI26" s="39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40"/>
      <c r="CPF26" s="39"/>
      <c r="CPG26" s="39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40"/>
      <c r="CQD26" s="39"/>
      <c r="CQE26" s="39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40"/>
      <c r="CRB26" s="39"/>
      <c r="CRC26" s="39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40"/>
      <c r="CRZ26" s="39"/>
      <c r="CSA26" s="39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40"/>
      <c r="CSX26" s="39"/>
      <c r="CSY26" s="39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40"/>
      <c r="CTV26" s="39"/>
      <c r="CTW26" s="39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40"/>
      <c r="CUT26" s="39"/>
      <c r="CUU26" s="39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40"/>
      <c r="CVR26" s="39"/>
      <c r="CVS26" s="39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40"/>
      <c r="CWP26" s="39"/>
      <c r="CWQ26" s="39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40"/>
      <c r="CXN26" s="39"/>
      <c r="CXO26" s="39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40"/>
      <c r="CYL26" s="39"/>
      <c r="CYM26" s="39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40"/>
      <c r="CZJ26" s="39"/>
      <c r="CZK26" s="39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40"/>
      <c r="DAH26" s="39"/>
      <c r="DAI26" s="39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40"/>
      <c r="DBF26" s="39"/>
      <c r="DBG26" s="39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40"/>
      <c r="DCD26" s="39"/>
      <c r="DCE26" s="39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40"/>
      <c r="DDB26" s="39"/>
      <c r="DDC26" s="39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40"/>
      <c r="DDZ26" s="39"/>
      <c r="DEA26" s="39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40"/>
      <c r="DEX26" s="39"/>
      <c r="DEY26" s="39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40"/>
      <c r="DFV26" s="39"/>
      <c r="DFW26" s="39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40"/>
      <c r="DGT26" s="39"/>
      <c r="DGU26" s="39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40"/>
      <c r="DHR26" s="39"/>
      <c r="DHS26" s="39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40"/>
      <c r="DIP26" s="39"/>
      <c r="DIQ26" s="39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40"/>
      <c r="DJN26" s="39"/>
      <c r="DJO26" s="39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40"/>
      <c r="DKL26" s="39"/>
      <c r="DKM26" s="39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40"/>
      <c r="DLJ26" s="39"/>
      <c r="DLK26" s="39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40"/>
      <c r="DMH26" s="39"/>
      <c r="DMI26" s="39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40"/>
      <c r="DNF26" s="39"/>
      <c r="DNG26" s="39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40"/>
      <c r="DOD26" s="39"/>
      <c r="DOE26" s="39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40"/>
      <c r="DPB26" s="39"/>
      <c r="DPC26" s="39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40"/>
      <c r="DPZ26" s="39"/>
      <c r="DQA26" s="39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40"/>
      <c r="DQX26" s="39"/>
      <c r="DQY26" s="39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40"/>
      <c r="DRV26" s="39"/>
      <c r="DRW26" s="39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40"/>
      <c r="DST26" s="39"/>
      <c r="DSU26" s="39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40"/>
      <c r="DTR26" s="39"/>
      <c r="DTS26" s="39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40"/>
      <c r="DUP26" s="39"/>
      <c r="DUQ26" s="39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40"/>
      <c r="DVN26" s="39"/>
      <c r="DVO26" s="39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40"/>
      <c r="DWL26" s="39"/>
      <c r="DWM26" s="39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40"/>
      <c r="DXJ26" s="39"/>
      <c r="DXK26" s="39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40"/>
      <c r="DYH26" s="39"/>
      <c r="DYI26" s="39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40"/>
      <c r="DZF26" s="39"/>
      <c r="DZG26" s="39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40"/>
      <c r="EAD26" s="39"/>
      <c r="EAE26" s="39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40"/>
      <c r="EBB26" s="39"/>
      <c r="EBC26" s="39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40"/>
      <c r="EBZ26" s="39"/>
      <c r="ECA26" s="39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40"/>
      <c r="ECX26" s="39"/>
      <c r="ECY26" s="39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40"/>
      <c r="EDV26" s="39"/>
      <c r="EDW26" s="39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40"/>
      <c r="EET26" s="39"/>
      <c r="EEU26" s="39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40"/>
      <c r="EFR26" s="39"/>
      <c r="EFS26" s="39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40"/>
      <c r="EGP26" s="39"/>
      <c r="EGQ26" s="39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40"/>
      <c r="EHN26" s="39"/>
      <c r="EHO26" s="39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40"/>
      <c r="EIL26" s="39"/>
      <c r="EIM26" s="39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40"/>
      <c r="EJJ26" s="39"/>
      <c r="EJK26" s="39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40"/>
      <c r="EKH26" s="39"/>
      <c r="EKI26" s="39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40"/>
      <c r="ELF26" s="39"/>
      <c r="ELG26" s="39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40"/>
      <c r="EMD26" s="39"/>
      <c r="EME26" s="39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40"/>
      <c r="ENB26" s="39"/>
      <c r="ENC26" s="39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40"/>
      <c r="ENZ26" s="39"/>
      <c r="EOA26" s="39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40"/>
      <c r="EOX26" s="39"/>
      <c r="EOY26" s="39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40"/>
      <c r="EPV26" s="39"/>
      <c r="EPW26" s="39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40"/>
      <c r="EQT26" s="39"/>
      <c r="EQU26" s="39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40"/>
      <c r="ERR26" s="39"/>
      <c r="ERS26" s="39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40"/>
      <c r="ESP26" s="39"/>
      <c r="ESQ26" s="39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40"/>
      <c r="ETN26" s="39"/>
      <c r="ETO26" s="39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40"/>
      <c r="EUL26" s="39"/>
      <c r="EUM26" s="39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40"/>
      <c r="EVJ26" s="39"/>
      <c r="EVK26" s="39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40"/>
      <c r="EWH26" s="39"/>
      <c r="EWI26" s="39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40"/>
      <c r="EXF26" s="39"/>
      <c r="EXG26" s="39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40"/>
      <c r="EYD26" s="39"/>
      <c r="EYE26" s="39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40"/>
      <c r="EZB26" s="39"/>
      <c r="EZC26" s="39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40"/>
      <c r="EZZ26" s="39"/>
      <c r="FAA26" s="39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40"/>
      <c r="FAX26" s="39"/>
      <c r="FAY26" s="39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40"/>
      <c r="FBV26" s="39"/>
      <c r="FBW26" s="39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40"/>
      <c r="FCT26" s="39"/>
      <c r="FCU26" s="39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40"/>
      <c r="FDR26" s="39"/>
      <c r="FDS26" s="39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40"/>
      <c r="FEP26" s="39"/>
      <c r="FEQ26" s="39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40"/>
      <c r="FFN26" s="39"/>
      <c r="FFO26" s="39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40"/>
      <c r="FGL26" s="39"/>
      <c r="FGM26" s="39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40"/>
      <c r="FHJ26" s="39"/>
      <c r="FHK26" s="39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40"/>
      <c r="FIH26" s="39"/>
      <c r="FII26" s="39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40"/>
      <c r="FJF26" s="39"/>
      <c r="FJG26" s="39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40"/>
      <c r="FKD26" s="39"/>
      <c r="FKE26" s="39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40"/>
      <c r="FLB26" s="39"/>
      <c r="FLC26" s="39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40"/>
      <c r="FLZ26" s="39"/>
      <c r="FMA26" s="39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40"/>
      <c r="FMX26" s="39"/>
      <c r="FMY26" s="39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40"/>
      <c r="FNV26" s="39"/>
      <c r="FNW26" s="39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40"/>
      <c r="FOT26" s="39"/>
      <c r="FOU26" s="39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40"/>
      <c r="FPR26" s="39"/>
      <c r="FPS26" s="39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40"/>
      <c r="FQP26" s="39"/>
      <c r="FQQ26" s="39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40"/>
      <c r="FRN26" s="39"/>
      <c r="FRO26" s="39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40"/>
      <c r="FSL26" s="39"/>
      <c r="FSM26" s="39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40"/>
      <c r="FTJ26" s="39"/>
      <c r="FTK26" s="39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40"/>
      <c r="FUH26" s="39"/>
      <c r="FUI26" s="39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40"/>
      <c r="FVF26" s="39"/>
      <c r="FVG26" s="39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40"/>
      <c r="FWD26" s="39"/>
      <c r="FWE26" s="39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40"/>
      <c r="FXB26" s="39"/>
      <c r="FXC26" s="39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40"/>
      <c r="FXZ26" s="39"/>
      <c r="FYA26" s="39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40"/>
      <c r="FYX26" s="39"/>
      <c r="FYY26" s="39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40"/>
      <c r="FZV26" s="39"/>
      <c r="FZW26" s="39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40"/>
      <c r="GAT26" s="39"/>
      <c r="GAU26" s="39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40"/>
      <c r="GBR26" s="39"/>
      <c r="GBS26" s="39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40"/>
      <c r="GCP26" s="39"/>
      <c r="GCQ26" s="39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40"/>
      <c r="GDN26" s="39"/>
      <c r="GDO26" s="39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40"/>
      <c r="GEL26" s="39"/>
      <c r="GEM26" s="39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40"/>
      <c r="GFJ26" s="39"/>
      <c r="GFK26" s="39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40"/>
      <c r="GGH26" s="39"/>
      <c r="GGI26" s="39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40"/>
      <c r="GHF26" s="39"/>
      <c r="GHG26" s="39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40"/>
      <c r="GID26" s="39"/>
      <c r="GIE26" s="39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40"/>
      <c r="GJB26" s="39"/>
      <c r="GJC26" s="39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40"/>
      <c r="GJZ26" s="39"/>
      <c r="GKA26" s="39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40"/>
      <c r="GKX26" s="39"/>
      <c r="GKY26" s="39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40"/>
      <c r="GLV26" s="39"/>
      <c r="GLW26" s="39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40"/>
      <c r="GMT26" s="39"/>
      <c r="GMU26" s="39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40"/>
      <c r="GNR26" s="39"/>
      <c r="GNS26" s="39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40"/>
      <c r="GOP26" s="39"/>
      <c r="GOQ26" s="39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40"/>
      <c r="GPN26" s="39"/>
      <c r="GPO26" s="39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40"/>
      <c r="GQL26" s="39"/>
      <c r="GQM26" s="39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40"/>
      <c r="GRJ26" s="39"/>
      <c r="GRK26" s="39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40"/>
      <c r="GSH26" s="39"/>
      <c r="GSI26" s="39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40"/>
      <c r="GTF26" s="39"/>
      <c r="GTG26" s="39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40"/>
      <c r="GUD26" s="39"/>
      <c r="GUE26" s="39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40"/>
      <c r="GVB26" s="39"/>
      <c r="GVC26" s="39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40"/>
      <c r="GVZ26" s="39"/>
      <c r="GWA26" s="39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40"/>
      <c r="GWX26" s="39"/>
      <c r="GWY26" s="39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40"/>
      <c r="GXV26" s="39"/>
      <c r="GXW26" s="39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40"/>
      <c r="GYT26" s="39"/>
      <c r="GYU26" s="39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40"/>
      <c r="GZR26" s="39"/>
      <c r="GZS26" s="39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40"/>
      <c r="HAP26" s="39"/>
      <c r="HAQ26" s="39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40"/>
      <c r="HBN26" s="39"/>
      <c r="HBO26" s="39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40"/>
      <c r="HCL26" s="39"/>
      <c r="HCM26" s="39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40"/>
      <c r="HDJ26" s="39"/>
      <c r="HDK26" s="39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40"/>
      <c r="HEH26" s="39"/>
      <c r="HEI26" s="39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40"/>
      <c r="HFF26" s="39"/>
      <c r="HFG26" s="39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40"/>
      <c r="HGD26" s="39"/>
      <c r="HGE26" s="39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40"/>
      <c r="HHB26" s="39"/>
      <c r="HHC26" s="39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40"/>
      <c r="HHZ26" s="39"/>
      <c r="HIA26" s="39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40"/>
      <c r="HIX26" s="39"/>
      <c r="HIY26" s="39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40"/>
      <c r="HJV26" s="39"/>
      <c r="HJW26" s="39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40"/>
      <c r="HKT26" s="39"/>
      <c r="HKU26" s="39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40"/>
      <c r="HLR26" s="39"/>
      <c r="HLS26" s="39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40"/>
      <c r="HMP26" s="39"/>
      <c r="HMQ26" s="39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40"/>
      <c r="HNN26" s="39"/>
      <c r="HNO26" s="39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40"/>
      <c r="HOL26" s="39"/>
      <c r="HOM26" s="39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40"/>
      <c r="HPJ26" s="39"/>
      <c r="HPK26" s="39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40"/>
      <c r="HQH26" s="39"/>
      <c r="HQI26" s="39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40"/>
      <c r="HRF26" s="39"/>
      <c r="HRG26" s="39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40"/>
      <c r="HSD26" s="39"/>
      <c r="HSE26" s="39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40"/>
      <c r="HTB26" s="39"/>
      <c r="HTC26" s="39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40"/>
      <c r="HTZ26" s="39"/>
      <c r="HUA26" s="39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40"/>
      <c r="HUX26" s="39"/>
      <c r="HUY26" s="39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40"/>
      <c r="HVV26" s="39"/>
      <c r="HVW26" s="39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40"/>
      <c r="HWT26" s="39"/>
      <c r="HWU26" s="39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40"/>
      <c r="HXR26" s="39"/>
      <c r="HXS26" s="39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40"/>
      <c r="HYP26" s="39"/>
      <c r="HYQ26" s="39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40"/>
      <c r="HZN26" s="39"/>
      <c r="HZO26" s="39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40"/>
      <c r="IAL26" s="39"/>
      <c r="IAM26" s="39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40"/>
      <c r="IBJ26" s="39"/>
      <c r="IBK26" s="39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40"/>
      <c r="ICH26" s="39"/>
      <c r="ICI26" s="39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40"/>
      <c r="IDF26" s="39"/>
      <c r="IDG26" s="39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40"/>
      <c r="IED26" s="39"/>
      <c r="IEE26" s="39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40"/>
      <c r="IFB26" s="39"/>
      <c r="IFC26" s="39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40"/>
      <c r="IFZ26" s="39"/>
      <c r="IGA26" s="39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40"/>
      <c r="IGX26" s="39"/>
      <c r="IGY26" s="39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40"/>
      <c r="IHV26" s="39"/>
      <c r="IHW26" s="39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40"/>
      <c r="IIT26" s="39"/>
      <c r="IIU26" s="39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40"/>
      <c r="IJR26" s="39"/>
      <c r="IJS26" s="39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40"/>
      <c r="IKP26" s="39"/>
      <c r="IKQ26" s="39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40"/>
      <c r="ILN26" s="39"/>
      <c r="ILO26" s="39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40"/>
      <c r="IML26" s="39"/>
      <c r="IMM26" s="39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40"/>
      <c r="INJ26" s="39"/>
      <c r="INK26" s="39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40"/>
      <c r="IOH26" s="39"/>
      <c r="IOI26" s="39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40"/>
      <c r="IPF26" s="39"/>
      <c r="IPG26" s="39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40"/>
      <c r="IQD26" s="39"/>
      <c r="IQE26" s="39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40"/>
      <c r="IRB26" s="39"/>
      <c r="IRC26" s="39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40"/>
      <c r="IRZ26" s="39"/>
      <c r="ISA26" s="39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40"/>
      <c r="ISX26" s="39"/>
      <c r="ISY26" s="39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40"/>
      <c r="ITV26" s="39"/>
      <c r="ITW26" s="39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40"/>
      <c r="IUT26" s="39"/>
      <c r="IUU26" s="39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40"/>
      <c r="IVR26" s="39"/>
      <c r="IVS26" s="39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40"/>
      <c r="IWP26" s="39"/>
      <c r="IWQ26" s="39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40"/>
      <c r="IXN26" s="39"/>
      <c r="IXO26" s="39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40"/>
      <c r="IYL26" s="39"/>
      <c r="IYM26" s="39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40"/>
      <c r="IZJ26" s="39"/>
      <c r="IZK26" s="39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40"/>
      <c r="JAH26" s="39"/>
      <c r="JAI26" s="39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40"/>
      <c r="JBF26" s="39"/>
      <c r="JBG26" s="39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40"/>
      <c r="JCD26" s="39"/>
      <c r="JCE26" s="39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40"/>
      <c r="JDB26" s="39"/>
      <c r="JDC26" s="39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40"/>
      <c r="JDZ26" s="39"/>
      <c r="JEA26" s="39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40"/>
      <c r="JEX26" s="39"/>
      <c r="JEY26" s="39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40"/>
      <c r="JFV26" s="39"/>
      <c r="JFW26" s="39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40"/>
      <c r="JGT26" s="39"/>
      <c r="JGU26" s="39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40"/>
      <c r="JHR26" s="39"/>
      <c r="JHS26" s="39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40"/>
      <c r="JIP26" s="39"/>
      <c r="JIQ26" s="39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40"/>
      <c r="JJN26" s="39"/>
      <c r="JJO26" s="39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40"/>
      <c r="JKL26" s="39"/>
      <c r="JKM26" s="39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40"/>
      <c r="JLJ26" s="39"/>
      <c r="JLK26" s="39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40"/>
      <c r="JMH26" s="39"/>
      <c r="JMI26" s="39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40"/>
      <c r="JNF26" s="39"/>
      <c r="JNG26" s="39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40"/>
      <c r="JOD26" s="39"/>
      <c r="JOE26" s="39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40"/>
      <c r="JPB26" s="39"/>
      <c r="JPC26" s="39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40"/>
      <c r="JPZ26" s="39"/>
      <c r="JQA26" s="39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40"/>
      <c r="JQX26" s="39"/>
      <c r="JQY26" s="39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40"/>
      <c r="JRV26" s="39"/>
      <c r="JRW26" s="39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40"/>
      <c r="JST26" s="39"/>
      <c r="JSU26" s="39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40"/>
      <c r="JTR26" s="39"/>
      <c r="JTS26" s="39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40"/>
      <c r="JUP26" s="39"/>
      <c r="JUQ26" s="39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40"/>
      <c r="JVN26" s="39"/>
      <c r="JVO26" s="39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40"/>
      <c r="JWL26" s="39"/>
      <c r="JWM26" s="39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40"/>
      <c r="JXJ26" s="39"/>
      <c r="JXK26" s="39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40"/>
      <c r="JYH26" s="39"/>
      <c r="JYI26" s="39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40"/>
      <c r="JZF26" s="39"/>
      <c r="JZG26" s="39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40"/>
      <c r="KAD26" s="39"/>
      <c r="KAE26" s="39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40"/>
      <c r="KBB26" s="39"/>
      <c r="KBC26" s="39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40"/>
      <c r="KBZ26" s="39"/>
      <c r="KCA26" s="39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40"/>
      <c r="KCX26" s="39"/>
      <c r="KCY26" s="39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40"/>
      <c r="KDV26" s="39"/>
      <c r="KDW26" s="39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40"/>
      <c r="KET26" s="39"/>
      <c r="KEU26" s="39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40"/>
      <c r="KFR26" s="39"/>
      <c r="KFS26" s="39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40"/>
      <c r="KGP26" s="39"/>
      <c r="KGQ26" s="39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40"/>
      <c r="KHN26" s="39"/>
      <c r="KHO26" s="39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40"/>
      <c r="KIL26" s="39"/>
      <c r="KIM26" s="39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40"/>
      <c r="KJJ26" s="39"/>
      <c r="KJK26" s="39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40"/>
      <c r="KKH26" s="39"/>
      <c r="KKI26" s="39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40"/>
      <c r="KLF26" s="39"/>
      <c r="KLG26" s="39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40"/>
      <c r="KMD26" s="39"/>
      <c r="KME26" s="39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40"/>
      <c r="KNB26" s="39"/>
      <c r="KNC26" s="39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40"/>
      <c r="KNZ26" s="39"/>
      <c r="KOA26" s="39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40"/>
      <c r="KOX26" s="39"/>
      <c r="KOY26" s="39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40"/>
      <c r="KPV26" s="39"/>
      <c r="KPW26" s="39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40"/>
      <c r="KQT26" s="39"/>
      <c r="KQU26" s="39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40"/>
      <c r="KRR26" s="39"/>
      <c r="KRS26" s="39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40"/>
      <c r="KSP26" s="39"/>
      <c r="KSQ26" s="39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40"/>
      <c r="KTN26" s="39"/>
      <c r="KTO26" s="39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40"/>
      <c r="KUL26" s="39"/>
      <c r="KUM26" s="39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40"/>
      <c r="KVJ26" s="39"/>
      <c r="KVK26" s="39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40"/>
      <c r="KWH26" s="39"/>
      <c r="KWI26" s="39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40"/>
      <c r="KXF26" s="39"/>
      <c r="KXG26" s="39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40"/>
      <c r="KYD26" s="39"/>
      <c r="KYE26" s="39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40"/>
      <c r="KZB26" s="39"/>
      <c r="KZC26" s="39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40"/>
      <c r="KZZ26" s="39"/>
      <c r="LAA26" s="39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40"/>
      <c r="LAX26" s="39"/>
      <c r="LAY26" s="39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40"/>
      <c r="LBV26" s="39"/>
      <c r="LBW26" s="39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40"/>
      <c r="LCT26" s="39"/>
      <c r="LCU26" s="39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40"/>
      <c r="LDR26" s="39"/>
      <c r="LDS26" s="39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40"/>
      <c r="LEP26" s="39"/>
      <c r="LEQ26" s="39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40"/>
      <c r="LFN26" s="39"/>
      <c r="LFO26" s="39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40"/>
      <c r="LGL26" s="39"/>
      <c r="LGM26" s="39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40"/>
      <c r="LHJ26" s="39"/>
      <c r="LHK26" s="39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40"/>
      <c r="LIH26" s="39"/>
      <c r="LII26" s="39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40"/>
      <c r="LJF26" s="39"/>
      <c r="LJG26" s="39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40"/>
      <c r="LKD26" s="39"/>
      <c r="LKE26" s="39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40"/>
      <c r="LLB26" s="39"/>
      <c r="LLC26" s="39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40"/>
      <c r="LLZ26" s="39"/>
      <c r="LMA26" s="39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40"/>
      <c r="LMX26" s="39"/>
      <c r="LMY26" s="39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40"/>
      <c r="LNV26" s="39"/>
      <c r="LNW26" s="39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40"/>
      <c r="LOT26" s="39"/>
      <c r="LOU26" s="39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40"/>
      <c r="LPR26" s="39"/>
      <c r="LPS26" s="39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40"/>
      <c r="LQP26" s="39"/>
      <c r="LQQ26" s="39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40"/>
      <c r="LRN26" s="39"/>
      <c r="LRO26" s="39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40"/>
      <c r="LSL26" s="39"/>
      <c r="LSM26" s="39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40"/>
      <c r="LTJ26" s="39"/>
      <c r="LTK26" s="39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40"/>
      <c r="LUH26" s="39"/>
      <c r="LUI26" s="39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40"/>
      <c r="LVF26" s="39"/>
      <c r="LVG26" s="39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40"/>
      <c r="LWD26" s="39"/>
      <c r="LWE26" s="39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40"/>
      <c r="LXB26" s="39"/>
      <c r="LXC26" s="39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40"/>
      <c r="LXZ26" s="39"/>
      <c r="LYA26" s="39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40"/>
      <c r="LYX26" s="39"/>
      <c r="LYY26" s="39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40"/>
      <c r="LZV26" s="39"/>
      <c r="LZW26" s="39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40"/>
      <c r="MAT26" s="39"/>
      <c r="MAU26" s="39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40"/>
      <c r="MBR26" s="39"/>
      <c r="MBS26" s="39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40"/>
      <c r="MCP26" s="39"/>
      <c r="MCQ26" s="39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40"/>
      <c r="MDN26" s="39"/>
      <c r="MDO26" s="39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40"/>
      <c r="MEL26" s="39"/>
      <c r="MEM26" s="39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40"/>
      <c r="MFJ26" s="39"/>
      <c r="MFK26" s="39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40"/>
      <c r="MGH26" s="39"/>
      <c r="MGI26" s="39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40"/>
      <c r="MHF26" s="39"/>
      <c r="MHG26" s="39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40"/>
      <c r="MID26" s="39"/>
      <c r="MIE26" s="39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40"/>
      <c r="MJB26" s="39"/>
      <c r="MJC26" s="39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40"/>
      <c r="MJZ26" s="39"/>
      <c r="MKA26" s="39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40"/>
      <c r="MKX26" s="39"/>
      <c r="MKY26" s="39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40"/>
      <c r="MLV26" s="39"/>
      <c r="MLW26" s="39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40"/>
      <c r="MMT26" s="39"/>
      <c r="MMU26" s="39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40"/>
      <c r="MNR26" s="39"/>
      <c r="MNS26" s="39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40"/>
      <c r="MOP26" s="39"/>
      <c r="MOQ26" s="39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40"/>
      <c r="MPN26" s="39"/>
      <c r="MPO26" s="39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40"/>
      <c r="MQL26" s="39"/>
      <c r="MQM26" s="39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40"/>
      <c r="MRJ26" s="39"/>
      <c r="MRK26" s="39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40"/>
      <c r="MSH26" s="39"/>
      <c r="MSI26" s="39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40"/>
      <c r="MTF26" s="39"/>
      <c r="MTG26" s="39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40"/>
      <c r="MUD26" s="39"/>
      <c r="MUE26" s="39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40"/>
      <c r="MVB26" s="39"/>
      <c r="MVC26" s="39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40"/>
      <c r="MVZ26" s="39"/>
      <c r="MWA26" s="39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40"/>
      <c r="MWX26" s="39"/>
      <c r="MWY26" s="39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40"/>
      <c r="MXV26" s="39"/>
      <c r="MXW26" s="39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40"/>
      <c r="MYT26" s="39"/>
      <c r="MYU26" s="39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40"/>
      <c r="MZR26" s="39"/>
      <c r="MZS26" s="39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40"/>
      <c r="NAP26" s="39"/>
      <c r="NAQ26" s="39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40"/>
      <c r="NBN26" s="39"/>
      <c r="NBO26" s="39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40"/>
      <c r="NCL26" s="39"/>
      <c r="NCM26" s="39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40"/>
      <c r="NDJ26" s="39"/>
      <c r="NDK26" s="39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40"/>
      <c r="NEH26" s="39"/>
      <c r="NEI26" s="39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40"/>
      <c r="NFF26" s="39"/>
      <c r="NFG26" s="39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40"/>
      <c r="NGD26" s="39"/>
      <c r="NGE26" s="39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40"/>
      <c r="NHB26" s="39"/>
      <c r="NHC26" s="39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40"/>
      <c r="NHZ26" s="39"/>
      <c r="NIA26" s="39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40"/>
      <c r="NIX26" s="39"/>
      <c r="NIY26" s="39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40"/>
      <c r="NJV26" s="39"/>
      <c r="NJW26" s="39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40"/>
      <c r="NKT26" s="39"/>
      <c r="NKU26" s="39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40"/>
      <c r="NLR26" s="39"/>
      <c r="NLS26" s="39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40"/>
      <c r="NMP26" s="39"/>
      <c r="NMQ26" s="39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40"/>
      <c r="NNN26" s="39"/>
      <c r="NNO26" s="39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40"/>
      <c r="NOL26" s="39"/>
      <c r="NOM26" s="39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40"/>
      <c r="NPJ26" s="39"/>
      <c r="NPK26" s="39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40"/>
      <c r="NQH26" s="39"/>
      <c r="NQI26" s="39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40"/>
      <c r="NRF26" s="39"/>
      <c r="NRG26" s="39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40"/>
      <c r="NSD26" s="39"/>
      <c r="NSE26" s="39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40"/>
      <c r="NTB26" s="39"/>
      <c r="NTC26" s="39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40"/>
      <c r="NTZ26" s="39"/>
      <c r="NUA26" s="39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40"/>
      <c r="NUX26" s="39"/>
      <c r="NUY26" s="39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40"/>
      <c r="NVV26" s="39"/>
      <c r="NVW26" s="39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40"/>
      <c r="NWT26" s="39"/>
      <c r="NWU26" s="39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40"/>
      <c r="NXR26" s="39"/>
      <c r="NXS26" s="39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40"/>
      <c r="NYP26" s="39"/>
      <c r="NYQ26" s="39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40"/>
      <c r="NZN26" s="39"/>
      <c r="NZO26" s="39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40"/>
      <c r="OAL26" s="39"/>
      <c r="OAM26" s="39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40"/>
      <c r="OBJ26" s="39"/>
      <c r="OBK26" s="39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40"/>
      <c r="OCH26" s="39"/>
      <c r="OCI26" s="39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40"/>
      <c r="ODF26" s="39"/>
      <c r="ODG26" s="39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40"/>
      <c r="OED26" s="39"/>
      <c r="OEE26" s="39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40"/>
      <c r="OFB26" s="39"/>
      <c r="OFC26" s="39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40"/>
      <c r="OFZ26" s="39"/>
      <c r="OGA26" s="39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40"/>
      <c r="OGX26" s="39"/>
      <c r="OGY26" s="39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40"/>
      <c r="OHV26" s="39"/>
      <c r="OHW26" s="39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40"/>
      <c r="OIT26" s="39"/>
      <c r="OIU26" s="39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40"/>
      <c r="OJR26" s="39"/>
      <c r="OJS26" s="39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40"/>
      <c r="OKP26" s="39"/>
      <c r="OKQ26" s="39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40"/>
      <c r="OLN26" s="39"/>
      <c r="OLO26" s="39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40"/>
      <c r="OML26" s="39"/>
      <c r="OMM26" s="39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40"/>
      <c r="ONJ26" s="39"/>
      <c r="ONK26" s="39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40"/>
      <c r="OOH26" s="39"/>
      <c r="OOI26" s="39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40"/>
      <c r="OPF26" s="39"/>
      <c r="OPG26" s="39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40"/>
      <c r="OQD26" s="39"/>
      <c r="OQE26" s="39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40"/>
      <c r="ORB26" s="39"/>
      <c r="ORC26" s="39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40"/>
      <c r="ORZ26" s="39"/>
      <c r="OSA26" s="39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40"/>
      <c r="OSX26" s="39"/>
      <c r="OSY26" s="39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40"/>
      <c r="OTV26" s="39"/>
      <c r="OTW26" s="39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40"/>
      <c r="OUT26" s="39"/>
      <c r="OUU26" s="39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40"/>
      <c r="OVR26" s="39"/>
      <c r="OVS26" s="39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40"/>
      <c r="OWP26" s="39"/>
      <c r="OWQ26" s="39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40"/>
      <c r="OXN26" s="39"/>
      <c r="OXO26" s="39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40"/>
      <c r="OYL26" s="39"/>
      <c r="OYM26" s="39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40"/>
      <c r="OZJ26" s="39"/>
      <c r="OZK26" s="39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40"/>
      <c r="PAH26" s="39"/>
      <c r="PAI26" s="39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40"/>
      <c r="PBF26" s="39"/>
      <c r="PBG26" s="39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40"/>
      <c r="PCD26" s="39"/>
      <c r="PCE26" s="39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40"/>
      <c r="PDB26" s="39"/>
      <c r="PDC26" s="39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40"/>
      <c r="PDZ26" s="39"/>
      <c r="PEA26" s="39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40"/>
      <c r="PEX26" s="39"/>
      <c r="PEY26" s="39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40"/>
      <c r="PFV26" s="39"/>
      <c r="PFW26" s="39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40"/>
      <c r="PGT26" s="39"/>
      <c r="PGU26" s="39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40"/>
      <c r="PHR26" s="39"/>
      <c r="PHS26" s="39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40"/>
      <c r="PIP26" s="39"/>
      <c r="PIQ26" s="39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40"/>
      <c r="PJN26" s="39"/>
      <c r="PJO26" s="39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40"/>
      <c r="PKL26" s="39"/>
      <c r="PKM26" s="39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40"/>
      <c r="PLJ26" s="39"/>
      <c r="PLK26" s="39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40"/>
      <c r="PMH26" s="39"/>
      <c r="PMI26" s="39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40"/>
      <c r="PNF26" s="39"/>
      <c r="PNG26" s="39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40"/>
      <c r="POD26" s="39"/>
      <c r="POE26" s="39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40"/>
      <c r="PPB26" s="39"/>
      <c r="PPC26" s="39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40"/>
      <c r="PPZ26" s="39"/>
      <c r="PQA26" s="39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40"/>
      <c r="PQX26" s="39"/>
      <c r="PQY26" s="39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40"/>
      <c r="PRV26" s="39"/>
      <c r="PRW26" s="39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40"/>
      <c r="PST26" s="39"/>
      <c r="PSU26" s="39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40"/>
      <c r="PTR26" s="39"/>
      <c r="PTS26" s="39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40"/>
      <c r="PUP26" s="39"/>
      <c r="PUQ26" s="39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40"/>
      <c r="PVN26" s="39"/>
      <c r="PVO26" s="39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40"/>
      <c r="PWL26" s="39"/>
      <c r="PWM26" s="39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40"/>
      <c r="PXJ26" s="39"/>
      <c r="PXK26" s="39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40"/>
      <c r="PYH26" s="39"/>
      <c r="PYI26" s="39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40"/>
      <c r="PZF26" s="39"/>
      <c r="PZG26" s="39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40"/>
      <c r="QAD26" s="39"/>
      <c r="QAE26" s="39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40"/>
      <c r="QBB26" s="39"/>
      <c r="QBC26" s="39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40"/>
      <c r="QBZ26" s="39"/>
      <c r="QCA26" s="39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40"/>
      <c r="QCX26" s="39"/>
      <c r="QCY26" s="39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40"/>
      <c r="QDV26" s="39"/>
      <c r="QDW26" s="39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40"/>
      <c r="QET26" s="39"/>
      <c r="QEU26" s="39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40"/>
      <c r="QFR26" s="39"/>
      <c r="QFS26" s="39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40"/>
      <c r="QGP26" s="39"/>
      <c r="QGQ26" s="39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40"/>
      <c r="QHN26" s="39"/>
      <c r="QHO26" s="39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40"/>
      <c r="QIL26" s="39"/>
      <c r="QIM26" s="39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40"/>
      <c r="QJJ26" s="39"/>
      <c r="QJK26" s="39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40"/>
      <c r="QKH26" s="39"/>
      <c r="QKI26" s="39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40"/>
      <c r="QLF26" s="39"/>
      <c r="QLG26" s="39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40"/>
      <c r="QMD26" s="39"/>
      <c r="QME26" s="39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40"/>
      <c r="QNB26" s="39"/>
      <c r="QNC26" s="39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40"/>
      <c r="QNZ26" s="39"/>
      <c r="QOA26" s="39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40"/>
      <c r="QOX26" s="39"/>
      <c r="QOY26" s="39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40"/>
      <c r="QPV26" s="39"/>
      <c r="QPW26" s="39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40"/>
      <c r="QQT26" s="39"/>
      <c r="QQU26" s="39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40"/>
      <c r="QRR26" s="39"/>
      <c r="QRS26" s="39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40"/>
      <c r="QSP26" s="39"/>
      <c r="QSQ26" s="39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40"/>
      <c r="QTN26" s="39"/>
      <c r="QTO26" s="39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40"/>
      <c r="QUL26" s="39"/>
      <c r="QUM26" s="39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40"/>
      <c r="QVJ26" s="39"/>
      <c r="QVK26" s="39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40"/>
      <c r="QWH26" s="39"/>
      <c r="QWI26" s="39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40"/>
      <c r="QXF26" s="39"/>
      <c r="QXG26" s="39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40"/>
      <c r="QYD26" s="39"/>
      <c r="QYE26" s="39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40"/>
      <c r="QZB26" s="39"/>
      <c r="QZC26" s="39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40"/>
      <c r="QZZ26" s="39"/>
      <c r="RAA26" s="39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40"/>
      <c r="RAX26" s="39"/>
      <c r="RAY26" s="39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40"/>
      <c r="RBV26" s="39"/>
      <c r="RBW26" s="39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40"/>
      <c r="RCT26" s="39"/>
      <c r="RCU26" s="39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40"/>
      <c r="RDR26" s="39"/>
      <c r="RDS26" s="39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40"/>
      <c r="REP26" s="39"/>
      <c r="REQ26" s="39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40"/>
      <c r="RFN26" s="39"/>
      <c r="RFO26" s="39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40"/>
      <c r="RGL26" s="39"/>
      <c r="RGM26" s="39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40"/>
      <c r="RHJ26" s="39"/>
      <c r="RHK26" s="39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40"/>
      <c r="RIH26" s="39"/>
      <c r="RII26" s="39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40"/>
      <c r="RJF26" s="39"/>
      <c r="RJG26" s="39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40"/>
      <c r="RKD26" s="39"/>
      <c r="RKE26" s="39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40"/>
      <c r="RLB26" s="39"/>
      <c r="RLC26" s="39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40"/>
      <c r="RLZ26" s="39"/>
      <c r="RMA26" s="39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40"/>
      <c r="RMX26" s="39"/>
      <c r="RMY26" s="39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40"/>
      <c r="RNV26" s="39"/>
      <c r="RNW26" s="39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40"/>
      <c r="ROT26" s="39"/>
      <c r="ROU26" s="39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40"/>
      <c r="RPR26" s="39"/>
      <c r="RPS26" s="39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40"/>
      <c r="RQP26" s="39"/>
      <c r="RQQ26" s="39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40"/>
      <c r="RRN26" s="39"/>
      <c r="RRO26" s="39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40"/>
      <c r="RSL26" s="39"/>
      <c r="RSM26" s="39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40"/>
      <c r="RTJ26" s="39"/>
      <c r="RTK26" s="39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40"/>
      <c r="RUH26" s="39"/>
      <c r="RUI26" s="39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40"/>
      <c r="RVF26" s="39"/>
      <c r="RVG26" s="39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40"/>
      <c r="RWD26" s="39"/>
      <c r="RWE26" s="39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40"/>
      <c r="RXB26" s="39"/>
      <c r="RXC26" s="39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40"/>
      <c r="RXZ26" s="39"/>
      <c r="RYA26" s="39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40"/>
      <c r="RYX26" s="39"/>
      <c r="RYY26" s="39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40"/>
      <c r="RZV26" s="39"/>
      <c r="RZW26" s="39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40"/>
      <c r="SAT26" s="39"/>
      <c r="SAU26" s="39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40"/>
      <c r="SBR26" s="39"/>
      <c r="SBS26" s="39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40"/>
      <c r="SCP26" s="39"/>
      <c r="SCQ26" s="39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40"/>
      <c r="SDN26" s="39"/>
      <c r="SDO26" s="39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40"/>
      <c r="SEL26" s="39"/>
      <c r="SEM26" s="39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40"/>
      <c r="SFJ26" s="39"/>
      <c r="SFK26" s="39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40"/>
      <c r="SGH26" s="39"/>
      <c r="SGI26" s="39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40"/>
      <c r="SHF26" s="39"/>
      <c r="SHG26" s="39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40"/>
      <c r="SID26" s="39"/>
      <c r="SIE26" s="39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40"/>
      <c r="SJB26" s="39"/>
      <c r="SJC26" s="39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40"/>
      <c r="SJZ26" s="39"/>
      <c r="SKA26" s="39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40"/>
      <c r="SKX26" s="39"/>
      <c r="SKY26" s="39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40"/>
      <c r="SLV26" s="39"/>
      <c r="SLW26" s="39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40"/>
      <c r="SMT26" s="39"/>
      <c r="SMU26" s="39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40"/>
      <c r="SNR26" s="39"/>
      <c r="SNS26" s="39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40"/>
      <c r="SOP26" s="39"/>
      <c r="SOQ26" s="39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40"/>
      <c r="SPN26" s="39"/>
      <c r="SPO26" s="39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40"/>
      <c r="SQL26" s="39"/>
      <c r="SQM26" s="39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40"/>
      <c r="SRJ26" s="39"/>
      <c r="SRK26" s="39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40"/>
      <c r="SSH26" s="39"/>
      <c r="SSI26" s="39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40"/>
      <c r="STF26" s="39"/>
      <c r="STG26" s="39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40"/>
      <c r="SUD26" s="39"/>
      <c r="SUE26" s="39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40"/>
      <c r="SVB26" s="39"/>
      <c r="SVC26" s="39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40"/>
      <c r="SVZ26" s="39"/>
      <c r="SWA26" s="39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40"/>
      <c r="SWX26" s="39"/>
      <c r="SWY26" s="39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40"/>
      <c r="SXV26" s="39"/>
      <c r="SXW26" s="39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40"/>
      <c r="SYT26" s="39"/>
      <c r="SYU26" s="39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40"/>
      <c r="SZR26" s="39"/>
      <c r="SZS26" s="39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40"/>
      <c r="TAP26" s="39"/>
      <c r="TAQ26" s="39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40"/>
      <c r="TBN26" s="39"/>
      <c r="TBO26" s="39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40"/>
      <c r="TCL26" s="39"/>
      <c r="TCM26" s="39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40"/>
      <c r="TDJ26" s="39"/>
      <c r="TDK26" s="39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40"/>
      <c r="TEH26" s="39"/>
      <c r="TEI26" s="39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40"/>
      <c r="TFF26" s="39"/>
      <c r="TFG26" s="39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40"/>
      <c r="TGD26" s="39"/>
      <c r="TGE26" s="39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40"/>
      <c r="THB26" s="39"/>
      <c r="THC26" s="39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40"/>
      <c r="THZ26" s="39"/>
      <c r="TIA26" s="39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40"/>
      <c r="TIX26" s="39"/>
      <c r="TIY26" s="39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40"/>
      <c r="TJV26" s="39"/>
      <c r="TJW26" s="39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40"/>
      <c r="TKT26" s="39"/>
      <c r="TKU26" s="39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40"/>
      <c r="TLR26" s="39"/>
      <c r="TLS26" s="39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40"/>
      <c r="TMP26" s="39"/>
      <c r="TMQ26" s="39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40"/>
      <c r="TNN26" s="39"/>
      <c r="TNO26" s="39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40"/>
      <c r="TOL26" s="39"/>
      <c r="TOM26" s="39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40"/>
      <c r="TPJ26" s="39"/>
      <c r="TPK26" s="39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40"/>
      <c r="TQH26" s="39"/>
      <c r="TQI26" s="39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40"/>
      <c r="TRF26" s="39"/>
      <c r="TRG26" s="39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40"/>
      <c r="TSD26" s="39"/>
      <c r="TSE26" s="39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40"/>
      <c r="TTB26" s="39"/>
      <c r="TTC26" s="39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40"/>
      <c r="TTZ26" s="39"/>
      <c r="TUA26" s="39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40"/>
      <c r="TUX26" s="39"/>
      <c r="TUY26" s="39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40"/>
      <c r="TVV26" s="39"/>
      <c r="TVW26" s="39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40"/>
      <c r="TWT26" s="39"/>
      <c r="TWU26" s="39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40"/>
      <c r="TXR26" s="39"/>
      <c r="TXS26" s="39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40"/>
      <c r="TYP26" s="39"/>
      <c r="TYQ26" s="39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40"/>
      <c r="TZN26" s="39"/>
      <c r="TZO26" s="39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40"/>
      <c r="UAL26" s="39"/>
      <c r="UAM26" s="39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40"/>
      <c r="UBJ26" s="39"/>
      <c r="UBK26" s="39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40"/>
      <c r="UCH26" s="39"/>
      <c r="UCI26" s="39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40"/>
      <c r="UDF26" s="39"/>
      <c r="UDG26" s="39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40"/>
      <c r="UED26" s="39"/>
      <c r="UEE26" s="39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40"/>
      <c r="UFB26" s="39"/>
      <c r="UFC26" s="39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40"/>
      <c r="UFZ26" s="39"/>
      <c r="UGA26" s="39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40"/>
      <c r="UGX26" s="39"/>
      <c r="UGY26" s="39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40"/>
      <c r="UHV26" s="39"/>
      <c r="UHW26" s="39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40"/>
      <c r="UIT26" s="39"/>
      <c r="UIU26" s="39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40"/>
      <c r="UJR26" s="39"/>
      <c r="UJS26" s="39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40"/>
      <c r="UKP26" s="39"/>
      <c r="UKQ26" s="39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40"/>
      <c r="ULN26" s="39"/>
      <c r="ULO26" s="39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40"/>
      <c r="UML26" s="39"/>
      <c r="UMM26" s="39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40"/>
      <c r="UNJ26" s="39"/>
      <c r="UNK26" s="39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40"/>
      <c r="UOH26" s="39"/>
      <c r="UOI26" s="39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40"/>
      <c r="UPF26" s="39"/>
      <c r="UPG26" s="39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40"/>
      <c r="UQD26" s="39"/>
      <c r="UQE26" s="39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40"/>
      <c r="URB26" s="39"/>
      <c r="URC26" s="39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40"/>
      <c r="URZ26" s="39"/>
      <c r="USA26" s="39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40"/>
      <c r="USX26" s="39"/>
      <c r="USY26" s="39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40"/>
      <c r="UTV26" s="39"/>
      <c r="UTW26" s="39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40"/>
      <c r="UUT26" s="39"/>
      <c r="UUU26" s="39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40"/>
      <c r="UVR26" s="39"/>
      <c r="UVS26" s="39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40"/>
      <c r="UWP26" s="39"/>
      <c r="UWQ26" s="39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40"/>
      <c r="UXN26" s="39"/>
      <c r="UXO26" s="39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40"/>
      <c r="UYL26" s="39"/>
      <c r="UYM26" s="39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40"/>
      <c r="UZJ26" s="39"/>
      <c r="UZK26" s="39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40"/>
      <c r="VAH26" s="39"/>
      <c r="VAI26" s="39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40"/>
      <c r="VBF26" s="39"/>
      <c r="VBG26" s="39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40"/>
      <c r="VCD26" s="39"/>
      <c r="VCE26" s="39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40"/>
      <c r="VDB26" s="39"/>
      <c r="VDC26" s="39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40"/>
      <c r="VDZ26" s="39"/>
      <c r="VEA26" s="39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40"/>
      <c r="VEX26" s="39"/>
      <c r="VEY26" s="39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40"/>
      <c r="VFV26" s="39"/>
      <c r="VFW26" s="39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40"/>
      <c r="VGT26" s="39"/>
      <c r="VGU26" s="39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40"/>
      <c r="VHR26" s="39"/>
      <c r="VHS26" s="39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40"/>
      <c r="VIP26" s="39"/>
      <c r="VIQ26" s="39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40"/>
      <c r="VJN26" s="39"/>
      <c r="VJO26" s="39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40"/>
      <c r="VKL26" s="39"/>
      <c r="VKM26" s="39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40"/>
      <c r="VLJ26" s="39"/>
      <c r="VLK26" s="39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40"/>
      <c r="VMH26" s="39"/>
      <c r="VMI26" s="39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40"/>
      <c r="VNF26" s="39"/>
      <c r="VNG26" s="39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40"/>
      <c r="VOD26" s="39"/>
      <c r="VOE26" s="39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40"/>
      <c r="VPB26" s="39"/>
      <c r="VPC26" s="39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40"/>
      <c r="VPZ26" s="39"/>
      <c r="VQA26" s="39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40"/>
      <c r="VQX26" s="39"/>
      <c r="VQY26" s="39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40"/>
      <c r="VRV26" s="39"/>
      <c r="VRW26" s="39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40"/>
      <c r="VST26" s="39"/>
      <c r="VSU26" s="39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40"/>
      <c r="VTR26" s="39"/>
      <c r="VTS26" s="39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40"/>
      <c r="VUP26" s="39"/>
      <c r="VUQ26" s="39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40"/>
      <c r="VVN26" s="39"/>
      <c r="VVO26" s="39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40"/>
      <c r="VWL26" s="39"/>
      <c r="VWM26" s="39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40"/>
      <c r="VXJ26" s="39"/>
      <c r="VXK26" s="39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40"/>
      <c r="VYH26" s="39"/>
      <c r="VYI26" s="39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40"/>
      <c r="VZF26" s="39"/>
      <c r="VZG26" s="39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40"/>
      <c r="WAD26" s="39"/>
      <c r="WAE26" s="39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40"/>
      <c r="WBB26" s="39"/>
      <c r="WBC26" s="39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40"/>
      <c r="WBZ26" s="39"/>
      <c r="WCA26" s="39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40"/>
      <c r="WCX26" s="39"/>
      <c r="WCY26" s="39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40"/>
      <c r="WDV26" s="39"/>
      <c r="WDW26" s="39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40"/>
      <c r="WET26" s="39"/>
      <c r="WEU26" s="39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40"/>
      <c r="WFR26" s="39"/>
      <c r="WFS26" s="39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40"/>
      <c r="WGP26" s="39"/>
      <c r="WGQ26" s="39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40"/>
      <c r="WHN26" s="39"/>
      <c r="WHO26" s="39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40"/>
      <c r="WIL26" s="39"/>
      <c r="WIM26" s="39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40"/>
      <c r="WJJ26" s="39"/>
      <c r="WJK26" s="39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40"/>
      <c r="WKH26" s="39"/>
      <c r="WKI26" s="39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40"/>
      <c r="WLF26" s="39"/>
      <c r="WLG26" s="39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40"/>
      <c r="WMD26" s="39"/>
      <c r="WME26" s="39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40"/>
      <c r="WNB26" s="39"/>
      <c r="WNC26" s="39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40"/>
      <c r="WNZ26" s="39"/>
      <c r="WOA26" s="39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40"/>
      <c r="WOX26" s="39"/>
      <c r="WOY26" s="39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40"/>
      <c r="WPV26" s="39"/>
      <c r="WPW26" s="39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40"/>
      <c r="WQT26" s="39"/>
      <c r="WQU26" s="39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40"/>
      <c r="WRR26" s="39"/>
      <c r="WRS26" s="39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40"/>
      <c r="WSP26" s="39"/>
      <c r="WSQ26" s="39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40"/>
      <c r="WTN26" s="39"/>
      <c r="WTO26" s="39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40"/>
      <c r="WUL26" s="39"/>
      <c r="WUM26" s="39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40"/>
      <c r="WVJ26" s="39"/>
      <c r="WVK26" s="39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40"/>
      <c r="WWH26" s="39"/>
      <c r="WWI26" s="39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40"/>
      <c r="WXF26" s="39"/>
      <c r="WXG26" s="39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40"/>
      <c r="WYD26" s="39"/>
      <c r="WYE26" s="39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40"/>
      <c r="WZB26" s="39"/>
      <c r="WZC26" s="39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40"/>
      <c r="WZZ26" s="39"/>
      <c r="XAA26" s="39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40"/>
      <c r="XAX26" s="39"/>
      <c r="XAY26" s="39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40"/>
      <c r="XBV26" s="39"/>
      <c r="XBW26" s="39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40"/>
      <c r="XCT26" s="39"/>
      <c r="XCU26" s="39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40"/>
      <c r="XDR26" s="39"/>
      <c r="XDS26" s="39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40"/>
      <c r="XEP26" s="39"/>
      <c r="XEQ26" s="39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25">
      <c r="A27" s="9" t="s">
        <v>110</v>
      </c>
      <c r="B27" s="10" t="s">
        <v>31</v>
      </c>
      <c r="C27" s="25" t="s">
        <v>32</v>
      </c>
      <c r="D27" s="11">
        <v>4.5</v>
      </c>
      <c r="E27" s="11">
        <v>6.4</v>
      </c>
      <c r="F27" s="11">
        <v>8.9</v>
      </c>
      <c r="G27" s="11">
        <v>10.5</v>
      </c>
      <c r="H27" s="11">
        <v>16.899999999999999</v>
      </c>
      <c r="I27" s="11">
        <v>21.7</v>
      </c>
      <c r="J27" s="11">
        <v>28.2</v>
      </c>
      <c r="K27" s="11">
        <v>72.5</v>
      </c>
      <c r="L27" s="11">
        <v>132.30000000000001</v>
      </c>
      <c r="M27" s="11">
        <v>104.6</v>
      </c>
      <c r="N27" s="11">
        <v>229.9</v>
      </c>
      <c r="O27" s="11">
        <v>307</v>
      </c>
      <c r="P27" s="11">
        <v>448.9</v>
      </c>
      <c r="Q27" s="11">
        <v>515.4</v>
      </c>
      <c r="R27" s="11">
        <v>517.70000000000005</v>
      </c>
      <c r="S27" s="11">
        <v>500.2</v>
      </c>
      <c r="T27" s="11">
        <v>723.1</v>
      </c>
      <c r="U27" s="11">
        <v>864.7</v>
      </c>
      <c r="V27" s="11">
        <v>857.1</v>
      </c>
      <c r="W27" s="11">
        <v>637</v>
      </c>
      <c r="X27" s="32">
        <v>1065.3</v>
      </c>
      <c r="Y27" s="32">
        <v>1338</v>
      </c>
      <c r="Z27" s="32">
        <f>+IFERROR(VLOOKUP(B27,'2002'!$A:$D,4,FALSE),"")</f>
        <v>1597.26</v>
      </c>
      <c r="AA27" s="32">
        <f>+IFERROR(VLOOKUP(B27,'2003'!$A$2:$D$1048576,4,FALSE),"")</f>
        <v>1458.8960709999999</v>
      </c>
      <c r="AB27" s="32">
        <f>+IFERROR(VLOOKUP(B27,'2004'!$A:$D,4,FALSE),"")</f>
        <v>1230.20279</v>
      </c>
      <c r="AC27" s="32">
        <f>+IFERROR(VLOOKUP($B27,'2005-15 corrientes'!$A$2:$W$50,3,FALSE),"")</f>
        <v>1147.4537503098529</v>
      </c>
      <c r="AD27" s="32">
        <f>+IFERROR(VLOOKUP($B27,'2005-15 corrientes'!$A$2:$W$50,5,FALSE),"")</f>
        <v>1227.3270002222423</v>
      </c>
      <c r="AE27" s="32">
        <f>+IFERROR(VLOOKUP($B27,'2005-15 corrientes'!$A$2:$W$50,7,FALSE),"")</f>
        <v>1822.6999996234126</v>
      </c>
      <c r="AF27" s="32">
        <f>+IFERROR(VLOOKUP($B27,'2005-15 corrientes'!$A$2:$W$50,9,FALSE),"")</f>
        <v>3382.3999997075039</v>
      </c>
      <c r="AG27" s="32">
        <f>+IFERROR(VLOOKUP($B27,'2005-15 corrientes'!$A$2:$W$50,11,FALSE),"")</f>
        <v>4001.2712364910421</v>
      </c>
      <c r="AH27" s="32">
        <f>+IFERROR(VLOOKUP($B27,'2005-15 corrientes'!$A$2:$W$50,13,FALSE),"")</f>
        <v>3935.7585356032373</v>
      </c>
      <c r="AI27" s="32">
        <f>+IFERROR(VLOOKUP($B27,'2005-15 corrientes'!$A$2:$W$50,15,FALSE),"")</f>
        <v>4818.313703244773</v>
      </c>
      <c r="AJ27" s="32">
        <f>+IFERROR(VLOOKUP($B27,'2005-15 corrientes'!$A$2:$W$50,17,FALSE),"")</f>
        <v>5037</v>
      </c>
      <c r="AK27" s="32">
        <f>+IFERROR(VLOOKUP($B27,'2005-15 corrientes'!$A$2:$W$50,19,FALSE),"")</f>
        <v>5211.3999999999969</v>
      </c>
      <c r="AL27" s="32">
        <f>+IFERROR(VLOOKUP($B27,'2005-15 corrientes'!$A$2:$W$50,21,FALSE),"")</f>
        <v>6053.1749569999974</v>
      </c>
      <c r="AM27" s="32">
        <f>+IFERROR(VLOOKUP($B27,'2005-15 corrientes'!$A$2:$W$50,23,FALSE),"")</f>
        <v>7344.9</v>
      </c>
      <c r="AN27" s="3"/>
      <c r="AO27" s="3"/>
      <c r="AP27" s="3"/>
      <c r="AQ27" s="3"/>
      <c r="AR27" s="3"/>
      <c r="AS27" s="3"/>
      <c r="AT27" s="3"/>
      <c r="AU27" s="3"/>
      <c r="AV27" s="3"/>
      <c r="AW27" s="40"/>
      <c r="AX27" s="39"/>
      <c r="AY27" s="39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40"/>
      <c r="BV27" s="39"/>
      <c r="BW27" s="39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40"/>
      <c r="CT27" s="39"/>
      <c r="CU27" s="39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40"/>
      <c r="DR27" s="39"/>
      <c r="DS27" s="39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40"/>
      <c r="EP27" s="39"/>
      <c r="EQ27" s="39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40"/>
      <c r="FN27" s="39"/>
      <c r="FO27" s="39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40"/>
      <c r="GL27" s="39"/>
      <c r="GM27" s="39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40"/>
      <c r="HJ27" s="39"/>
      <c r="HK27" s="39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40"/>
      <c r="IH27" s="39"/>
      <c r="II27" s="39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40"/>
      <c r="JF27" s="39"/>
      <c r="JG27" s="39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40"/>
      <c r="KD27" s="39"/>
      <c r="KE27" s="39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40"/>
      <c r="LB27" s="39"/>
      <c r="LC27" s="39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40"/>
      <c r="LZ27" s="39"/>
      <c r="MA27" s="39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40"/>
      <c r="MX27" s="39"/>
      <c r="MY27" s="39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40"/>
      <c r="NV27" s="39"/>
      <c r="NW27" s="39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40"/>
      <c r="OT27" s="39"/>
      <c r="OU27" s="39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40"/>
      <c r="PR27" s="39"/>
      <c r="PS27" s="39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40"/>
      <c r="QP27" s="39"/>
      <c r="QQ27" s="39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40"/>
      <c r="RN27" s="39"/>
      <c r="RO27" s="39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40"/>
      <c r="SL27" s="39"/>
      <c r="SM27" s="39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40"/>
      <c r="TJ27" s="39"/>
      <c r="TK27" s="39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40"/>
      <c r="UH27" s="39"/>
      <c r="UI27" s="39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40"/>
      <c r="VF27" s="39"/>
      <c r="VG27" s="39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40"/>
      <c r="WD27" s="39"/>
      <c r="WE27" s="39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40"/>
      <c r="XB27" s="39"/>
      <c r="XC27" s="39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40"/>
      <c r="XZ27" s="39"/>
      <c r="YA27" s="39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40"/>
      <c r="YX27" s="39"/>
      <c r="YY27" s="39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40"/>
      <c r="ZV27" s="39"/>
      <c r="ZW27" s="39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40"/>
      <c r="AAT27" s="39"/>
      <c r="AAU27" s="39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40"/>
      <c r="ABR27" s="39"/>
      <c r="ABS27" s="39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40"/>
      <c r="ACP27" s="39"/>
      <c r="ACQ27" s="39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40"/>
      <c r="ADN27" s="39"/>
      <c r="ADO27" s="39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40"/>
      <c r="AEL27" s="39"/>
      <c r="AEM27" s="39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40"/>
      <c r="AFJ27" s="39"/>
      <c r="AFK27" s="39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40"/>
      <c r="AGH27" s="39"/>
      <c r="AGI27" s="39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40"/>
      <c r="AHF27" s="39"/>
      <c r="AHG27" s="39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40"/>
      <c r="AID27" s="39"/>
      <c r="AIE27" s="39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40"/>
      <c r="AJB27" s="39"/>
      <c r="AJC27" s="39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40"/>
      <c r="AJZ27" s="39"/>
      <c r="AKA27" s="39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40"/>
      <c r="AKX27" s="39"/>
      <c r="AKY27" s="39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40"/>
      <c r="ALV27" s="39"/>
      <c r="ALW27" s="39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40"/>
      <c r="AMT27" s="39"/>
      <c r="AMU27" s="39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40"/>
      <c r="ANR27" s="39"/>
      <c r="ANS27" s="39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40"/>
      <c r="AOP27" s="39"/>
      <c r="AOQ27" s="39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40"/>
      <c r="APN27" s="39"/>
      <c r="APO27" s="39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40"/>
      <c r="AQL27" s="39"/>
      <c r="AQM27" s="39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40"/>
      <c r="ARJ27" s="39"/>
      <c r="ARK27" s="39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40"/>
      <c r="ASH27" s="39"/>
      <c r="ASI27" s="39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40"/>
      <c r="ATF27" s="39"/>
      <c r="ATG27" s="39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40"/>
      <c r="AUD27" s="39"/>
      <c r="AUE27" s="39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40"/>
      <c r="AVB27" s="39"/>
      <c r="AVC27" s="39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40"/>
      <c r="AVZ27" s="39"/>
      <c r="AWA27" s="39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40"/>
      <c r="AWX27" s="39"/>
      <c r="AWY27" s="39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40"/>
      <c r="AXV27" s="39"/>
      <c r="AXW27" s="39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40"/>
      <c r="AYT27" s="39"/>
      <c r="AYU27" s="39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40"/>
      <c r="AZR27" s="39"/>
      <c r="AZS27" s="39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40"/>
      <c r="BAP27" s="39"/>
      <c r="BAQ27" s="39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40"/>
      <c r="BBN27" s="39"/>
      <c r="BBO27" s="39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40"/>
      <c r="BCL27" s="39"/>
      <c r="BCM27" s="39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40"/>
      <c r="BDJ27" s="39"/>
      <c r="BDK27" s="39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40"/>
      <c r="BEH27" s="39"/>
      <c r="BEI27" s="39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40"/>
      <c r="BFF27" s="39"/>
      <c r="BFG27" s="39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40"/>
      <c r="BGD27" s="39"/>
      <c r="BGE27" s="39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40"/>
      <c r="BHB27" s="39"/>
      <c r="BHC27" s="39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40"/>
      <c r="BHZ27" s="39"/>
      <c r="BIA27" s="39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40"/>
      <c r="BIX27" s="39"/>
      <c r="BIY27" s="39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40"/>
      <c r="BJV27" s="39"/>
      <c r="BJW27" s="39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40"/>
      <c r="BKT27" s="39"/>
      <c r="BKU27" s="39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40"/>
      <c r="BLR27" s="39"/>
      <c r="BLS27" s="39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40"/>
      <c r="BMP27" s="39"/>
      <c r="BMQ27" s="39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40"/>
      <c r="BNN27" s="39"/>
      <c r="BNO27" s="39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40"/>
      <c r="BOL27" s="39"/>
      <c r="BOM27" s="39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40"/>
      <c r="BPJ27" s="39"/>
      <c r="BPK27" s="39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40"/>
      <c r="BQH27" s="39"/>
      <c r="BQI27" s="39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40"/>
      <c r="BRF27" s="39"/>
      <c r="BRG27" s="39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40"/>
      <c r="BSD27" s="39"/>
      <c r="BSE27" s="39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40"/>
      <c r="BTB27" s="39"/>
      <c r="BTC27" s="39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40"/>
      <c r="BTZ27" s="39"/>
      <c r="BUA27" s="39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40"/>
      <c r="BUX27" s="39"/>
      <c r="BUY27" s="39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40"/>
      <c r="BVV27" s="39"/>
      <c r="BVW27" s="39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40"/>
      <c r="BWT27" s="39"/>
      <c r="BWU27" s="39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40"/>
      <c r="BXR27" s="39"/>
      <c r="BXS27" s="39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40"/>
      <c r="BYP27" s="39"/>
      <c r="BYQ27" s="39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40"/>
      <c r="BZN27" s="39"/>
      <c r="BZO27" s="39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40"/>
      <c r="CAL27" s="39"/>
      <c r="CAM27" s="39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40"/>
      <c r="CBJ27" s="39"/>
      <c r="CBK27" s="39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40"/>
      <c r="CCH27" s="39"/>
      <c r="CCI27" s="39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40"/>
      <c r="CDF27" s="39"/>
      <c r="CDG27" s="39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40"/>
      <c r="CED27" s="39"/>
      <c r="CEE27" s="39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40"/>
      <c r="CFB27" s="39"/>
      <c r="CFC27" s="39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40"/>
      <c r="CFZ27" s="39"/>
      <c r="CGA27" s="39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40"/>
      <c r="CGX27" s="39"/>
      <c r="CGY27" s="39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40"/>
      <c r="CHV27" s="39"/>
      <c r="CHW27" s="39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40"/>
      <c r="CIT27" s="39"/>
      <c r="CIU27" s="39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40"/>
      <c r="CJR27" s="39"/>
      <c r="CJS27" s="39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40"/>
      <c r="CKP27" s="39"/>
      <c r="CKQ27" s="39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40"/>
      <c r="CLN27" s="39"/>
      <c r="CLO27" s="39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40"/>
      <c r="CML27" s="39"/>
      <c r="CMM27" s="39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40"/>
      <c r="CNJ27" s="39"/>
      <c r="CNK27" s="39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40"/>
      <c r="COH27" s="39"/>
      <c r="COI27" s="39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40"/>
      <c r="CPF27" s="39"/>
      <c r="CPG27" s="39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40"/>
      <c r="CQD27" s="39"/>
      <c r="CQE27" s="39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40"/>
      <c r="CRB27" s="39"/>
      <c r="CRC27" s="39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40"/>
      <c r="CRZ27" s="39"/>
      <c r="CSA27" s="39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40"/>
      <c r="CSX27" s="39"/>
      <c r="CSY27" s="39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40"/>
      <c r="CTV27" s="39"/>
      <c r="CTW27" s="39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40"/>
      <c r="CUT27" s="39"/>
      <c r="CUU27" s="39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40"/>
      <c r="CVR27" s="39"/>
      <c r="CVS27" s="39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40"/>
      <c r="CWP27" s="39"/>
      <c r="CWQ27" s="39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40"/>
      <c r="CXN27" s="39"/>
      <c r="CXO27" s="39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40"/>
      <c r="CYL27" s="39"/>
      <c r="CYM27" s="39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40"/>
      <c r="CZJ27" s="39"/>
      <c r="CZK27" s="39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40"/>
      <c r="DAH27" s="39"/>
      <c r="DAI27" s="39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40"/>
      <c r="DBF27" s="39"/>
      <c r="DBG27" s="39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40"/>
      <c r="DCD27" s="39"/>
      <c r="DCE27" s="39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40"/>
      <c r="DDB27" s="39"/>
      <c r="DDC27" s="39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40"/>
      <c r="DDZ27" s="39"/>
      <c r="DEA27" s="39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40"/>
      <c r="DEX27" s="39"/>
      <c r="DEY27" s="39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40"/>
      <c r="DFV27" s="39"/>
      <c r="DFW27" s="39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40"/>
      <c r="DGT27" s="39"/>
      <c r="DGU27" s="39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40"/>
      <c r="DHR27" s="39"/>
      <c r="DHS27" s="39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40"/>
      <c r="DIP27" s="39"/>
      <c r="DIQ27" s="39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40"/>
      <c r="DJN27" s="39"/>
      <c r="DJO27" s="39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40"/>
      <c r="DKL27" s="39"/>
      <c r="DKM27" s="39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40"/>
      <c r="DLJ27" s="39"/>
      <c r="DLK27" s="39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40"/>
      <c r="DMH27" s="39"/>
      <c r="DMI27" s="39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40"/>
      <c r="DNF27" s="39"/>
      <c r="DNG27" s="39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40"/>
      <c r="DOD27" s="39"/>
      <c r="DOE27" s="39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40"/>
      <c r="DPB27" s="39"/>
      <c r="DPC27" s="39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40"/>
      <c r="DPZ27" s="39"/>
      <c r="DQA27" s="39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40"/>
      <c r="DQX27" s="39"/>
      <c r="DQY27" s="39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40"/>
      <c r="DRV27" s="39"/>
      <c r="DRW27" s="39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40"/>
      <c r="DST27" s="39"/>
      <c r="DSU27" s="39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40"/>
      <c r="DTR27" s="39"/>
      <c r="DTS27" s="39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40"/>
      <c r="DUP27" s="39"/>
      <c r="DUQ27" s="39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40"/>
      <c r="DVN27" s="39"/>
      <c r="DVO27" s="39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40"/>
      <c r="DWL27" s="39"/>
      <c r="DWM27" s="39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40"/>
      <c r="DXJ27" s="39"/>
      <c r="DXK27" s="39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40"/>
      <c r="DYH27" s="39"/>
      <c r="DYI27" s="39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40"/>
      <c r="DZF27" s="39"/>
      <c r="DZG27" s="39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40"/>
      <c r="EAD27" s="39"/>
      <c r="EAE27" s="39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40"/>
      <c r="EBB27" s="39"/>
      <c r="EBC27" s="39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40"/>
      <c r="EBZ27" s="39"/>
      <c r="ECA27" s="39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40"/>
      <c r="ECX27" s="39"/>
      <c r="ECY27" s="39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40"/>
      <c r="EDV27" s="39"/>
      <c r="EDW27" s="39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40"/>
      <c r="EET27" s="39"/>
      <c r="EEU27" s="39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40"/>
      <c r="EFR27" s="39"/>
      <c r="EFS27" s="39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40"/>
      <c r="EGP27" s="39"/>
      <c r="EGQ27" s="39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40"/>
      <c r="EHN27" s="39"/>
      <c r="EHO27" s="39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40"/>
      <c r="EIL27" s="39"/>
      <c r="EIM27" s="39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40"/>
      <c r="EJJ27" s="39"/>
      <c r="EJK27" s="39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40"/>
      <c r="EKH27" s="39"/>
      <c r="EKI27" s="39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40"/>
      <c r="ELF27" s="39"/>
      <c r="ELG27" s="39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40"/>
      <c r="EMD27" s="39"/>
      <c r="EME27" s="39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40"/>
      <c r="ENB27" s="39"/>
      <c r="ENC27" s="39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40"/>
      <c r="ENZ27" s="39"/>
      <c r="EOA27" s="39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40"/>
      <c r="EOX27" s="39"/>
      <c r="EOY27" s="39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40"/>
      <c r="EPV27" s="39"/>
      <c r="EPW27" s="39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40"/>
      <c r="EQT27" s="39"/>
      <c r="EQU27" s="39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40"/>
      <c r="ERR27" s="39"/>
      <c r="ERS27" s="39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40"/>
      <c r="ESP27" s="39"/>
      <c r="ESQ27" s="39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40"/>
      <c r="ETN27" s="39"/>
      <c r="ETO27" s="39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40"/>
      <c r="EUL27" s="39"/>
      <c r="EUM27" s="39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40"/>
      <c r="EVJ27" s="39"/>
      <c r="EVK27" s="39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40"/>
      <c r="EWH27" s="39"/>
      <c r="EWI27" s="39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40"/>
      <c r="EXF27" s="39"/>
      <c r="EXG27" s="39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40"/>
      <c r="EYD27" s="39"/>
      <c r="EYE27" s="39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40"/>
      <c r="EZB27" s="39"/>
      <c r="EZC27" s="39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40"/>
      <c r="EZZ27" s="39"/>
      <c r="FAA27" s="39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40"/>
      <c r="FAX27" s="39"/>
      <c r="FAY27" s="39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40"/>
      <c r="FBV27" s="39"/>
      <c r="FBW27" s="39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40"/>
      <c r="FCT27" s="39"/>
      <c r="FCU27" s="39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40"/>
      <c r="FDR27" s="39"/>
      <c r="FDS27" s="39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40"/>
      <c r="FEP27" s="39"/>
      <c r="FEQ27" s="39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40"/>
      <c r="FFN27" s="39"/>
      <c r="FFO27" s="39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40"/>
      <c r="FGL27" s="39"/>
      <c r="FGM27" s="39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40"/>
      <c r="FHJ27" s="39"/>
      <c r="FHK27" s="39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40"/>
      <c r="FIH27" s="39"/>
      <c r="FII27" s="39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40"/>
      <c r="FJF27" s="39"/>
      <c r="FJG27" s="39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40"/>
      <c r="FKD27" s="39"/>
      <c r="FKE27" s="39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40"/>
      <c r="FLB27" s="39"/>
      <c r="FLC27" s="39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40"/>
      <c r="FLZ27" s="39"/>
      <c r="FMA27" s="39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40"/>
      <c r="FMX27" s="39"/>
      <c r="FMY27" s="39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40"/>
      <c r="FNV27" s="39"/>
      <c r="FNW27" s="39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40"/>
      <c r="FOT27" s="39"/>
      <c r="FOU27" s="39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40"/>
      <c r="FPR27" s="39"/>
      <c r="FPS27" s="39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40"/>
      <c r="FQP27" s="39"/>
      <c r="FQQ27" s="39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40"/>
      <c r="FRN27" s="39"/>
      <c r="FRO27" s="39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40"/>
      <c r="FSL27" s="39"/>
      <c r="FSM27" s="39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40"/>
      <c r="FTJ27" s="39"/>
      <c r="FTK27" s="39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40"/>
      <c r="FUH27" s="39"/>
      <c r="FUI27" s="39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40"/>
      <c r="FVF27" s="39"/>
      <c r="FVG27" s="39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40"/>
      <c r="FWD27" s="39"/>
      <c r="FWE27" s="39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40"/>
      <c r="FXB27" s="39"/>
      <c r="FXC27" s="39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40"/>
      <c r="FXZ27" s="39"/>
      <c r="FYA27" s="39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40"/>
      <c r="FYX27" s="39"/>
      <c r="FYY27" s="39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40"/>
      <c r="FZV27" s="39"/>
      <c r="FZW27" s="39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40"/>
      <c r="GAT27" s="39"/>
      <c r="GAU27" s="39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40"/>
      <c r="GBR27" s="39"/>
      <c r="GBS27" s="39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40"/>
      <c r="GCP27" s="39"/>
      <c r="GCQ27" s="39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40"/>
      <c r="GDN27" s="39"/>
      <c r="GDO27" s="39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40"/>
      <c r="GEL27" s="39"/>
      <c r="GEM27" s="39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40"/>
      <c r="GFJ27" s="39"/>
      <c r="GFK27" s="39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40"/>
      <c r="GGH27" s="39"/>
      <c r="GGI27" s="39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40"/>
      <c r="GHF27" s="39"/>
      <c r="GHG27" s="39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40"/>
      <c r="GID27" s="39"/>
      <c r="GIE27" s="39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40"/>
      <c r="GJB27" s="39"/>
      <c r="GJC27" s="39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40"/>
      <c r="GJZ27" s="39"/>
      <c r="GKA27" s="39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40"/>
      <c r="GKX27" s="39"/>
      <c r="GKY27" s="39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40"/>
      <c r="GLV27" s="39"/>
      <c r="GLW27" s="39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40"/>
      <c r="GMT27" s="39"/>
      <c r="GMU27" s="39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40"/>
      <c r="GNR27" s="39"/>
      <c r="GNS27" s="39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40"/>
      <c r="GOP27" s="39"/>
      <c r="GOQ27" s="39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40"/>
      <c r="GPN27" s="39"/>
      <c r="GPO27" s="39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40"/>
      <c r="GQL27" s="39"/>
      <c r="GQM27" s="39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40"/>
      <c r="GRJ27" s="39"/>
      <c r="GRK27" s="39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40"/>
      <c r="GSH27" s="39"/>
      <c r="GSI27" s="39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40"/>
      <c r="GTF27" s="39"/>
      <c r="GTG27" s="39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40"/>
      <c r="GUD27" s="39"/>
      <c r="GUE27" s="39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40"/>
      <c r="GVB27" s="39"/>
      <c r="GVC27" s="39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40"/>
      <c r="GVZ27" s="39"/>
      <c r="GWA27" s="39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40"/>
      <c r="GWX27" s="39"/>
      <c r="GWY27" s="39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40"/>
      <c r="GXV27" s="39"/>
      <c r="GXW27" s="39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40"/>
      <c r="GYT27" s="39"/>
      <c r="GYU27" s="39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40"/>
      <c r="GZR27" s="39"/>
      <c r="GZS27" s="39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40"/>
      <c r="HAP27" s="39"/>
      <c r="HAQ27" s="39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40"/>
      <c r="HBN27" s="39"/>
      <c r="HBO27" s="39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40"/>
      <c r="HCL27" s="39"/>
      <c r="HCM27" s="39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40"/>
      <c r="HDJ27" s="39"/>
      <c r="HDK27" s="39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40"/>
      <c r="HEH27" s="39"/>
      <c r="HEI27" s="39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40"/>
      <c r="HFF27" s="39"/>
      <c r="HFG27" s="39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40"/>
      <c r="HGD27" s="39"/>
      <c r="HGE27" s="39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40"/>
      <c r="HHB27" s="39"/>
      <c r="HHC27" s="39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40"/>
      <c r="HHZ27" s="39"/>
      <c r="HIA27" s="39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40"/>
      <c r="HIX27" s="39"/>
      <c r="HIY27" s="39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40"/>
      <c r="HJV27" s="39"/>
      <c r="HJW27" s="39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40"/>
      <c r="HKT27" s="39"/>
      <c r="HKU27" s="39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40"/>
      <c r="HLR27" s="39"/>
      <c r="HLS27" s="39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40"/>
      <c r="HMP27" s="39"/>
      <c r="HMQ27" s="39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40"/>
      <c r="HNN27" s="39"/>
      <c r="HNO27" s="39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40"/>
      <c r="HOL27" s="39"/>
      <c r="HOM27" s="39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40"/>
      <c r="HPJ27" s="39"/>
      <c r="HPK27" s="39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40"/>
      <c r="HQH27" s="39"/>
      <c r="HQI27" s="39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40"/>
      <c r="HRF27" s="39"/>
      <c r="HRG27" s="39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40"/>
      <c r="HSD27" s="39"/>
      <c r="HSE27" s="39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40"/>
      <c r="HTB27" s="39"/>
      <c r="HTC27" s="39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40"/>
      <c r="HTZ27" s="39"/>
      <c r="HUA27" s="39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40"/>
      <c r="HUX27" s="39"/>
      <c r="HUY27" s="39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40"/>
      <c r="HVV27" s="39"/>
      <c r="HVW27" s="39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40"/>
      <c r="HWT27" s="39"/>
      <c r="HWU27" s="39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40"/>
      <c r="HXR27" s="39"/>
      <c r="HXS27" s="39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40"/>
      <c r="HYP27" s="39"/>
      <c r="HYQ27" s="39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40"/>
      <c r="HZN27" s="39"/>
      <c r="HZO27" s="39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40"/>
      <c r="IAL27" s="39"/>
      <c r="IAM27" s="39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40"/>
      <c r="IBJ27" s="39"/>
      <c r="IBK27" s="39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40"/>
      <c r="ICH27" s="39"/>
      <c r="ICI27" s="39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40"/>
      <c r="IDF27" s="39"/>
      <c r="IDG27" s="39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40"/>
      <c r="IED27" s="39"/>
      <c r="IEE27" s="39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40"/>
      <c r="IFB27" s="39"/>
      <c r="IFC27" s="39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40"/>
      <c r="IFZ27" s="39"/>
      <c r="IGA27" s="39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40"/>
      <c r="IGX27" s="39"/>
      <c r="IGY27" s="39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40"/>
      <c r="IHV27" s="39"/>
      <c r="IHW27" s="39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40"/>
      <c r="IIT27" s="39"/>
      <c r="IIU27" s="39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40"/>
      <c r="IJR27" s="39"/>
      <c r="IJS27" s="39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40"/>
      <c r="IKP27" s="39"/>
      <c r="IKQ27" s="39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40"/>
      <c r="ILN27" s="39"/>
      <c r="ILO27" s="39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40"/>
      <c r="IML27" s="39"/>
      <c r="IMM27" s="39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40"/>
      <c r="INJ27" s="39"/>
      <c r="INK27" s="39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40"/>
      <c r="IOH27" s="39"/>
      <c r="IOI27" s="39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40"/>
      <c r="IPF27" s="39"/>
      <c r="IPG27" s="39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40"/>
      <c r="IQD27" s="39"/>
      <c r="IQE27" s="39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40"/>
      <c r="IRB27" s="39"/>
      <c r="IRC27" s="39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40"/>
      <c r="IRZ27" s="39"/>
      <c r="ISA27" s="39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40"/>
      <c r="ISX27" s="39"/>
      <c r="ISY27" s="39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40"/>
      <c r="ITV27" s="39"/>
      <c r="ITW27" s="39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40"/>
      <c r="IUT27" s="39"/>
      <c r="IUU27" s="39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40"/>
      <c r="IVR27" s="39"/>
      <c r="IVS27" s="39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40"/>
      <c r="IWP27" s="39"/>
      <c r="IWQ27" s="39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40"/>
      <c r="IXN27" s="39"/>
      <c r="IXO27" s="39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40"/>
      <c r="IYL27" s="39"/>
      <c r="IYM27" s="39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40"/>
      <c r="IZJ27" s="39"/>
      <c r="IZK27" s="39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40"/>
      <c r="JAH27" s="39"/>
      <c r="JAI27" s="39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40"/>
      <c r="JBF27" s="39"/>
      <c r="JBG27" s="39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40"/>
      <c r="JCD27" s="39"/>
      <c r="JCE27" s="39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40"/>
      <c r="JDB27" s="39"/>
      <c r="JDC27" s="39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40"/>
      <c r="JDZ27" s="39"/>
      <c r="JEA27" s="39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40"/>
      <c r="JEX27" s="39"/>
      <c r="JEY27" s="39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40"/>
      <c r="JFV27" s="39"/>
      <c r="JFW27" s="39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40"/>
      <c r="JGT27" s="39"/>
      <c r="JGU27" s="39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40"/>
      <c r="JHR27" s="39"/>
      <c r="JHS27" s="39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40"/>
      <c r="JIP27" s="39"/>
      <c r="JIQ27" s="39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40"/>
      <c r="JJN27" s="39"/>
      <c r="JJO27" s="39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40"/>
      <c r="JKL27" s="39"/>
      <c r="JKM27" s="39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40"/>
      <c r="JLJ27" s="39"/>
      <c r="JLK27" s="39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40"/>
      <c r="JMH27" s="39"/>
      <c r="JMI27" s="39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40"/>
      <c r="JNF27" s="39"/>
      <c r="JNG27" s="39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40"/>
      <c r="JOD27" s="39"/>
      <c r="JOE27" s="39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40"/>
      <c r="JPB27" s="39"/>
      <c r="JPC27" s="39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40"/>
      <c r="JPZ27" s="39"/>
      <c r="JQA27" s="39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40"/>
      <c r="JQX27" s="39"/>
      <c r="JQY27" s="39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40"/>
      <c r="JRV27" s="39"/>
      <c r="JRW27" s="39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40"/>
      <c r="JST27" s="39"/>
      <c r="JSU27" s="39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40"/>
      <c r="JTR27" s="39"/>
      <c r="JTS27" s="39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40"/>
      <c r="JUP27" s="39"/>
      <c r="JUQ27" s="39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40"/>
      <c r="JVN27" s="39"/>
      <c r="JVO27" s="39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40"/>
      <c r="JWL27" s="39"/>
      <c r="JWM27" s="39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40"/>
      <c r="JXJ27" s="39"/>
      <c r="JXK27" s="39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40"/>
      <c r="JYH27" s="39"/>
      <c r="JYI27" s="39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40"/>
      <c r="JZF27" s="39"/>
      <c r="JZG27" s="39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40"/>
      <c r="KAD27" s="39"/>
      <c r="KAE27" s="39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40"/>
      <c r="KBB27" s="39"/>
      <c r="KBC27" s="39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40"/>
      <c r="KBZ27" s="39"/>
      <c r="KCA27" s="39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40"/>
      <c r="KCX27" s="39"/>
      <c r="KCY27" s="39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40"/>
      <c r="KDV27" s="39"/>
      <c r="KDW27" s="39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40"/>
      <c r="KET27" s="39"/>
      <c r="KEU27" s="39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40"/>
      <c r="KFR27" s="39"/>
      <c r="KFS27" s="39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40"/>
      <c r="KGP27" s="39"/>
      <c r="KGQ27" s="39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40"/>
      <c r="KHN27" s="39"/>
      <c r="KHO27" s="39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40"/>
      <c r="KIL27" s="39"/>
      <c r="KIM27" s="39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40"/>
      <c r="KJJ27" s="39"/>
      <c r="KJK27" s="39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40"/>
      <c r="KKH27" s="39"/>
      <c r="KKI27" s="39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40"/>
      <c r="KLF27" s="39"/>
      <c r="KLG27" s="39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40"/>
      <c r="KMD27" s="39"/>
      <c r="KME27" s="39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40"/>
      <c r="KNB27" s="39"/>
      <c r="KNC27" s="39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40"/>
      <c r="KNZ27" s="39"/>
      <c r="KOA27" s="39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40"/>
      <c r="KOX27" s="39"/>
      <c r="KOY27" s="39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40"/>
      <c r="KPV27" s="39"/>
      <c r="KPW27" s="39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40"/>
      <c r="KQT27" s="39"/>
      <c r="KQU27" s="39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40"/>
      <c r="KRR27" s="39"/>
      <c r="KRS27" s="39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40"/>
      <c r="KSP27" s="39"/>
      <c r="KSQ27" s="39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40"/>
      <c r="KTN27" s="39"/>
      <c r="KTO27" s="39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40"/>
      <c r="KUL27" s="39"/>
      <c r="KUM27" s="39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40"/>
      <c r="KVJ27" s="39"/>
      <c r="KVK27" s="39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40"/>
      <c r="KWH27" s="39"/>
      <c r="KWI27" s="39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40"/>
      <c r="KXF27" s="39"/>
      <c r="KXG27" s="39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40"/>
      <c r="KYD27" s="39"/>
      <c r="KYE27" s="39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40"/>
      <c r="KZB27" s="39"/>
      <c r="KZC27" s="39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40"/>
      <c r="KZZ27" s="39"/>
      <c r="LAA27" s="39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40"/>
      <c r="LAX27" s="39"/>
      <c r="LAY27" s="39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40"/>
      <c r="LBV27" s="39"/>
      <c r="LBW27" s="39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40"/>
      <c r="LCT27" s="39"/>
      <c r="LCU27" s="39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40"/>
      <c r="LDR27" s="39"/>
      <c r="LDS27" s="39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40"/>
      <c r="LEP27" s="39"/>
      <c r="LEQ27" s="39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40"/>
      <c r="LFN27" s="39"/>
      <c r="LFO27" s="39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40"/>
      <c r="LGL27" s="39"/>
      <c r="LGM27" s="39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40"/>
      <c r="LHJ27" s="39"/>
      <c r="LHK27" s="39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40"/>
      <c r="LIH27" s="39"/>
      <c r="LII27" s="39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40"/>
      <c r="LJF27" s="39"/>
      <c r="LJG27" s="39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40"/>
      <c r="LKD27" s="39"/>
      <c r="LKE27" s="39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40"/>
      <c r="LLB27" s="39"/>
      <c r="LLC27" s="39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40"/>
      <c r="LLZ27" s="39"/>
      <c r="LMA27" s="39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40"/>
      <c r="LMX27" s="39"/>
      <c r="LMY27" s="39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40"/>
      <c r="LNV27" s="39"/>
      <c r="LNW27" s="39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40"/>
      <c r="LOT27" s="39"/>
      <c r="LOU27" s="39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40"/>
      <c r="LPR27" s="39"/>
      <c r="LPS27" s="39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40"/>
      <c r="LQP27" s="39"/>
      <c r="LQQ27" s="39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40"/>
      <c r="LRN27" s="39"/>
      <c r="LRO27" s="39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40"/>
      <c r="LSL27" s="39"/>
      <c r="LSM27" s="39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40"/>
      <c r="LTJ27" s="39"/>
      <c r="LTK27" s="39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40"/>
      <c r="LUH27" s="39"/>
      <c r="LUI27" s="39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40"/>
      <c r="LVF27" s="39"/>
      <c r="LVG27" s="39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40"/>
      <c r="LWD27" s="39"/>
      <c r="LWE27" s="39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40"/>
      <c r="LXB27" s="39"/>
      <c r="LXC27" s="39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40"/>
      <c r="LXZ27" s="39"/>
      <c r="LYA27" s="39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40"/>
      <c r="LYX27" s="39"/>
      <c r="LYY27" s="39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40"/>
      <c r="LZV27" s="39"/>
      <c r="LZW27" s="39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40"/>
      <c r="MAT27" s="39"/>
      <c r="MAU27" s="39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40"/>
      <c r="MBR27" s="39"/>
      <c r="MBS27" s="39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40"/>
      <c r="MCP27" s="39"/>
      <c r="MCQ27" s="39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40"/>
      <c r="MDN27" s="39"/>
      <c r="MDO27" s="39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40"/>
      <c r="MEL27" s="39"/>
      <c r="MEM27" s="39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40"/>
      <c r="MFJ27" s="39"/>
      <c r="MFK27" s="39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40"/>
      <c r="MGH27" s="39"/>
      <c r="MGI27" s="39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40"/>
      <c r="MHF27" s="39"/>
      <c r="MHG27" s="39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40"/>
      <c r="MID27" s="39"/>
      <c r="MIE27" s="39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40"/>
      <c r="MJB27" s="39"/>
      <c r="MJC27" s="39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40"/>
      <c r="MJZ27" s="39"/>
      <c r="MKA27" s="39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40"/>
      <c r="MKX27" s="39"/>
      <c r="MKY27" s="39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40"/>
      <c r="MLV27" s="39"/>
      <c r="MLW27" s="39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40"/>
      <c r="MMT27" s="39"/>
      <c r="MMU27" s="39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40"/>
      <c r="MNR27" s="39"/>
      <c r="MNS27" s="39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40"/>
      <c r="MOP27" s="39"/>
      <c r="MOQ27" s="39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40"/>
      <c r="MPN27" s="39"/>
      <c r="MPO27" s="39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40"/>
      <c r="MQL27" s="39"/>
      <c r="MQM27" s="39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40"/>
      <c r="MRJ27" s="39"/>
      <c r="MRK27" s="39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40"/>
      <c r="MSH27" s="39"/>
      <c r="MSI27" s="39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40"/>
      <c r="MTF27" s="39"/>
      <c r="MTG27" s="39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40"/>
      <c r="MUD27" s="39"/>
      <c r="MUE27" s="39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40"/>
      <c r="MVB27" s="39"/>
      <c r="MVC27" s="39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40"/>
      <c r="MVZ27" s="39"/>
      <c r="MWA27" s="39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40"/>
      <c r="MWX27" s="39"/>
      <c r="MWY27" s="39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40"/>
      <c r="MXV27" s="39"/>
      <c r="MXW27" s="39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40"/>
      <c r="MYT27" s="39"/>
      <c r="MYU27" s="39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40"/>
      <c r="MZR27" s="39"/>
      <c r="MZS27" s="39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40"/>
      <c r="NAP27" s="39"/>
      <c r="NAQ27" s="39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40"/>
      <c r="NBN27" s="39"/>
      <c r="NBO27" s="39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40"/>
      <c r="NCL27" s="39"/>
      <c r="NCM27" s="39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40"/>
      <c r="NDJ27" s="39"/>
      <c r="NDK27" s="39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40"/>
      <c r="NEH27" s="39"/>
      <c r="NEI27" s="39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40"/>
      <c r="NFF27" s="39"/>
      <c r="NFG27" s="39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40"/>
      <c r="NGD27" s="39"/>
      <c r="NGE27" s="39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40"/>
      <c r="NHB27" s="39"/>
      <c r="NHC27" s="39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40"/>
      <c r="NHZ27" s="39"/>
      <c r="NIA27" s="39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40"/>
      <c r="NIX27" s="39"/>
      <c r="NIY27" s="39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40"/>
      <c r="NJV27" s="39"/>
      <c r="NJW27" s="39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40"/>
      <c r="NKT27" s="39"/>
      <c r="NKU27" s="39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40"/>
      <c r="NLR27" s="39"/>
      <c r="NLS27" s="39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40"/>
      <c r="NMP27" s="39"/>
      <c r="NMQ27" s="39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40"/>
      <c r="NNN27" s="39"/>
      <c r="NNO27" s="39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40"/>
      <c r="NOL27" s="39"/>
      <c r="NOM27" s="39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40"/>
      <c r="NPJ27" s="39"/>
      <c r="NPK27" s="39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40"/>
      <c r="NQH27" s="39"/>
      <c r="NQI27" s="39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40"/>
      <c r="NRF27" s="39"/>
      <c r="NRG27" s="39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40"/>
      <c r="NSD27" s="39"/>
      <c r="NSE27" s="39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40"/>
      <c r="NTB27" s="39"/>
      <c r="NTC27" s="39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40"/>
      <c r="NTZ27" s="39"/>
      <c r="NUA27" s="39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40"/>
      <c r="NUX27" s="39"/>
      <c r="NUY27" s="39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40"/>
      <c r="NVV27" s="39"/>
      <c r="NVW27" s="39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40"/>
      <c r="NWT27" s="39"/>
      <c r="NWU27" s="39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40"/>
      <c r="NXR27" s="39"/>
      <c r="NXS27" s="39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40"/>
      <c r="NYP27" s="39"/>
      <c r="NYQ27" s="39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40"/>
      <c r="NZN27" s="39"/>
      <c r="NZO27" s="39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40"/>
      <c r="OAL27" s="39"/>
      <c r="OAM27" s="39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40"/>
      <c r="OBJ27" s="39"/>
      <c r="OBK27" s="39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40"/>
      <c r="OCH27" s="39"/>
      <c r="OCI27" s="39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40"/>
      <c r="ODF27" s="39"/>
      <c r="ODG27" s="39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40"/>
      <c r="OED27" s="39"/>
      <c r="OEE27" s="39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40"/>
      <c r="OFB27" s="39"/>
      <c r="OFC27" s="39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40"/>
      <c r="OFZ27" s="39"/>
      <c r="OGA27" s="39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40"/>
      <c r="OGX27" s="39"/>
      <c r="OGY27" s="39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40"/>
      <c r="OHV27" s="39"/>
      <c r="OHW27" s="39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40"/>
      <c r="OIT27" s="39"/>
      <c r="OIU27" s="39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40"/>
      <c r="OJR27" s="39"/>
      <c r="OJS27" s="39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40"/>
      <c r="OKP27" s="39"/>
      <c r="OKQ27" s="39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40"/>
      <c r="OLN27" s="39"/>
      <c r="OLO27" s="39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40"/>
      <c r="OML27" s="39"/>
      <c r="OMM27" s="39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40"/>
      <c r="ONJ27" s="39"/>
      <c r="ONK27" s="39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40"/>
      <c r="OOH27" s="39"/>
      <c r="OOI27" s="39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40"/>
      <c r="OPF27" s="39"/>
      <c r="OPG27" s="39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40"/>
      <c r="OQD27" s="39"/>
      <c r="OQE27" s="39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40"/>
      <c r="ORB27" s="39"/>
      <c r="ORC27" s="39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40"/>
      <c r="ORZ27" s="39"/>
      <c r="OSA27" s="39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40"/>
      <c r="OSX27" s="39"/>
      <c r="OSY27" s="39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40"/>
      <c r="OTV27" s="39"/>
      <c r="OTW27" s="39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40"/>
      <c r="OUT27" s="39"/>
      <c r="OUU27" s="39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40"/>
      <c r="OVR27" s="39"/>
      <c r="OVS27" s="39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40"/>
      <c r="OWP27" s="39"/>
      <c r="OWQ27" s="39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40"/>
      <c r="OXN27" s="39"/>
      <c r="OXO27" s="39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40"/>
      <c r="OYL27" s="39"/>
      <c r="OYM27" s="39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40"/>
      <c r="OZJ27" s="39"/>
      <c r="OZK27" s="39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40"/>
      <c r="PAH27" s="39"/>
      <c r="PAI27" s="39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40"/>
      <c r="PBF27" s="39"/>
      <c r="PBG27" s="39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40"/>
      <c r="PCD27" s="39"/>
      <c r="PCE27" s="39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40"/>
      <c r="PDB27" s="39"/>
      <c r="PDC27" s="39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40"/>
      <c r="PDZ27" s="39"/>
      <c r="PEA27" s="39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40"/>
      <c r="PEX27" s="39"/>
      <c r="PEY27" s="39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40"/>
      <c r="PFV27" s="39"/>
      <c r="PFW27" s="39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40"/>
      <c r="PGT27" s="39"/>
      <c r="PGU27" s="39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40"/>
      <c r="PHR27" s="39"/>
      <c r="PHS27" s="39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40"/>
      <c r="PIP27" s="39"/>
      <c r="PIQ27" s="39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40"/>
      <c r="PJN27" s="39"/>
      <c r="PJO27" s="39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40"/>
      <c r="PKL27" s="39"/>
      <c r="PKM27" s="39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40"/>
      <c r="PLJ27" s="39"/>
      <c r="PLK27" s="39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40"/>
      <c r="PMH27" s="39"/>
      <c r="PMI27" s="39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40"/>
      <c r="PNF27" s="39"/>
      <c r="PNG27" s="39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40"/>
      <c r="POD27" s="39"/>
      <c r="POE27" s="39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40"/>
      <c r="PPB27" s="39"/>
      <c r="PPC27" s="39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40"/>
      <c r="PPZ27" s="39"/>
      <c r="PQA27" s="39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40"/>
      <c r="PQX27" s="39"/>
      <c r="PQY27" s="39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40"/>
      <c r="PRV27" s="39"/>
      <c r="PRW27" s="39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40"/>
      <c r="PST27" s="39"/>
      <c r="PSU27" s="39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40"/>
      <c r="PTR27" s="39"/>
      <c r="PTS27" s="39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40"/>
      <c r="PUP27" s="39"/>
      <c r="PUQ27" s="39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40"/>
      <c r="PVN27" s="39"/>
      <c r="PVO27" s="39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40"/>
      <c r="PWL27" s="39"/>
      <c r="PWM27" s="39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40"/>
      <c r="PXJ27" s="39"/>
      <c r="PXK27" s="39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40"/>
      <c r="PYH27" s="39"/>
      <c r="PYI27" s="39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40"/>
      <c r="PZF27" s="39"/>
      <c r="PZG27" s="39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40"/>
      <c r="QAD27" s="39"/>
      <c r="QAE27" s="39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40"/>
      <c r="QBB27" s="39"/>
      <c r="QBC27" s="39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40"/>
      <c r="QBZ27" s="39"/>
      <c r="QCA27" s="39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40"/>
      <c r="QCX27" s="39"/>
      <c r="QCY27" s="39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40"/>
      <c r="QDV27" s="39"/>
      <c r="QDW27" s="39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40"/>
      <c r="QET27" s="39"/>
      <c r="QEU27" s="39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40"/>
      <c r="QFR27" s="39"/>
      <c r="QFS27" s="39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40"/>
      <c r="QGP27" s="39"/>
      <c r="QGQ27" s="39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40"/>
      <c r="QHN27" s="39"/>
      <c r="QHO27" s="39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40"/>
      <c r="QIL27" s="39"/>
      <c r="QIM27" s="39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40"/>
      <c r="QJJ27" s="39"/>
      <c r="QJK27" s="39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40"/>
      <c r="QKH27" s="39"/>
      <c r="QKI27" s="39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40"/>
      <c r="QLF27" s="39"/>
      <c r="QLG27" s="39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40"/>
      <c r="QMD27" s="39"/>
      <c r="QME27" s="39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40"/>
      <c r="QNB27" s="39"/>
      <c r="QNC27" s="39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40"/>
      <c r="QNZ27" s="39"/>
      <c r="QOA27" s="39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40"/>
      <c r="QOX27" s="39"/>
      <c r="QOY27" s="39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40"/>
      <c r="QPV27" s="39"/>
      <c r="QPW27" s="39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40"/>
      <c r="QQT27" s="39"/>
      <c r="QQU27" s="39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40"/>
      <c r="QRR27" s="39"/>
      <c r="QRS27" s="39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40"/>
      <c r="QSP27" s="39"/>
      <c r="QSQ27" s="39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40"/>
      <c r="QTN27" s="39"/>
      <c r="QTO27" s="39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40"/>
      <c r="QUL27" s="39"/>
      <c r="QUM27" s="39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40"/>
      <c r="QVJ27" s="39"/>
      <c r="QVK27" s="39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40"/>
      <c r="QWH27" s="39"/>
      <c r="QWI27" s="39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40"/>
      <c r="QXF27" s="39"/>
      <c r="QXG27" s="39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40"/>
      <c r="QYD27" s="39"/>
      <c r="QYE27" s="39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40"/>
      <c r="QZB27" s="39"/>
      <c r="QZC27" s="39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40"/>
      <c r="QZZ27" s="39"/>
      <c r="RAA27" s="39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40"/>
      <c r="RAX27" s="39"/>
      <c r="RAY27" s="39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40"/>
      <c r="RBV27" s="39"/>
      <c r="RBW27" s="39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40"/>
      <c r="RCT27" s="39"/>
      <c r="RCU27" s="39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40"/>
      <c r="RDR27" s="39"/>
      <c r="RDS27" s="39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40"/>
      <c r="REP27" s="39"/>
      <c r="REQ27" s="39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40"/>
      <c r="RFN27" s="39"/>
      <c r="RFO27" s="39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40"/>
      <c r="RGL27" s="39"/>
      <c r="RGM27" s="39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40"/>
      <c r="RHJ27" s="39"/>
      <c r="RHK27" s="39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40"/>
      <c r="RIH27" s="39"/>
      <c r="RII27" s="39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40"/>
      <c r="RJF27" s="39"/>
      <c r="RJG27" s="39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40"/>
      <c r="RKD27" s="39"/>
      <c r="RKE27" s="39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40"/>
      <c r="RLB27" s="39"/>
      <c r="RLC27" s="39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40"/>
      <c r="RLZ27" s="39"/>
      <c r="RMA27" s="39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40"/>
      <c r="RMX27" s="39"/>
      <c r="RMY27" s="39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40"/>
      <c r="RNV27" s="39"/>
      <c r="RNW27" s="39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40"/>
      <c r="ROT27" s="39"/>
      <c r="ROU27" s="39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40"/>
      <c r="RPR27" s="39"/>
      <c r="RPS27" s="39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40"/>
      <c r="RQP27" s="39"/>
      <c r="RQQ27" s="39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40"/>
      <c r="RRN27" s="39"/>
      <c r="RRO27" s="39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40"/>
      <c r="RSL27" s="39"/>
      <c r="RSM27" s="39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40"/>
      <c r="RTJ27" s="39"/>
      <c r="RTK27" s="39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40"/>
      <c r="RUH27" s="39"/>
      <c r="RUI27" s="39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40"/>
      <c r="RVF27" s="39"/>
      <c r="RVG27" s="39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40"/>
      <c r="RWD27" s="39"/>
      <c r="RWE27" s="39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40"/>
      <c r="RXB27" s="39"/>
      <c r="RXC27" s="39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40"/>
      <c r="RXZ27" s="39"/>
      <c r="RYA27" s="39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40"/>
      <c r="RYX27" s="39"/>
      <c r="RYY27" s="39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40"/>
      <c r="RZV27" s="39"/>
      <c r="RZW27" s="39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40"/>
      <c r="SAT27" s="39"/>
      <c r="SAU27" s="39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40"/>
      <c r="SBR27" s="39"/>
      <c r="SBS27" s="39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40"/>
      <c r="SCP27" s="39"/>
      <c r="SCQ27" s="39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40"/>
      <c r="SDN27" s="39"/>
      <c r="SDO27" s="39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40"/>
      <c r="SEL27" s="39"/>
      <c r="SEM27" s="39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40"/>
      <c r="SFJ27" s="39"/>
      <c r="SFK27" s="39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40"/>
      <c r="SGH27" s="39"/>
      <c r="SGI27" s="39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40"/>
      <c r="SHF27" s="39"/>
      <c r="SHG27" s="39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40"/>
      <c r="SID27" s="39"/>
      <c r="SIE27" s="39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40"/>
      <c r="SJB27" s="39"/>
      <c r="SJC27" s="39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40"/>
      <c r="SJZ27" s="39"/>
      <c r="SKA27" s="39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40"/>
      <c r="SKX27" s="39"/>
      <c r="SKY27" s="39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40"/>
      <c r="SLV27" s="39"/>
      <c r="SLW27" s="39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40"/>
      <c r="SMT27" s="39"/>
      <c r="SMU27" s="39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40"/>
      <c r="SNR27" s="39"/>
      <c r="SNS27" s="39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40"/>
      <c r="SOP27" s="39"/>
      <c r="SOQ27" s="39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40"/>
      <c r="SPN27" s="39"/>
      <c r="SPO27" s="39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40"/>
      <c r="SQL27" s="39"/>
      <c r="SQM27" s="39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40"/>
      <c r="SRJ27" s="39"/>
      <c r="SRK27" s="39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40"/>
      <c r="SSH27" s="39"/>
      <c r="SSI27" s="39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40"/>
      <c r="STF27" s="39"/>
      <c r="STG27" s="39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40"/>
      <c r="SUD27" s="39"/>
      <c r="SUE27" s="39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40"/>
      <c r="SVB27" s="39"/>
      <c r="SVC27" s="39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40"/>
      <c r="SVZ27" s="39"/>
      <c r="SWA27" s="39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40"/>
      <c r="SWX27" s="39"/>
      <c r="SWY27" s="39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40"/>
      <c r="SXV27" s="39"/>
      <c r="SXW27" s="39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40"/>
      <c r="SYT27" s="39"/>
      <c r="SYU27" s="39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40"/>
      <c r="SZR27" s="39"/>
      <c r="SZS27" s="39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40"/>
      <c r="TAP27" s="39"/>
      <c r="TAQ27" s="39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40"/>
      <c r="TBN27" s="39"/>
      <c r="TBO27" s="39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40"/>
      <c r="TCL27" s="39"/>
      <c r="TCM27" s="39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40"/>
      <c r="TDJ27" s="39"/>
      <c r="TDK27" s="39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40"/>
      <c r="TEH27" s="39"/>
      <c r="TEI27" s="39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40"/>
      <c r="TFF27" s="39"/>
      <c r="TFG27" s="39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40"/>
      <c r="TGD27" s="39"/>
      <c r="TGE27" s="39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40"/>
      <c r="THB27" s="39"/>
      <c r="THC27" s="39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40"/>
      <c r="THZ27" s="39"/>
      <c r="TIA27" s="39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40"/>
      <c r="TIX27" s="39"/>
      <c r="TIY27" s="39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40"/>
      <c r="TJV27" s="39"/>
      <c r="TJW27" s="39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40"/>
      <c r="TKT27" s="39"/>
      <c r="TKU27" s="39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40"/>
      <c r="TLR27" s="39"/>
      <c r="TLS27" s="39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40"/>
      <c r="TMP27" s="39"/>
      <c r="TMQ27" s="39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40"/>
      <c r="TNN27" s="39"/>
      <c r="TNO27" s="39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40"/>
      <c r="TOL27" s="39"/>
      <c r="TOM27" s="39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40"/>
      <c r="TPJ27" s="39"/>
      <c r="TPK27" s="39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40"/>
      <c r="TQH27" s="39"/>
      <c r="TQI27" s="39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40"/>
      <c r="TRF27" s="39"/>
      <c r="TRG27" s="39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40"/>
      <c r="TSD27" s="39"/>
      <c r="TSE27" s="39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40"/>
      <c r="TTB27" s="39"/>
      <c r="TTC27" s="39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40"/>
      <c r="TTZ27" s="39"/>
      <c r="TUA27" s="39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40"/>
      <c r="TUX27" s="39"/>
      <c r="TUY27" s="39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40"/>
      <c r="TVV27" s="39"/>
      <c r="TVW27" s="39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40"/>
      <c r="TWT27" s="39"/>
      <c r="TWU27" s="39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40"/>
      <c r="TXR27" s="39"/>
      <c r="TXS27" s="39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40"/>
      <c r="TYP27" s="39"/>
      <c r="TYQ27" s="39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40"/>
      <c r="TZN27" s="39"/>
      <c r="TZO27" s="39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40"/>
      <c r="UAL27" s="39"/>
      <c r="UAM27" s="39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40"/>
      <c r="UBJ27" s="39"/>
      <c r="UBK27" s="39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40"/>
      <c r="UCH27" s="39"/>
      <c r="UCI27" s="39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40"/>
      <c r="UDF27" s="39"/>
      <c r="UDG27" s="39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40"/>
      <c r="UED27" s="39"/>
      <c r="UEE27" s="39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40"/>
      <c r="UFB27" s="39"/>
      <c r="UFC27" s="39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40"/>
      <c r="UFZ27" s="39"/>
      <c r="UGA27" s="39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40"/>
      <c r="UGX27" s="39"/>
      <c r="UGY27" s="39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40"/>
      <c r="UHV27" s="39"/>
      <c r="UHW27" s="39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40"/>
      <c r="UIT27" s="39"/>
      <c r="UIU27" s="39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40"/>
      <c r="UJR27" s="39"/>
      <c r="UJS27" s="39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40"/>
      <c r="UKP27" s="39"/>
      <c r="UKQ27" s="39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40"/>
      <c r="ULN27" s="39"/>
      <c r="ULO27" s="39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40"/>
      <c r="UML27" s="39"/>
      <c r="UMM27" s="39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40"/>
      <c r="UNJ27" s="39"/>
      <c r="UNK27" s="39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40"/>
      <c r="UOH27" s="39"/>
      <c r="UOI27" s="39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40"/>
      <c r="UPF27" s="39"/>
      <c r="UPG27" s="39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40"/>
      <c r="UQD27" s="39"/>
      <c r="UQE27" s="39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40"/>
      <c r="URB27" s="39"/>
      <c r="URC27" s="39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40"/>
      <c r="URZ27" s="39"/>
      <c r="USA27" s="39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40"/>
      <c r="USX27" s="39"/>
      <c r="USY27" s="39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40"/>
      <c r="UTV27" s="39"/>
      <c r="UTW27" s="39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40"/>
      <c r="UUT27" s="39"/>
      <c r="UUU27" s="39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40"/>
      <c r="UVR27" s="39"/>
      <c r="UVS27" s="39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40"/>
      <c r="UWP27" s="39"/>
      <c r="UWQ27" s="39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40"/>
      <c r="UXN27" s="39"/>
      <c r="UXO27" s="39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40"/>
      <c r="UYL27" s="39"/>
      <c r="UYM27" s="39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40"/>
      <c r="UZJ27" s="39"/>
      <c r="UZK27" s="39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40"/>
      <c r="VAH27" s="39"/>
      <c r="VAI27" s="39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40"/>
      <c r="VBF27" s="39"/>
      <c r="VBG27" s="39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40"/>
      <c r="VCD27" s="39"/>
      <c r="VCE27" s="39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40"/>
      <c r="VDB27" s="39"/>
      <c r="VDC27" s="39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40"/>
      <c r="VDZ27" s="39"/>
      <c r="VEA27" s="39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40"/>
      <c r="VEX27" s="39"/>
      <c r="VEY27" s="39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40"/>
      <c r="VFV27" s="39"/>
      <c r="VFW27" s="39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40"/>
      <c r="VGT27" s="39"/>
      <c r="VGU27" s="39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40"/>
      <c r="VHR27" s="39"/>
      <c r="VHS27" s="39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40"/>
      <c r="VIP27" s="39"/>
      <c r="VIQ27" s="39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40"/>
      <c r="VJN27" s="39"/>
      <c r="VJO27" s="39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40"/>
      <c r="VKL27" s="39"/>
      <c r="VKM27" s="39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40"/>
      <c r="VLJ27" s="39"/>
      <c r="VLK27" s="39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40"/>
      <c r="VMH27" s="39"/>
      <c r="VMI27" s="39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40"/>
      <c r="VNF27" s="39"/>
      <c r="VNG27" s="39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40"/>
      <c r="VOD27" s="39"/>
      <c r="VOE27" s="39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40"/>
      <c r="VPB27" s="39"/>
      <c r="VPC27" s="39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40"/>
      <c r="VPZ27" s="39"/>
      <c r="VQA27" s="39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40"/>
      <c r="VQX27" s="39"/>
      <c r="VQY27" s="39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40"/>
      <c r="VRV27" s="39"/>
      <c r="VRW27" s="39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40"/>
      <c r="VST27" s="39"/>
      <c r="VSU27" s="39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40"/>
      <c r="VTR27" s="39"/>
      <c r="VTS27" s="39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40"/>
      <c r="VUP27" s="39"/>
      <c r="VUQ27" s="39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40"/>
      <c r="VVN27" s="39"/>
      <c r="VVO27" s="39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40"/>
      <c r="VWL27" s="39"/>
      <c r="VWM27" s="39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40"/>
      <c r="VXJ27" s="39"/>
      <c r="VXK27" s="39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40"/>
      <c r="VYH27" s="39"/>
      <c r="VYI27" s="39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40"/>
      <c r="VZF27" s="39"/>
      <c r="VZG27" s="39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40"/>
      <c r="WAD27" s="39"/>
      <c r="WAE27" s="39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40"/>
      <c r="WBB27" s="39"/>
      <c r="WBC27" s="39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40"/>
      <c r="WBZ27" s="39"/>
      <c r="WCA27" s="39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40"/>
      <c r="WCX27" s="39"/>
      <c r="WCY27" s="39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40"/>
      <c r="WDV27" s="39"/>
      <c r="WDW27" s="39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40"/>
      <c r="WET27" s="39"/>
      <c r="WEU27" s="39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40"/>
      <c r="WFR27" s="39"/>
      <c r="WFS27" s="39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40"/>
      <c r="WGP27" s="39"/>
      <c r="WGQ27" s="39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40"/>
      <c r="WHN27" s="39"/>
      <c r="WHO27" s="39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40"/>
      <c r="WIL27" s="39"/>
      <c r="WIM27" s="39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40"/>
      <c r="WJJ27" s="39"/>
      <c r="WJK27" s="39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40"/>
      <c r="WKH27" s="39"/>
      <c r="WKI27" s="39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40"/>
      <c r="WLF27" s="39"/>
      <c r="WLG27" s="39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40"/>
      <c r="WMD27" s="39"/>
      <c r="WME27" s="39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40"/>
      <c r="WNB27" s="39"/>
      <c r="WNC27" s="39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40"/>
      <c r="WNZ27" s="39"/>
      <c r="WOA27" s="39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40"/>
      <c r="WOX27" s="39"/>
      <c r="WOY27" s="39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40"/>
      <c r="WPV27" s="39"/>
      <c r="WPW27" s="39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40"/>
      <c r="WQT27" s="39"/>
      <c r="WQU27" s="39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40"/>
      <c r="WRR27" s="39"/>
      <c r="WRS27" s="39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40"/>
      <c r="WSP27" s="39"/>
      <c r="WSQ27" s="39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40"/>
      <c r="WTN27" s="39"/>
      <c r="WTO27" s="39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40"/>
      <c r="WUL27" s="39"/>
      <c r="WUM27" s="39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40"/>
      <c r="WVJ27" s="39"/>
      <c r="WVK27" s="39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40"/>
      <c r="WWH27" s="39"/>
      <c r="WWI27" s="39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40"/>
      <c r="WXF27" s="39"/>
      <c r="WXG27" s="39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40"/>
      <c r="WYD27" s="39"/>
      <c r="WYE27" s="39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40"/>
      <c r="WZB27" s="39"/>
      <c r="WZC27" s="39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40"/>
      <c r="WZZ27" s="39"/>
      <c r="XAA27" s="39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40"/>
      <c r="XAX27" s="39"/>
      <c r="XAY27" s="39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40"/>
      <c r="XBV27" s="39"/>
      <c r="XBW27" s="39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40"/>
      <c r="XCT27" s="39"/>
      <c r="XCU27" s="39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40"/>
      <c r="XDR27" s="39"/>
      <c r="XDS27" s="39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40"/>
      <c r="XEP27" s="39"/>
      <c r="XEQ27" s="39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pans="1:16384" x14ac:dyDescent="0.25">
      <c r="A28" s="6" t="s">
        <v>106</v>
      </c>
      <c r="B28" s="7" t="s">
        <v>45</v>
      </c>
      <c r="C28" s="24" t="s">
        <v>46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>
        <v>1194.5999999999999</v>
      </c>
      <c r="P28" s="8">
        <v>1396.8</v>
      </c>
      <c r="Q28" s="8">
        <v>1973.9</v>
      </c>
      <c r="R28" s="8">
        <v>2478.9</v>
      </c>
      <c r="S28" s="8">
        <v>1313.9</v>
      </c>
      <c r="T28" s="8">
        <v>267.39999999999998</v>
      </c>
      <c r="U28" s="8">
        <v>5368.1</v>
      </c>
      <c r="V28" s="8">
        <v>3197.6</v>
      </c>
      <c r="W28" s="8">
        <v>3551.9</v>
      </c>
      <c r="X28" s="31">
        <v>8453.7000000000007</v>
      </c>
      <c r="Y28" s="31">
        <v>5294.2</v>
      </c>
      <c r="Z28" s="31">
        <f>+IFERROR(VLOOKUP(B28,'2002'!$A:$D,4,FALSE),"")</f>
        <v>5795.3129799999997</v>
      </c>
      <c r="AA28" s="31">
        <f>+IFERROR(VLOOKUP(B28,'2003'!$A$2:$D$1048576,4,FALSE),"")</f>
        <v>11095.945771000001</v>
      </c>
      <c r="AB28" s="31">
        <f>+IFERROR(VLOOKUP(B28,'2004'!$A:$D,4,FALSE),"")</f>
        <v>5468.2949950000002</v>
      </c>
      <c r="AC28" s="31">
        <f>+IFERROR(VLOOKUP($B28,'2005-15 corrientes'!$A$2:$W$50,3,FALSE),"")</f>
        <v>6398.0531367276999</v>
      </c>
      <c r="AD28" s="31">
        <f>+IFERROR(VLOOKUP($B28,'2005-15 corrientes'!$A$2:$W$50,5,FALSE),"")</f>
        <v>11892.136023153409</v>
      </c>
      <c r="AE28" s="31">
        <f>+IFERROR(VLOOKUP($B28,'2005-15 corrientes'!$A$2:$W$50,7,FALSE),"")</f>
        <v>7434.3886054639825</v>
      </c>
      <c r="AF28" s="31">
        <f>+IFERROR(VLOOKUP($B28,'2005-15 corrientes'!$A$2:$W$50,9,FALSE),"")</f>
        <v>7967.0334793110414</v>
      </c>
      <c r="AG28" s="31">
        <f>+IFERROR(VLOOKUP($B28,'2005-15 corrientes'!$A$2:$W$50,11,FALSE),"")</f>
        <v>12180.746641494838</v>
      </c>
      <c r="AH28" s="31">
        <f>+IFERROR(VLOOKUP($B28,'2005-15 corrientes'!$A$2:$W$50,13,FALSE),"")</f>
        <v>8631.7595883229988</v>
      </c>
      <c r="AI28" s="31">
        <f>+IFERROR(VLOOKUP($B28,'2005-15 corrientes'!$A$2:$W$50,15,FALSE),"")</f>
        <v>10499.006363354374</v>
      </c>
      <c r="AJ28" s="31">
        <f>+IFERROR(VLOOKUP($B28,'2005-15 corrientes'!$A$2:$W$50,17,FALSE),"")</f>
        <v>14953.9</v>
      </c>
      <c r="AK28" s="31">
        <f>+IFERROR(VLOOKUP($B28,'2005-15 corrientes'!$A$2:$W$50,19,FALSE),"")</f>
        <v>11019.799999999994</v>
      </c>
      <c r="AL28" s="31">
        <f>+IFERROR(VLOOKUP($B28,'2005-15 corrientes'!$A$2:$W$50,21,FALSE),"")</f>
        <v>11833.978177999992</v>
      </c>
      <c r="AM28" s="31">
        <f>+IFERROR(VLOOKUP($B28,'2005-15 corrientes'!$A$2:$W$50,23,FALSE),"")</f>
        <v>18572.400000000001</v>
      </c>
    </row>
    <row r="29" spans="1:16384" x14ac:dyDescent="0.25">
      <c r="A29" s="12" t="s">
        <v>111</v>
      </c>
      <c r="B29" s="13" t="s">
        <v>63</v>
      </c>
      <c r="C29" s="26" t="s">
        <v>64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>
        <v>4325.3999999999996</v>
      </c>
      <c r="T29" s="14">
        <v>6646</v>
      </c>
      <c r="U29" s="14">
        <v>11848</v>
      </c>
      <c r="V29" s="14">
        <v>6928.9</v>
      </c>
      <c r="W29" s="14">
        <v>1181.3</v>
      </c>
      <c r="X29" s="33">
        <v>13126.3</v>
      </c>
      <c r="Y29" s="33">
        <v>20293.599999999999</v>
      </c>
      <c r="Z29" s="33">
        <f>+IFERROR(VLOOKUP(B29,'2002'!$A:$D,4,FALSE),"")</f>
        <v>22102.701537000001</v>
      </c>
      <c r="AA29" s="33">
        <f>+IFERROR(VLOOKUP(B29,'2003'!$A$2:$D$1048576,4,FALSE),"")</f>
        <v>3297.1773870000002</v>
      </c>
      <c r="AB29" s="33">
        <f>+IFERROR(VLOOKUP(B29,'2004'!$A:$D,4,FALSE),"")</f>
        <v>16719.005768999999</v>
      </c>
      <c r="AC29" s="33">
        <f>+IFERROR(VLOOKUP($B29,'2005-15 corrientes'!$A$2:$W$50,3,FALSE),"")</f>
        <v>5130</v>
      </c>
      <c r="AD29" s="33">
        <f>+IFERROR(VLOOKUP($B29,'2005-15 corrientes'!$A$2:$W$50,5,FALSE),"")</f>
        <v>10748.787981946372</v>
      </c>
      <c r="AE29" s="33">
        <f>+IFERROR(VLOOKUP($B29,'2005-15 corrientes'!$A$2:$W$50,7,FALSE),"")</f>
        <v>51547.34634834982</v>
      </c>
      <c r="AF29" s="33">
        <f>+IFERROR(VLOOKUP($B29,'2005-15 corrientes'!$A$2:$W$50,9,FALSE),"")</f>
        <v>51737.029000525981</v>
      </c>
      <c r="AG29" s="33">
        <f>+IFERROR(VLOOKUP($B29,'2005-15 corrientes'!$A$2:$W$50,11,FALSE),"")</f>
        <v>82835.278155165666</v>
      </c>
      <c r="AH29" s="33">
        <f>+IFERROR(VLOOKUP($B29,'2005-15 corrientes'!$A$2:$W$50,13,FALSE),"")</f>
        <v>65822.743288088721</v>
      </c>
      <c r="AI29" s="33">
        <f>+IFERROR(VLOOKUP($B29,'2005-15 corrientes'!$A$2:$W$50,15,FALSE),"")</f>
        <v>49324.874693268765</v>
      </c>
      <c r="AJ29" s="33">
        <f>+IFERROR(VLOOKUP($B29,'2005-15 corrientes'!$A$2:$W$50,17,FALSE),"")</f>
        <v>63322.9</v>
      </c>
      <c r="AK29" s="33">
        <f>+IFERROR(VLOOKUP($B29,'2005-15 corrientes'!$A$2:$W$50,19,FALSE),"")</f>
        <v>77112.099999999962</v>
      </c>
      <c r="AL29" s="33">
        <f>+IFERROR(VLOOKUP($B29,'2005-15 corrientes'!$A$2:$W$50,21,FALSE),"")</f>
        <v>122956.68958799994</v>
      </c>
      <c r="AM29" s="33">
        <f>+IFERROR(VLOOKUP($B29,'2005-15 corrientes'!$A$2:$W$50,23,FALSE),"")</f>
        <v>93095</v>
      </c>
    </row>
    <row r="30" spans="1:16384" x14ac:dyDescent="0.25">
      <c r="A30" s="12" t="s">
        <v>111</v>
      </c>
      <c r="B30" s="13" t="s">
        <v>65</v>
      </c>
      <c r="C30" s="26" t="s">
        <v>66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33"/>
      <c r="Y30" s="33">
        <v>145054</v>
      </c>
      <c r="Z30" s="33">
        <f>+IFERROR(VLOOKUP(B30,'2002'!$A:$D,4,FALSE),"")</f>
        <v>131100.30981400001</v>
      </c>
      <c r="AA30" s="33">
        <f>+IFERROR(VLOOKUP(B30,'2003'!$A$2:$D$1048576,4,FALSE),"")</f>
        <v>128235.408794</v>
      </c>
      <c r="AB30" s="33">
        <f>+IFERROR(VLOOKUP(B30,'2004'!$A:$D,4,FALSE),"")</f>
        <v>145860.12036199999</v>
      </c>
      <c r="AC30" s="33">
        <f>+IFERROR(VLOOKUP($B30,'2005-15 corrientes'!$A$2:$W$50,3,FALSE),"")</f>
        <v>158079.64877868706</v>
      </c>
      <c r="AD30" s="33">
        <f>+IFERROR(VLOOKUP($B30,'2005-15 corrientes'!$A$2:$W$50,5,FALSE),"")</f>
        <v>182042.629532964</v>
      </c>
      <c r="AE30" s="33">
        <f>+IFERROR(VLOOKUP($B30,'2005-15 corrientes'!$A$2:$W$50,7,FALSE),"")</f>
        <v>185185.60024673885</v>
      </c>
      <c r="AF30" s="33">
        <f>+IFERROR(VLOOKUP($B30,'2005-15 corrientes'!$A$2:$W$50,9,FALSE),"")</f>
        <v>199970.70071470732</v>
      </c>
      <c r="AG30" s="33">
        <f>+IFERROR(VLOOKUP($B30,'2005-15 corrientes'!$A$2:$W$50,11,FALSE),"")</f>
        <v>214040.42527126736</v>
      </c>
      <c r="AH30" s="33">
        <f>+IFERROR(VLOOKUP($B30,'2005-15 corrientes'!$A$2:$W$50,13,FALSE),"")</f>
        <v>232910.98089769849</v>
      </c>
      <c r="AI30" s="33">
        <f>+IFERROR(VLOOKUP($B30,'2005-15 corrientes'!$A$2:$W$50,15,FALSE),"")</f>
        <v>239835.36717540797</v>
      </c>
      <c r="AJ30" s="33">
        <f>+IFERROR(VLOOKUP($B30,'2005-15 corrientes'!$A$2:$W$50,17,FALSE),"")</f>
        <v>257799.9</v>
      </c>
      <c r="AK30" s="33">
        <f>+IFERROR(VLOOKUP($B30,'2005-15 corrientes'!$A$2:$W$50,19,FALSE),"")</f>
        <v>281516.09999999986</v>
      </c>
      <c r="AL30" s="33">
        <f>+IFERROR(VLOOKUP($B30,'2005-15 corrientes'!$A$2:$W$50,21,FALSE),"")</f>
        <v>307646.0999999998</v>
      </c>
      <c r="AM30" s="33">
        <f>+IFERROR(VLOOKUP($B30,'2005-15 corrientes'!$A$2:$W$50,23,FALSE),"")</f>
        <v>327038.59999999998</v>
      </c>
    </row>
    <row r="31" spans="1:16384" ht="31.5" x14ac:dyDescent="0.25">
      <c r="A31" s="12" t="s">
        <v>111</v>
      </c>
      <c r="B31" s="13" t="s">
        <v>67</v>
      </c>
      <c r="C31" s="26" t="s">
        <v>68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>
        <v>23369.599999999999</v>
      </c>
      <c r="R31" s="14">
        <v>28976.1</v>
      </c>
      <c r="S31" s="14">
        <v>34236.300000000003</v>
      </c>
      <c r="T31" s="14">
        <v>46687.9</v>
      </c>
      <c r="U31" s="14">
        <v>66534.5</v>
      </c>
      <c r="V31" s="14">
        <v>10156.6</v>
      </c>
      <c r="W31" s="14">
        <v>11817.7</v>
      </c>
      <c r="X31" s="33">
        <v>22850.7</v>
      </c>
      <c r="Y31" s="33">
        <v>24943</v>
      </c>
      <c r="Z31" s="33">
        <f>+IFERROR(VLOOKUP(B31,'2002'!$A:$D,4,FALSE),"")</f>
        <v>21807.905500000001</v>
      </c>
      <c r="AA31" s="33">
        <f>+IFERROR(VLOOKUP(B31,'2003'!$A$2:$D$1048576,4,FALSE),"")</f>
        <v>23915.742204999999</v>
      </c>
      <c r="AB31" s="33">
        <f>+IFERROR(VLOOKUP(B31,'2004'!$A:$D,4,FALSE),"")</f>
        <v>29762.35067</v>
      </c>
      <c r="AC31" s="33">
        <f>+IFERROR(VLOOKUP($B31,'2005-15 corrientes'!$A$2:$W$50,3,FALSE),"")</f>
        <v>36085.636011744391</v>
      </c>
      <c r="AD31" s="33">
        <f>+IFERROR(VLOOKUP($B31,'2005-15 corrientes'!$A$2:$W$50,5,FALSE),"")</f>
        <v>33151.600006003035</v>
      </c>
      <c r="AE31" s="33">
        <f>+IFERROR(VLOOKUP($B31,'2005-15 corrientes'!$A$2:$W$50,7,FALSE),"")</f>
        <v>39922.599991751602</v>
      </c>
      <c r="AF31" s="33">
        <f>+IFERROR(VLOOKUP($B31,'2005-15 corrientes'!$A$2:$W$50,9,FALSE),"")</f>
        <v>42183.43465735214</v>
      </c>
      <c r="AG31" s="33">
        <f>+IFERROR(VLOOKUP($B31,'2005-15 corrientes'!$A$2:$W$50,11,FALSE),"")</f>
        <v>49036.374006017824</v>
      </c>
      <c r="AH31" s="33">
        <f>+IFERROR(VLOOKUP($B31,'2005-15 corrientes'!$A$2:$W$50,13,FALSE),"")</f>
        <v>43844.058809720023</v>
      </c>
      <c r="AI31" s="33">
        <f>+IFERROR(VLOOKUP($B31,'2005-15 corrientes'!$A$2:$W$50,15,FALSE),"")</f>
        <v>44433.742095035414</v>
      </c>
      <c r="AJ31" s="33">
        <f>+IFERROR(VLOOKUP($B31,'2005-15 corrientes'!$A$2:$W$50,17,FALSE),"")</f>
        <v>42918.3</v>
      </c>
      <c r="AK31" s="33">
        <f>+IFERROR(VLOOKUP($B31,'2005-15 corrientes'!$A$2:$W$50,19,FALSE),"")</f>
        <v>43231.89999999998</v>
      </c>
      <c r="AL31" s="33">
        <f>+IFERROR(VLOOKUP($B31,'2005-15 corrientes'!$A$2:$W$50,21,FALSE),"")</f>
        <v>47093.17140899998</v>
      </c>
      <c r="AM31" s="33">
        <f>+IFERROR(VLOOKUP($B31,'2005-15 corrientes'!$A$2:$W$50,23,FALSE),"")</f>
        <v>46880.2</v>
      </c>
    </row>
    <row r="32" spans="1:16384" x14ac:dyDescent="0.25">
      <c r="A32" s="9" t="s">
        <v>110</v>
      </c>
      <c r="B32" s="10" t="s">
        <v>24</v>
      </c>
      <c r="C32" s="25" t="s">
        <v>25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32"/>
      <c r="Y32" s="32">
        <v>1349.8</v>
      </c>
      <c r="Z32" s="32">
        <f>+IFERROR(VLOOKUP(B32,'2002'!$A:$D,4,FALSE),"")</f>
        <v>1240.32</v>
      </c>
      <c r="AA32" s="32">
        <f>+IFERROR(VLOOKUP(B32,'2003'!$A$2:$D$1048576,4,FALSE),"")</f>
        <v>1164.4072699999999</v>
      </c>
      <c r="AB32" s="32">
        <f>+IFERROR(VLOOKUP(B32,'2004'!$A:$D,4,FALSE),"")</f>
        <v>1417.36987</v>
      </c>
      <c r="AC32" s="32">
        <f>+IFERROR(VLOOKUP($B32,'2005-15 corrientes'!$A$2:$W$50,3,FALSE),"")</f>
        <v>1385.6663203741787</v>
      </c>
      <c r="AD32" s="32">
        <f>+IFERROR(VLOOKUP($B32,'2005-15 corrientes'!$A$2:$W$50,5,FALSE),"")</f>
        <v>1412.3971002557544</v>
      </c>
      <c r="AE32" s="32">
        <f>+IFERROR(VLOOKUP($B32,'2005-15 corrientes'!$A$2:$W$50,7,FALSE),"")</f>
        <v>1318.1999997276471</v>
      </c>
      <c r="AF32" s="32">
        <f>+IFERROR(VLOOKUP($B32,'2005-15 corrientes'!$A$2:$W$50,9,FALSE),"")</f>
        <v>1520.895499868479</v>
      </c>
      <c r="AG32" s="32">
        <f>+IFERROR(VLOOKUP($B32,'2005-15 corrientes'!$A$2:$W$50,11,FALSE),"")</f>
        <v>1568.0557931924341</v>
      </c>
      <c r="AH32" s="32">
        <f>+IFERROR(VLOOKUP($B32,'2005-15 corrientes'!$A$2:$W$50,13,FALSE),"")</f>
        <v>1248.7589541913983</v>
      </c>
      <c r="AI32" s="32">
        <f>+IFERROR(VLOOKUP($B32,'2005-15 corrientes'!$A$2:$W$50,15,FALSE),"")</f>
        <v>1346.1045287890101</v>
      </c>
      <c r="AJ32" s="32">
        <f>+IFERROR(VLOOKUP($B32,'2005-15 corrientes'!$A$2:$W$50,17,FALSE),"")</f>
        <v>1630.4</v>
      </c>
      <c r="AK32" s="32">
        <f>+IFERROR(VLOOKUP($B32,'2005-15 corrientes'!$A$2:$W$50,19,FALSE),"")</f>
        <v>1392.8999999999994</v>
      </c>
      <c r="AL32" s="32">
        <f>+IFERROR(VLOOKUP($B32,'2005-15 corrientes'!$A$2:$W$50,21,FALSE),"")</f>
        <v>1478.4293679999992</v>
      </c>
      <c r="AM32" s="32">
        <f>+IFERROR(VLOOKUP($B32,'2005-15 corrientes'!$A$2:$W$50,23,FALSE),"")</f>
        <v>1483.9</v>
      </c>
      <c r="AN32" s="3"/>
      <c r="AO32" s="3"/>
      <c r="AP32" s="3"/>
      <c r="AQ32" s="3"/>
      <c r="AR32" s="3"/>
      <c r="AS32" s="3"/>
      <c r="AT32" s="3"/>
      <c r="AU32" s="3"/>
      <c r="AV32" s="3"/>
      <c r="AW32" s="40"/>
      <c r="AX32" s="39"/>
      <c r="AY32" s="39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40"/>
      <c r="BV32" s="39"/>
      <c r="BW32" s="39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40"/>
      <c r="CT32" s="39"/>
      <c r="CU32" s="39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40"/>
      <c r="DR32" s="39"/>
      <c r="DS32" s="39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40"/>
      <c r="EP32" s="39"/>
      <c r="EQ32" s="39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40"/>
      <c r="FN32" s="39"/>
      <c r="FO32" s="39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40"/>
      <c r="GL32" s="39"/>
      <c r="GM32" s="39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40"/>
      <c r="HJ32" s="39"/>
      <c r="HK32" s="39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40"/>
      <c r="IH32" s="39"/>
      <c r="II32" s="39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40"/>
      <c r="JF32" s="39"/>
      <c r="JG32" s="39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40"/>
      <c r="KD32" s="39"/>
      <c r="KE32" s="39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40"/>
      <c r="LB32" s="39"/>
      <c r="LC32" s="39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40"/>
      <c r="LZ32" s="39"/>
      <c r="MA32" s="39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40"/>
      <c r="MX32" s="39"/>
      <c r="MY32" s="39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40"/>
      <c r="NV32" s="39"/>
      <c r="NW32" s="39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40"/>
      <c r="OT32" s="39"/>
      <c r="OU32" s="39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40"/>
      <c r="PR32" s="39"/>
      <c r="PS32" s="39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40"/>
      <c r="QP32" s="39"/>
      <c r="QQ32" s="39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40"/>
      <c r="RN32" s="39"/>
      <c r="RO32" s="39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40"/>
      <c r="SL32" s="39"/>
      <c r="SM32" s="39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40"/>
      <c r="TJ32" s="39"/>
      <c r="TK32" s="39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40"/>
      <c r="UH32" s="39"/>
      <c r="UI32" s="39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40"/>
      <c r="VF32" s="39"/>
      <c r="VG32" s="39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40"/>
      <c r="WD32" s="39"/>
      <c r="WE32" s="39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40"/>
      <c r="XB32" s="39"/>
      <c r="XC32" s="39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40"/>
      <c r="XZ32" s="39"/>
      <c r="YA32" s="39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40"/>
      <c r="YX32" s="39"/>
      <c r="YY32" s="39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40"/>
      <c r="ZV32" s="39"/>
      <c r="ZW32" s="39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40"/>
      <c r="AAT32" s="39"/>
      <c r="AAU32" s="39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40"/>
      <c r="ABR32" s="39"/>
      <c r="ABS32" s="39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40"/>
      <c r="ACP32" s="39"/>
      <c r="ACQ32" s="39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40"/>
      <c r="ADN32" s="39"/>
      <c r="ADO32" s="39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40"/>
      <c r="AEL32" s="39"/>
      <c r="AEM32" s="39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40"/>
      <c r="AFJ32" s="39"/>
      <c r="AFK32" s="39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40"/>
      <c r="AGH32" s="39"/>
      <c r="AGI32" s="39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40"/>
      <c r="AHF32" s="39"/>
      <c r="AHG32" s="39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40"/>
      <c r="AID32" s="39"/>
      <c r="AIE32" s="39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40"/>
      <c r="AJB32" s="39"/>
      <c r="AJC32" s="39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40"/>
      <c r="AJZ32" s="39"/>
      <c r="AKA32" s="39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40"/>
      <c r="AKX32" s="39"/>
      <c r="AKY32" s="39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40"/>
      <c r="ALV32" s="39"/>
      <c r="ALW32" s="39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40"/>
      <c r="AMT32" s="39"/>
      <c r="AMU32" s="39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40"/>
      <c r="ANR32" s="39"/>
      <c r="ANS32" s="39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40"/>
      <c r="AOP32" s="39"/>
      <c r="AOQ32" s="39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40"/>
      <c r="APN32" s="39"/>
      <c r="APO32" s="39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40"/>
      <c r="AQL32" s="39"/>
      <c r="AQM32" s="39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40"/>
      <c r="ARJ32" s="39"/>
      <c r="ARK32" s="39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40"/>
      <c r="ASH32" s="39"/>
      <c r="ASI32" s="39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40"/>
      <c r="ATF32" s="39"/>
      <c r="ATG32" s="39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40"/>
      <c r="AUD32" s="39"/>
      <c r="AUE32" s="39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40"/>
      <c r="AVB32" s="39"/>
      <c r="AVC32" s="39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40"/>
      <c r="AVZ32" s="39"/>
      <c r="AWA32" s="39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40"/>
      <c r="AWX32" s="39"/>
      <c r="AWY32" s="39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40"/>
      <c r="AXV32" s="39"/>
      <c r="AXW32" s="39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40"/>
      <c r="AYT32" s="39"/>
      <c r="AYU32" s="39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40"/>
      <c r="AZR32" s="39"/>
      <c r="AZS32" s="39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40"/>
      <c r="BAP32" s="39"/>
      <c r="BAQ32" s="39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40"/>
      <c r="BBN32" s="39"/>
      <c r="BBO32" s="39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40"/>
      <c r="BCL32" s="39"/>
      <c r="BCM32" s="39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40"/>
      <c r="BDJ32" s="39"/>
      <c r="BDK32" s="39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40"/>
      <c r="BEH32" s="39"/>
      <c r="BEI32" s="39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40"/>
      <c r="BFF32" s="39"/>
      <c r="BFG32" s="39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40"/>
      <c r="BGD32" s="39"/>
      <c r="BGE32" s="39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40"/>
      <c r="BHB32" s="39"/>
      <c r="BHC32" s="39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40"/>
      <c r="BHZ32" s="39"/>
      <c r="BIA32" s="39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40"/>
      <c r="BIX32" s="39"/>
      <c r="BIY32" s="39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40"/>
      <c r="BJV32" s="39"/>
      <c r="BJW32" s="39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40"/>
      <c r="BKT32" s="39"/>
      <c r="BKU32" s="39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40"/>
      <c r="BLR32" s="39"/>
      <c r="BLS32" s="39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40"/>
      <c r="BMP32" s="39"/>
      <c r="BMQ32" s="39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40"/>
      <c r="BNN32" s="39"/>
      <c r="BNO32" s="39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40"/>
      <c r="BOL32" s="39"/>
      <c r="BOM32" s="39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40"/>
      <c r="BPJ32" s="39"/>
      <c r="BPK32" s="39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40"/>
      <c r="BQH32" s="39"/>
      <c r="BQI32" s="39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40"/>
      <c r="BRF32" s="39"/>
      <c r="BRG32" s="39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40"/>
      <c r="BSD32" s="39"/>
      <c r="BSE32" s="39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40"/>
      <c r="BTB32" s="39"/>
      <c r="BTC32" s="39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40"/>
      <c r="BTZ32" s="39"/>
      <c r="BUA32" s="39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40"/>
      <c r="BUX32" s="39"/>
      <c r="BUY32" s="39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40"/>
      <c r="BVV32" s="39"/>
      <c r="BVW32" s="39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40"/>
      <c r="BWT32" s="39"/>
      <c r="BWU32" s="39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40"/>
      <c r="BXR32" s="39"/>
      <c r="BXS32" s="39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40"/>
      <c r="BYP32" s="39"/>
      <c r="BYQ32" s="39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40"/>
      <c r="BZN32" s="39"/>
      <c r="BZO32" s="39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40"/>
      <c r="CAL32" s="39"/>
      <c r="CAM32" s="39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40"/>
      <c r="CBJ32" s="39"/>
      <c r="CBK32" s="39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40"/>
      <c r="CCH32" s="39"/>
      <c r="CCI32" s="39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40"/>
      <c r="CDF32" s="39"/>
      <c r="CDG32" s="39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40"/>
      <c r="CED32" s="39"/>
      <c r="CEE32" s="39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40"/>
      <c r="CFB32" s="39"/>
      <c r="CFC32" s="39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40"/>
      <c r="CFZ32" s="39"/>
      <c r="CGA32" s="39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40"/>
      <c r="CGX32" s="39"/>
      <c r="CGY32" s="39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40"/>
      <c r="CHV32" s="39"/>
      <c r="CHW32" s="39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40"/>
      <c r="CIT32" s="39"/>
      <c r="CIU32" s="39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40"/>
      <c r="CJR32" s="39"/>
      <c r="CJS32" s="39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40"/>
      <c r="CKP32" s="39"/>
      <c r="CKQ32" s="39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40"/>
      <c r="CLN32" s="39"/>
      <c r="CLO32" s="39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40"/>
      <c r="CML32" s="39"/>
      <c r="CMM32" s="39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40"/>
      <c r="CNJ32" s="39"/>
      <c r="CNK32" s="39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40"/>
      <c r="COH32" s="39"/>
      <c r="COI32" s="39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40"/>
      <c r="CPF32" s="39"/>
      <c r="CPG32" s="39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40"/>
      <c r="CQD32" s="39"/>
      <c r="CQE32" s="39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40"/>
      <c r="CRB32" s="39"/>
      <c r="CRC32" s="39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40"/>
      <c r="CRZ32" s="39"/>
      <c r="CSA32" s="39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40"/>
      <c r="CSX32" s="39"/>
      <c r="CSY32" s="39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40"/>
      <c r="CTV32" s="39"/>
      <c r="CTW32" s="39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40"/>
      <c r="CUT32" s="39"/>
      <c r="CUU32" s="39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40"/>
      <c r="CVR32" s="39"/>
      <c r="CVS32" s="39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40"/>
      <c r="CWP32" s="39"/>
      <c r="CWQ32" s="39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40"/>
      <c r="CXN32" s="39"/>
      <c r="CXO32" s="39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40"/>
      <c r="CYL32" s="39"/>
      <c r="CYM32" s="39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40"/>
      <c r="CZJ32" s="39"/>
      <c r="CZK32" s="39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40"/>
      <c r="DAH32" s="39"/>
      <c r="DAI32" s="39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40"/>
      <c r="DBF32" s="39"/>
      <c r="DBG32" s="39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40"/>
      <c r="DCD32" s="39"/>
      <c r="DCE32" s="39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40"/>
      <c r="DDB32" s="39"/>
      <c r="DDC32" s="39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40"/>
      <c r="DDZ32" s="39"/>
      <c r="DEA32" s="39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40"/>
      <c r="DEX32" s="39"/>
      <c r="DEY32" s="39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40"/>
      <c r="DFV32" s="39"/>
      <c r="DFW32" s="39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40"/>
      <c r="DGT32" s="39"/>
      <c r="DGU32" s="39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40"/>
      <c r="DHR32" s="39"/>
      <c r="DHS32" s="39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40"/>
      <c r="DIP32" s="39"/>
      <c r="DIQ32" s="39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40"/>
      <c r="DJN32" s="39"/>
      <c r="DJO32" s="39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40"/>
      <c r="DKL32" s="39"/>
      <c r="DKM32" s="39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40"/>
      <c r="DLJ32" s="39"/>
      <c r="DLK32" s="39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40"/>
      <c r="DMH32" s="39"/>
      <c r="DMI32" s="39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40"/>
      <c r="DNF32" s="39"/>
      <c r="DNG32" s="39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40"/>
      <c r="DOD32" s="39"/>
      <c r="DOE32" s="39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40"/>
      <c r="DPB32" s="39"/>
      <c r="DPC32" s="39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40"/>
      <c r="DPZ32" s="39"/>
      <c r="DQA32" s="39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40"/>
      <c r="DQX32" s="39"/>
      <c r="DQY32" s="39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40"/>
      <c r="DRV32" s="39"/>
      <c r="DRW32" s="39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40"/>
      <c r="DST32" s="39"/>
      <c r="DSU32" s="39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40"/>
      <c r="DTR32" s="39"/>
      <c r="DTS32" s="39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40"/>
      <c r="DUP32" s="39"/>
      <c r="DUQ32" s="39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40"/>
      <c r="DVN32" s="39"/>
      <c r="DVO32" s="39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40"/>
      <c r="DWL32" s="39"/>
      <c r="DWM32" s="39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40"/>
      <c r="DXJ32" s="39"/>
      <c r="DXK32" s="39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40"/>
      <c r="DYH32" s="39"/>
      <c r="DYI32" s="39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40"/>
      <c r="DZF32" s="39"/>
      <c r="DZG32" s="39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40"/>
      <c r="EAD32" s="39"/>
      <c r="EAE32" s="39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40"/>
      <c r="EBB32" s="39"/>
      <c r="EBC32" s="39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40"/>
      <c r="EBZ32" s="39"/>
      <c r="ECA32" s="39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40"/>
      <c r="ECX32" s="39"/>
      <c r="ECY32" s="39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40"/>
      <c r="EDV32" s="39"/>
      <c r="EDW32" s="39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40"/>
      <c r="EET32" s="39"/>
      <c r="EEU32" s="39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40"/>
      <c r="EFR32" s="39"/>
      <c r="EFS32" s="39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40"/>
      <c r="EGP32" s="39"/>
      <c r="EGQ32" s="39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40"/>
      <c r="EHN32" s="39"/>
      <c r="EHO32" s="39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40"/>
      <c r="EIL32" s="39"/>
      <c r="EIM32" s="39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40"/>
      <c r="EJJ32" s="39"/>
      <c r="EJK32" s="39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40"/>
      <c r="EKH32" s="39"/>
      <c r="EKI32" s="39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40"/>
      <c r="ELF32" s="39"/>
      <c r="ELG32" s="39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40"/>
      <c r="EMD32" s="39"/>
      <c r="EME32" s="39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40"/>
      <c r="ENB32" s="39"/>
      <c r="ENC32" s="39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40"/>
      <c r="ENZ32" s="39"/>
      <c r="EOA32" s="39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40"/>
      <c r="EOX32" s="39"/>
      <c r="EOY32" s="39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40"/>
      <c r="EPV32" s="39"/>
      <c r="EPW32" s="39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40"/>
      <c r="EQT32" s="39"/>
      <c r="EQU32" s="39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40"/>
      <c r="ERR32" s="39"/>
      <c r="ERS32" s="39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40"/>
      <c r="ESP32" s="39"/>
      <c r="ESQ32" s="39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40"/>
      <c r="ETN32" s="39"/>
      <c r="ETO32" s="39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40"/>
      <c r="EUL32" s="39"/>
      <c r="EUM32" s="39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40"/>
      <c r="EVJ32" s="39"/>
      <c r="EVK32" s="39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40"/>
      <c r="EWH32" s="39"/>
      <c r="EWI32" s="39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40"/>
      <c r="EXF32" s="39"/>
      <c r="EXG32" s="39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40"/>
      <c r="EYD32" s="39"/>
      <c r="EYE32" s="39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40"/>
      <c r="EZB32" s="39"/>
      <c r="EZC32" s="39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40"/>
      <c r="EZZ32" s="39"/>
      <c r="FAA32" s="39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40"/>
      <c r="FAX32" s="39"/>
      <c r="FAY32" s="39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40"/>
      <c r="FBV32" s="39"/>
      <c r="FBW32" s="39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40"/>
      <c r="FCT32" s="39"/>
      <c r="FCU32" s="39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40"/>
      <c r="FDR32" s="39"/>
      <c r="FDS32" s="39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40"/>
      <c r="FEP32" s="39"/>
      <c r="FEQ32" s="39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40"/>
      <c r="FFN32" s="39"/>
      <c r="FFO32" s="39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40"/>
      <c r="FGL32" s="39"/>
      <c r="FGM32" s="39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40"/>
      <c r="FHJ32" s="39"/>
      <c r="FHK32" s="39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40"/>
      <c r="FIH32" s="39"/>
      <c r="FII32" s="39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40"/>
      <c r="FJF32" s="39"/>
      <c r="FJG32" s="39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40"/>
      <c r="FKD32" s="39"/>
      <c r="FKE32" s="39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40"/>
      <c r="FLB32" s="39"/>
      <c r="FLC32" s="39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40"/>
      <c r="FLZ32" s="39"/>
      <c r="FMA32" s="39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40"/>
      <c r="FMX32" s="39"/>
      <c r="FMY32" s="39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40"/>
      <c r="FNV32" s="39"/>
      <c r="FNW32" s="39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40"/>
      <c r="FOT32" s="39"/>
      <c r="FOU32" s="39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40"/>
      <c r="FPR32" s="39"/>
      <c r="FPS32" s="39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40"/>
      <c r="FQP32" s="39"/>
      <c r="FQQ32" s="39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40"/>
      <c r="FRN32" s="39"/>
      <c r="FRO32" s="39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40"/>
      <c r="FSL32" s="39"/>
      <c r="FSM32" s="39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40"/>
      <c r="FTJ32" s="39"/>
      <c r="FTK32" s="39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40"/>
      <c r="FUH32" s="39"/>
      <c r="FUI32" s="39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40"/>
      <c r="FVF32" s="39"/>
      <c r="FVG32" s="39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40"/>
      <c r="FWD32" s="39"/>
      <c r="FWE32" s="39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40"/>
      <c r="FXB32" s="39"/>
      <c r="FXC32" s="39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40"/>
      <c r="FXZ32" s="39"/>
      <c r="FYA32" s="39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40"/>
      <c r="FYX32" s="39"/>
      <c r="FYY32" s="39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40"/>
      <c r="FZV32" s="39"/>
      <c r="FZW32" s="39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40"/>
      <c r="GAT32" s="39"/>
      <c r="GAU32" s="39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40"/>
      <c r="GBR32" s="39"/>
      <c r="GBS32" s="39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40"/>
      <c r="GCP32" s="39"/>
      <c r="GCQ32" s="39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40"/>
      <c r="GDN32" s="39"/>
      <c r="GDO32" s="39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40"/>
      <c r="GEL32" s="39"/>
      <c r="GEM32" s="39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40"/>
      <c r="GFJ32" s="39"/>
      <c r="GFK32" s="39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40"/>
      <c r="GGH32" s="39"/>
      <c r="GGI32" s="39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40"/>
      <c r="GHF32" s="39"/>
      <c r="GHG32" s="39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40"/>
      <c r="GID32" s="39"/>
      <c r="GIE32" s="39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40"/>
      <c r="GJB32" s="39"/>
      <c r="GJC32" s="39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40"/>
      <c r="GJZ32" s="39"/>
      <c r="GKA32" s="39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40"/>
      <c r="GKX32" s="39"/>
      <c r="GKY32" s="39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40"/>
      <c r="GLV32" s="39"/>
      <c r="GLW32" s="39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40"/>
      <c r="GMT32" s="39"/>
      <c r="GMU32" s="39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40"/>
      <c r="GNR32" s="39"/>
      <c r="GNS32" s="39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40"/>
      <c r="GOP32" s="39"/>
      <c r="GOQ32" s="39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40"/>
      <c r="GPN32" s="39"/>
      <c r="GPO32" s="39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40"/>
      <c r="GQL32" s="39"/>
      <c r="GQM32" s="39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40"/>
      <c r="GRJ32" s="39"/>
      <c r="GRK32" s="39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40"/>
      <c r="GSH32" s="39"/>
      <c r="GSI32" s="39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40"/>
      <c r="GTF32" s="39"/>
      <c r="GTG32" s="39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40"/>
      <c r="GUD32" s="39"/>
      <c r="GUE32" s="39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40"/>
      <c r="GVB32" s="39"/>
      <c r="GVC32" s="39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40"/>
      <c r="GVZ32" s="39"/>
      <c r="GWA32" s="39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40"/>
      <c r="GWX32" s="39"/>
      <c r="GWY32" s="39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40"/>
      <c r="GXV32" s="39"/>
      <c r="GXW32" s="39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40"/>
      <c r="GYT32" s="39"/>
      <c r="GYU32" s="39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40"/>
      <c r="GZR32" s="39"/>
      <c r="GZS32" s="39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40"/>
      <c r="HAP32" s="39"/>
      <c r="HAQ32" s="39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40"/>
      <c r="HBN32" s="39"/>
      <c r="HBO32" s="39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40"/>
      <c r="HCL32" s="39"/>
      <c r="HCM32" s="39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40"/>
      <c r="HDJ32" s="39"/>
      <c r="HDK32" s="39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40"/>
      <c r="HEH32" s="39"/>
      <c r="HEI32" s="39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40"/>
      <c r="HFF32" s="39"/>
      <c r="HFG32" s="39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40"/>
      <c r="HGD32" s="39"/>
      <c r="HGE32" s="39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40"/>
      <c r="HHB32" s="39"/>
      <c r="HHC32" s="39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40"/>
      <c r="HHZ32" s="39"/>
      <c r="HIA32" s="39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40"/>
      <c r="HIX32" s="39"/>
      <c r="HIY32" s="39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40"/>
      <c r="HJV32" s="39"/>
      <c r="HJW32" s="39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40"/>
      <c r="HKT32" s="39"/>
      <c r="HKU32" s="39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40"/>
      <c r="HLR32" s="39"/>
      <c r="HLS32" s="39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40"/>
      <c r="HMP32" s="39"/>
      <c r="HMQ32" s="39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40"/>
      <c r="HNN32" s="39"/>
      <c r="HNO32" s="39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40"/>
      <c r="HOL32" s="39"/>
      <c r="HOM32" s="39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40"/>
      <c r="HPJ32" s="39"/>
      <c r="HPK32" s="39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40"/>
      <c r="HQH32" s="39"/>
      <c r="HQI32" s="39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40"/>
      <c r="HRF32" s="39"/>
      <c r="HRG32" s="39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40"/>
      <c r="HSD32" s="39"/>
      <c r="HSE32" s="39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40"/>
      <c r="HTB32" s="39"/>
      <c r="HTC32" s="39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40"/>
      <c r="HTZ32" s="39"/>
      <c r="HUA32" s="39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40"/>
      <c r="HUX32" s="39"/>
      <c r="HUY32" s="39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40"/>
      <c r="HVV32" s="39"/>
      <c r="HVW32" s="39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40"/>
      <c r="HWT32" s="39"/>
      <c r="HWU32" s="39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40"/>
      <c r="HXR32" s="39"/>
      <c r="HXS32" s="39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40"/>
      <c r="HYP32" s="39"/>
      <c r="HYQ32" s="39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40"/>
      <c r="HZN32" s="39"/>
      <c r="HZO32" s="39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40"/>
      <c r="IAL32" s="39"/>
      <c r="IAM32" s="39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40"/>
      <c r="IBJ32" s="39"/>
      <c r="IBK32" s="39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40"/>
      <c r="ICH32" s="39"/>
      <c r="ICI32" s="39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40"/>
      <c r="IDF32" s="39"/>
      <c r="IDG32" s="39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40"/>
      <c r="IED32" s="39"/>
      <c r="IEE32" s="39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40"/>
      <c r="IFB32" s="39"/>
      <c r="IFC32" s="39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40"/>
      <c r="IFZ32" s="39"/>
      <c r="IGA32" s="39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40"/>
      <c r="IGX32" s="39"/>
      <c r="IGY32" s="39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40"/>
      <c r="IHV32" s="39"/>
      <c r="IHW32" s="39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40"/>
      <c r="IIT32" s="39"/>
      <c r="IIU32" s="39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40"/>
      <c r="IJR32" s="39"/>
      <c r="IJS32" s="39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40"/>
      <c r="IKP32" s="39"/>
      <c r="IKQ32" s="39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40"/>
      <c r="ILN32" s="39"/>
      <c r="ILO32" s="39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40"/>
      <c r="IML32" s="39"/>
      <c r="IMM32" s="39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40"/>
      <c r="INJ32" s="39"/>
      <c r="INK32" s="39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40"/>
      <c r="IOH32" s="39"/>
      <c r="IOI32" s="39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40"/>
      <c r="IPF32" s="39"/>
      <c r="IPG32" s="39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40"/>
      <c r="IQD32" s="39"/>
      <c r="IQE32" s="39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40"/>
      <c r="IRB32" s="39"/>
      <c r="IRC32" s="39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40"/>
      <c r="IRZ32" s="39"/>
      <c r="ISA32" s="39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40"/>
      <c r="ISX32" s="39"/>
      <c r="ISY32" s="39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40"/>
      <c r="ITV32" s="39"/>
      <c r="ITW32" s="39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40"/>
      <c r="IUT32" s="39"/>
      <c r="IUU32" s="39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40"/>
      <c r="IVR32" s="39"/>
      <c r="IVS32" s="39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40"/>
      <c r="IWP32" s="39"/>
      <c r="IWQ32" s="39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40"/>
      <c r="IXN32" s="39"/>
      <c r="IXO32" s="39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40"/>
      <c r="IYL32" s="39"/>
      <c r="IYM32" s="39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40"/>
      <c r="IZJ32" s="39"/>
      <c r="IZK32" s="39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40"/>
      <c r="JAH32" s="39"/>
      <c r="JAI32" s="39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40"/>
      <c r="JBF32" s="39"/>
      <c r="JBG32" s="39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40"/>
      <c r="JCD32" s="39"/>
      <c r="JCE32" s="39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40"/>
      <c r="JDB32" s="39"/>
      <c r="JDC32" s="39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40"/>
      <c r="JDZ32" s="39"/>
      <c r="JEA32" s="39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40"/>
      <c r="JEX32" s="39"/>
      <c r="JEY32" s="39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40"/>
      <c r="JFV32" s="39"/>
      <c r="JFW32" s="39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40"/>
      <c r="JGT32" s="39"/>
      <c r="JGU32" s="39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40"/>
      <c r="JHR32" s="39"/>
      <c r="JHS32" s="39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40"/>
      <c r="JIP32" s="39"/>
      <c r="JIQ32" s="39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40"/>
      <c r="JJN32" s="39"/>
      <c r="JJO32" s="39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40"/>
      <c r="JKL32" s="39"/>
      <c r="JKM32" s="39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40"/>
      <c r="JLJ32" s="39"/>
      <c r="JLK32" s="39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40"/>
      <c r="JMH32" s="39"/>
      <c r="JMI32" s="39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40"/>
      <c r="JNF32" s="39"/>
      <c r="JNG32" s="39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40"/>
      <c r="JOD32" s="39"/>
      <c r="JOE32" s="39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40"/>
      <c r="JPB32" s="39"/>
      <c r="JPC32" s="39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40"/>
      <c r="JPZ32" s="39"/>
      <c r="JQA32" s="39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40"/>
      <c r="JQX32" s="39"/>
      <c r="JQY32" s="39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40"/>
      <c r="JRV32" s="39"/>
      <c r="JRW32" s="39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40"/>
      <c r="JST32" s="39"/>
      <c r="JSU32" s="39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40"/>
      <c r="JTR32" s="39"/>
      <c r="JTS32" s="39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40"/>
      <c r="JUP32" s="39"/>
      <c r="JUQ32" s="39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40"/>
      <c r="JVN32" s="39"/>
      <c r="JVO32" s="39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40"/>
      <c r="JWL32" s="39"/>
      <c r="JWM32" s="39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40"/>
      <c r="JXJ32" s="39"/>
      <c r="JXK32" s="39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40"/>
      <c r="JYH32" s="39"/>
      <c r="JYI32" s="39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40"/>
      <c r="JZF32" s="39"/>
      <c r="JZG32" s="39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40"/>
      <c r="KAD32" s="39"/>
      <c r="KAE32" s="39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40"/>
      <c r="KBB32" s="39"/>
      <c r="KBC32" s="39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40"/>
      <c r="KBZ32" s="39"/>
      <c r="KCA32" s="39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40"/>
      <c r="KCX32" s="39"/>
      <c r="KCY32" s="39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40"/>
      <c r="KDV32" s="39"/>
      <c r="KDW32" s="39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40"/>
      <c r="KET32" s="39"/>
      <c r="KEU32" s="39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40"/>
      <c r="KFR32" s="39"/>
      <c r="KFS32" s="39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40"/>
      <c r="KGP32" s="39"/>
      <c r="KGQ32" s="39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40"/>
      <c r="KHN32" s="39"/>
      <c r="KHO32" s="39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40"/>
      <c r="KIL32" s="39"/>
      <c r="KIM32" s="39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40"/>
      <c r="KJJ32" s="39"/>
      <c r="KJK32" s="39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40"/>
      <c r="KKH32" s="39"/>
      <c r="KKI32" s="39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40"/>
      <c r="KLF32" s="39"/>
      <c r="KLG32" s="39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40"/>
      <c r="KMD32" s="39"/>
      <c r="KME32" s="39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40"/>
      <c r="KNB32" s="39"/>
      <c r="KNC32" s="39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40"/>
      <c r="KNZ32" s="39"/>
      <c r="KOA32" s="39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40"/>
      <c r="KOX32" s="39"/>
      <c r="KOY32" s="39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40"/>
      <c r="KPV32" s="39"/>
      <c r="KPW32" s="39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40"/>
      <c r="KQT32" s="39"/>
      <c r="KQU32" s="39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40"/>
      <c r="KRR32" s="39"/>
      <c r="KRS32" s="39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40"/>
      <c r="KSP32" s="39"/>
      <c r="KSQ32" s="39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40"/>
      <c r="KTN32" s="39"/>
      <c r="KTO32" s="39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40"/>
      <c r="KUL32" s="39"/>
      <c r="KUM32" s="39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40"/>
      <c r="KVJ32" s="39"/>
      <c r="KVK32" s="39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40"/>
      <c r="KWH32" s="39"/>
      <c r="KWI32" s="39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40"/>
      <c r="KXF32" s="39"/>
      <c r="KXG32" s="39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40"/>
      <c r="KYD32" s="39"/>
      <c r="KYE32" s="39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40"/>
      <c r="KZB32" s="39"/>
      <c r="KZC32" s="39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40"/>
      <c r="KZZ32" s="39"/>
      <c r="LAA32" s="39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40"/>
      <c r="LAX32" s="39"/>
      <c r="LAY32" s="39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40"/>
      <c r="LBV32" s="39"/>
      <c r="LBW32" s="39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40"/>
      <c r="LCT32" s="39"/>
      <c r="LCU32" s="39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40"/>
      <c r="LDR32" s="39"/>
      <c r="LDS32" s="39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40"/>
      <c r="LEP32" s="39"/>
      <c r="LEQ32" s="39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40"/>
      <c r="LFN32" s="39"/>
      <c r="LFO32" s="39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40"/>
      <c r="LGL32" s="39"/>
      <c r="LGM32" s="39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40"/>
      <c r="LHJ32" s="39"/>
      <c r="LHK32" s="39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40"/>
      <c r="LIH32" s="39"/>
      <c r="LII32" s="39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40"/>
      <c r="LJF32" s="39"/>
      <c r="LJG32" s="39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40"/>
      <c r="LKD32" s="39"/>
      <c r="LKE32" s="39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40"/>
      <c r="LLB32" s="39"/>
      <c r="LLC32" s="39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40"/>
      <c r="LLZ32" s="39"/>
      <c r="LMA32" s="39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40"/>
      <c r="LMX32" s="39"/>
      <c r="LMY32" s="39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40"/>
      <c r="LNV32" s="39"/>
      <c r="LNW32" s="39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40"/>
      <c r="LOT32" s="39"/>
      <c r="LOU32" s="39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40"/>
      <c r="LPR32" s="39"/>
      <c r="LPS32" s="39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40"/>
      <c r="LQP32" s="39"/>
      <c r="LQQ32" s="39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40"/>
      <c r="LRN32" s="39"/>
      <c r="LRO32" s="39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40"/>
      <c r="LSL32" s="39"/>
      <c r="LSM32" s="39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40"/>
      <c r="LTJ32" s="39"/>
      <c r="LTK32" s="39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40"/>
      <c r="LUH32" s="39"/>
      <c r="LUI32" s="39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40"/>
      <c r="LVF32" s="39"/>
      <c r="LVG32" s="39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40"/>
      <c r="LWD32" s="39"/>
      <c r="LWE32" s="39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40"/>
      <c r="LXB32" s="39"/>
      <c r="LXC32" s="39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40"/>
      <c r="LXZ32" s="39"/>
      <c r="LYA32" s="39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40"/>
      <c r="LYX32" s="39"/>
      <c r="LYY32" s="39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40"/>
      <c r="LZV32" s="39"/>
      <c r="LZW32" s="39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40"/>
      <c r="MAT32" s="39"/>
      <c r="MAU32" s="39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40"/>
      <c r="MBR32" s="39"/>
      <c r="MBS32" s="39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40"/>
      <c r="MCP32" s="39"/>
      <c r="MCQ32" s="39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40"/>
      <c r="MDN32" s="39"/>
      <c r="MDO32" s="39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40"/>
      <c r="MEL32" s="39"/>
      <c r="MEM32" s="39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40"/>
      <c r="MFJ32" s="39"/>
      <c r="MFK32" s="39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40"/>
      <c r="MGH32" s="39"/>
      <c r="MGI32" s="39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40"/>
      <c r="MHF32" s="39"/>
      <c r="MHG32" s="39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40"/>
      <c r="MID32" s="39"/>
      <c r="MIE32" s="39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40"/>
      <c r="MJB32" s="39"/>
      <c r="MJC32" s="39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40"/>
      <c r="MJZ32" s="39"/>
      <c r="MKA32" s="39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40"/>
      <c r="MKX32" s="39"/>
      <c r="MKY32" s="39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40"/>
      <c r="MLV32" s="39"/>
      <c r="MLW32" s="39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40"/>
      <c r="MMT32" s="39"/>
      <c r="MMU32" s="39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40"/>
      <c r="MNR32" s="39"/>
      <c r="MNS32" s="39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40"/>
      <c r="MOP32" s="39"/>
      <c r="MOQ32" s="39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40"/>
      <c r="MPN32" s="39"/>
      <c r="MPO32" s="39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40"/>
      <c r="MQL32" s="39"/>
      <c r="MQM32" s="39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40"/>
      <c r="MRJ32" s="39"/>
      <c r="MRK32" s="39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40"/>
      <c r="MSH32" s="39"/>
      <c r="MSI32" s="39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40"/>
      <c r="MTF32" s="39"/>
      <c r="MTG32" s="39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40"/>
      <c r="MUD32" s="39"/>
      <c r="MUE32" s="39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40"/>
      <c r="MVB32" s="39"/>
      <c r="MVC32" s="39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40"/>
      <c r="MVZ32" s="39"/>
      <c r="MWA32" s="39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40"/>
      <c r="MWX32" s="39"/>
      <c r="MWY32" s="39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40"/>
      <c r="MXV32" s="39"/>
      <c r="MXW32" s="39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40"/>
      <c r="MYT32" s="39"/>
      <c r="MYU32" s="39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40"/>
      <c r="MZR32" s="39"/>
      <c r="MZS32" s="39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40"/>
      <c r="NAP32" s="39"/>
      <c r="NAQ32" s="39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40"/>
      <c r="NBN32" s="39"/>
      <c r="NBO32" s="39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40"/>
      <c r="NCL32" s="39"/>
      <c r="NCM32" s="39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40"/>
      <c r="NDJ32" s="39"/>
      <c r="NDK32" s="39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40"/>
      <c r="NEH32" s="39"/>
      <c r="NEI32" s="39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40"/>
      <c r="NFF32" s="39"/>
      <c r="NFG32" s="39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40"/>
      <c r="NGD32" s="39"/>
      <c r="NGE32" s="39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40"/>
      <c r="NHB32" s="39"/>
      <c r="NHC32" s="39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40"/>
      <c r="NHZ32" s="39"/>
      <c r="NIA32" s="39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40"/>
      <c r="NIX32" s="39"/>
      <c r="NIY32" s="39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40"/>
      <c r="NJV32" s="39"/>
      <c r="NJW32" s="39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40"/>
      <c r="NKT32" s="39"/>
      <c r="NKU32" s="39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40"/>
      <c r="NLR32" s="39"/>
      <c r="NLS32" s="39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40"/>
      <c r="NMP32" s="39"/>
      <c r="NMQ32" s="39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40"/>
      <c r="NNN32" s="39"/>
      <c r="NNO32" s="39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40"/>
      <c r="NOL32" s="39"/>
      <c r="NOM32" s="39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40"/>
      <c r="NPJ32" s="39"/>
      <c r="NPK32" s="39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40"/>
      <c r="NQH32" s="39"/>
      <c r="NQI32" s="39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40"/>
      <c r="NRF32" s="39"/>
      <c r="NRG32" s="39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40"/>
      <c r="NSD32" s="39"/>
      <c r="NSE32" s="39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40"/>
      <c r="NTB32" s="39"/>
      <c r="NTC32" s="39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40"/>
      <c r="NTZ32" s="39"/>
      <c r="NUA32" s="39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40"/>
      <c r="NUX32" s="39"/>
      <c r="NUY32" s="39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40"/>
      <c r="NVV32" s="39"/>
      <c r="NVW32" s="39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40"/>
      <c r="NWT32" s="39"/>
      <c r="NWU32" s="39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40"/>
      <c r="NXR32" s="39"/>
      <c r="NXS32" s="39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40"/>
      <c r="NYP32" s="39"/>
      <c r="NYQ32" s="39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40"/>
      <c r="NZN32" s="39"/>
      <c r="NZO32" s="39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40"/>
      <c r="OAL32" s="39"/>
      <c r="OAM32" s="39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40"/>
      <c r="OBJ32" s="39"/>
      <c r="OBK32" s="39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40"/>
      <c r="OCH32" s="39"/>
      <c r="OCI32" s="39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40"/>
      <c r="ODF32" s="39"/>
      <c r="ODG32" s="39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40"/>
      <c r="OED32" s="39"/>
      <c r="OEE32" s="39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40"/>
      <c r="OFB32" s="39"/>
      <c r="OFC32" s="39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40"/>
      <c r="OFZ32" s="39"/>
      <c r="OGA32" s="39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40"/>
      <c r="OGX32" s="39"/>
      <c r="OGY32" s="39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40"/>
      <c r="OHV32" s="39"/>
      <c r="OHW32" s="39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40"/>
      <c r="OIT32" s="39"/>
      <c r="OIU32" s="39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40"/>
      <c r="OJR32" s="39"/>
      <c r="OJS32" s="39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40"/>
      <c r="OKP32" s="39"/>
      <c r="OKQ32" s="39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40"/>
      <c r="OLN32" s="39"/>
      <c r="OLO32" s="39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40"/>
      <c r="OML32" s="39"/>
      <c r="OMM32" s="39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40"/>
      <c r="ONJ32" s="39"/>
      <c r="ONK32" s="39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40"/>
      <c r="OOH32" s="39"/>
      <c r="OOI32" s="39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40"/>
      <c r="OPF32" s="39"/>
      <c r="OPG32" s="39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40"/>
      <c r="OQD32" s="39"/>
      <c r="OQE32" s="39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40"/>
      <c r="ORB32" s="39"/>
      <c r="ORC32" s="39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40"/>
      <c r="ORZ32" s="39"/>
      <c r="OSA32" s="39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40"/>
      <c r="OSX32" s="39"/>
      <c r="OSY32" s="39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40"/>
      <c r="OTV32" s="39"/>
      <c r="OTW32" s="39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40"/>
      <c r="OUT32" s="39"/>
      <c r="OUU32" s="39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40"/>
      <c r="OVR32" s="39"/>
      <c r="OVS32" s="39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40"/>
      <c r="OWP32" s="39"/>
      <c r="OWQ32" s="39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40"/>
      <c r="OXN32" s="39"/>
      <c r="OXO32" s="39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40"/>
      <c r="OYL32" s="39"/>
      <c r="OYM32" s="39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40"/>
      <c r="OZJ32" s="39"/>
      <c r="OZK32" s="39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40"/>
      <c r="PAH32" s="39"/>
      <c r="PAI32" s="39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40"/>
      <c r="PBF32" s="39"/>
      <c r="PBG32" s="39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40"/>
      <c r="PCD32" s="39"/>
      <c r="PCE32" s="39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40"/>
      <c r="PDB32" s="39"/>
      <c r="PDC32" s="39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40"/>
      <c r="PDZ32" s="39"/>
      <c r="PEA32" s="39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40"/>
      <c r="PEX32" s="39"/>
      <c r="PEY32" s="39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40"/>
      <c r="PFV32" s="39"/>
      <c r="PFW32" s="39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40"/>
      <c r="PGT32" s="39"/>
      <c r="PGU32" s="39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40"/>
      <c r="PHR32" s="39"/>
      <c r="PHS32" s="39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40"/>
      <c r="PIP32" s="39"/>
      <c r="PIQ32" s="39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40"/>
      <c r="PJN32" s="39"/>
      <c r="PJO32" s="39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40"/>
      <c r="PKL32" s="39"/>
      <c r="PKM32" s="39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40"/>
      <c r="PLJ32" s="39"/>
      <c r="PLK32" s="39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40"/>
      <c r="PMH32" s="39"/>
      <c r="PMI32" s="39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40"/>
      <c r="PNF32" s="39"/>
      <c r="PNG32" s="39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40"/>
      <c r="POD32" s="39"/>
      <c r="POE32" s="39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40"/>
      <c r="PPB32" s="39"/>
      <c r="PPC32" s="39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40"/>
      <c r="PPZ32" s="39"/>
      <c r="PQA32" s="39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40"/>
      <c r="PQX32" s="39"/>
      <c r="PQY32" s="39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40"/>
      <c r="PRV32" s="39"/>
      <c r="PRW32" s="39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40"/>
      <c r="PST32" s="39"/>
      <c r="PSU32" s="39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40"/>
      <c r="PTR32" s="39"/>
      <c r="PTS32" s="39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40"/>
      <c r="PUP32" s="39"/>
      <c r="PUQ32" s="39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40"/>
      <c r="PVN32" s="39"/>
      <c r="PVO32" s="39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40"/>
      <c r="PWL32" s="39"/>
      <c r="PWM32" s="39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40"/>
      <c r="PXJ32" s="39"/>
      <c r="PXK32" s="39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40"/>
      <c r="PYH32" s="39"/>
      <c r="PYI32" s="39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40"/>
      <c r="PZF32" s="39"/>
      <c r="PZG32" s="39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40"/>
      <c r="QAD32" s="39"/>
      <c r="QAE32" s="39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40"/>
      <c r="QBB32" s="39"/>
      <c r="QBC32" s="39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40"/>
      <c r="QBZ32" s="39"/>
      <c r="QCA32" s="39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40"/>
      <c r="QCX32" s="39"/>
      <c r="QCY32" s="39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40"/>
      <c r="QDV32" s="39"/>
      <c r="QDW32" s="39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40"/>
      <c r="QET32" s="39"/>
      <c r="QEU32" s="39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40"/>
      <c r="QFR32" s="39"/>
      <c r="QFS32" s="39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40"/>
      <c r="QGP32" s="39"/>
      <c r="QGQ32" s="39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40"/>
      <c r="QHN32" s="39"/>
      <c r="QHO32" s="39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40"/>
      <c r="QIL32" s="39"/>
      <c r="QIM32" s="39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40"/>
      <c r="QJJ32" s="39"/>
      <c r="QJK32" s="39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40"/>
      <c r="QKH32" s="39"/>
      <c r="QKI32" s="39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40"/>
      <c r="QLF32" s="39"/>
      <c r="QLG32" s="39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40"/>
      <c r="QMD32" s="39"/>
      <c r="QME32" s="39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40"/>
      <c r="QNB32" s="39"/>
      <c r="QNC32" s="39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40"/>
      <c r="QNZ32" s="39"/>
      <c r="QOA32" s="39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40"/>
      <c r="QOX32" s="39"/>
      <c r="QOY32" s="39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40"/>
      <c r="QPV32" s="39"/>
      <c r="QPW32" s="39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40"/>
      <c r="QQT32" s="39"/>
      <c r="QQU32" s="39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40"/>
      <c r="QRR32" s="39"/>
      <c r="QRS32" s="39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40"/>
      <c r="QSP32" s="39"/>
      <c r="QSQ32" s="39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40"/>
      <c r="QTN32" s="39"/>
      <c r="QTO32" s="39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40"/>
      <c r="QUL32" s="39"/>
      <c r="QUM32" s="39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40"/>
      <c r="QVJ32" s="39"/>
      <c r="QVK32" s="39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40"/>
      <c r="QWH32" s="39"/>
      <c r="QWI32" s="39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40"/>
      <c r="QXF32" s="39"/>
      <c r="QXG32" s="39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40"/>
      <c r="QYD32" s="39"/>
      <c r="QYE32" s="39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40"/>
      <c r="QZB32" s="39"/>
      <c r="QZC32" s="39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40"/>
      <c r="QZZ32" s="39"/>
      <c r="RAA32" s="39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40"/>
      <c r="RAX32" s="39"/>
      <c r="RAY32" s="39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40"/>
      <c r="RBV32" s="39"/>
      <c r="RBW32" s="39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40"/>
      <c r="RCT32" s="39"/>
      <c r="RCU32" s="39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40"/>
      <c r="RDR32" s="39"/>
      <c r="RDS32" s="39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40"/>
      <c r="REP32" s="39"/>
      <c r="REQ32" s="39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40"/>
      <c r="RFN32" s="39"/>
      <c r="RFO32" s="39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40"/>
      <c r="RGL32" s="39"/>
      <c r="RGM32" s="39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40"/>
      <c r="RHJ32" s="39"/>
      <c r="RHK32" s="39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40"/>
      <c r="RIH32" s="39"/>
      <c r="RII32" s="39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40"/>
      <c r="RJF32" s="39"/>
      <c r="RJG32" s="39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40"/>
      <c r="RKD32" s="39"/>
      <c r="RKE32" s="39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40"/>
      <c r="RLB32" s="39"/>
      <c r="RLC32" s="39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40"/>
      <c r="RLZ32" s="39"/>
      <c r="RMA32" s="39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40"/>
      <c r="RMX32" s="39"/>
      <c r="RMY32" s="39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40"/>
      <c r="RNV32" s="39"/>
      <c r="RNW32" s="39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40"/>
      <c r="ROT32" s="39"/>
      <c r="ROU32" s="39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40"/>
      <c r="RPR32" s="39"/>
      <c r="RPS32" s="39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40"/>
      <c r="RQP32" s="39"/>
      <c r="RQQ32" s="39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40"/>
      <c r="RRN32" s="39"/>
      <c r="RRO32" s="39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40"/>
      <c r="RSL32" s="39"/>
      <c r="RSM32" s="39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40"/>
      <c r="RTJ32" s="39"/>
      <c r="RTK32" s="39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40"/>
      <c r="RUH32" s="39"/>
      <c r="RUI32" s="39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40"/>
      <c r="RVF32" s="39"/>
      <c r="RVG32" s="39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40"/>
      <c r="RWD32" s="39"/>
      <c r="RWE32" s="39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40"/>
      <c r="RXB32" s="39"/>
      <c r="RXC32" s="39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40"/>
      <c r="RXZ32" s="39"/>
      <c r="RYA32" s="39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40"/>
      <c r="RYX32" s="39"/>
      <c r="RYY32" s="39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40"/>
      <c r="RZV32" s="39"/>
      <c r="RZW32" s="39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40"/>
      <c r="SAT32" s="39"/>
      <c r="SAU32" s="39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40"/>
      <c r="SBR32" s="39"/>
      <c r="SBS32" s="39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40"/>
      <c r="SCP32" s="39"/>
      <c r="SCQ32" s="39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40"/>
      <c r="SDN32" s="39"/>
      <c r="SDO32" s="39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40"/>
      <c r="SEL32" s="39"/>
      <c r="SEM32" s="39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40"/>
      <c r="SFJ32" s="39"/>
      <c r="SFK32" s="39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40"/>
      <c r="SGH32" s="39"/>
      <c r="SGI32" s="39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40"/>
      <c r="SHF32" s="39"/>
      <c r="SHG32" s="39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40"/>
      <c r="SID32" s="39"/>
      <c r="SIE32" s="39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40"/>
      <c r="SJB32" s="39"/>
      <c r="SJC32" s="39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40"/>
      <c r="SJZ32" s="39"/>
      <c r="SKA32" s="39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40"/>
      <c r="SKX32" s="39"/>
      <c r="SKY32" s="39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40"/>
      <c r="SLV32" s="39"/>
      <c r="SLW32" s="39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40"/>
      <c r="SMT32" s="39"/>
      <c r="SMU32" s="39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40"/>
      <c r="SNR32" s="39"/>
      <c r="SNS32" s="39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40"/>
      <c r="SOP32" s="39"/>
      <c r="SOQ32" s="39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40"/>
      <c r="SPN32" s="39"/>
      <c r="SPO32" s="39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40"/>
      <c r="SQL32" s="39"/>
      <c r="SQM32" s="39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40"/>
      <c r="SRJ32" s="39"/>
      <c r="SRK32" s="39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40"/>
      <c r="SSH32" s="39"/>
      <c r="SSI32" s="39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40"/>
      <c r="STF32" s="39"/>
      <c r="STG32" s="39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40"/>
      <c r="SUD32" s="39"/>
      <c r="SUE32" s="39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40"/>
      <c r="SVB32" s="39"/>
      <c r="SVC32" s="39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40"/>
      <c r="SVZ32" s="39"/>
      <c r="SWA32" s="39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40"/>
      <c r="SWX32" s="39"/>
      <c r="SWY32" s="39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40"/>
      <c r="SXV32" s="39"/>
      <c r="SXW32" s="39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40"/>
      <c r="SYT32" s="39"/>
      <c r="SYU32" s="39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40"/>
      <c r="SZR32" s="39"/>
      <c r="SZS32" s="39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40"/>
      <c r="TAP32" s="39"/>
      <c r="TAQ32" s="39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40"/>
      <c r="TBN32" s="39"/>
      <c r="TBO32" s="39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40"/>
      <c r="TCL32" s="39"/>
      <c r="TCM32" s="39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40"/>
      <c r="TDJ32" s="39"/>
      <c r="TDK32" s="39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40"/>
      <c r="TEH32" s="39"/>
      <c r="TEI32" s="39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40"/>
      <c r="TFF32" s="39"/>
      <c r="TFG32" s="39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40"/>
      <c r="TGD32" s="39"/>
      <c r="TGE32" s="39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40"/>
      <c r="THB32" s="39"/>
      <c r="THC32" s="39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40"/>
      <c r="THZ32" s="39"/>
      <c r="TIA32" s="39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40"/>
      <c r="TIX32" s="39"/>
      <c r="TIY32" s="39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40"/>
      <c r="TJV32" s="39"/>
      <c r="TJW32" s="39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40"/>
      <c r="TKT32" s="39"/>
      <c r="TKU32" s="39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40"/>
      <c r="TLR32" s="39"/>
      <c r="TLS32" s="39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40"/>
      <c r="TMP32" s="39"/>
      <c r="TMQ32" s="39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40"/>
      <c r="TNN32" s="39"/>
      <c r="TNO32" s="39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40"/>
      <c r="TOL32" s="39"/>
      <c r="TOM32" s="39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40"/>
      <c r="TPJ32" s="39"/>
      <c r="TPK32" s="39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40"/>
      <c r="TQH32" s="39"/>
      <c r="TQI32" s="39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40"/>
      <c r="TRF32" s="39"/>
      <c r="TRG32" s="39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40"/>
      <c r="TSD32" s="39"/>
      <c r="TSE32" s="39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40"/>
      <c r="TTB32" s="39"/>
      <c r="TTC32" s="39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40"/>
      <c r="TTZ32" s="39"/>
      <c r="TUA32" s="39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40"/>
      <c r="TUX32" s="39"/>
      <c r="TUY32" s="39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40"/>
      <c r="TVV32" s="39"/>
      <c r="TVW32" s="39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40"/>
      <c r="TWT32" s="39"/>
      <c r="TWU32" s="39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40"/>
      <c r="TXR32" s="39"/>
      <c r="TXS32" s="39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40"/>
      <c r="TYP32" s="39"/>
      <c r="TYQ32" s="39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40"/>
      <c r="TZN32" s="39"/>
      <c r="TZO32" s="39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40"/>
      <c r="UAL32" s="39"/>
      <c r="UAM32" s="39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40"/>
      <c r="UBJ32" s="39"/>
      <c r="UBK32" s="39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40"/>
      <c r="UCH32" s="39"/>
      <c r="UCI32" s="39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40"/>
      <c r="UDF32" s="39"/>
      <c r="UDG32" s="39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40"/>
      <c r="UED32" s="39"/>
      <c r="UEE32" s="39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40"/>
      <c r="UFB32" s="39"/>
      <c r="UFC32" s="39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40"/>
      <c r="UFZ32" s="39"/>
      <c r="UGA32" s="39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40"/>
      <c r="UGX32" s="39"/>
      <c r="UGY32" s="39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40"/>
      <c r="UHV32" s="39"/>
      <c r="UHW32" s="39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40"/>
      <c r="UIT32" s="39"/>
      <c r="UIU32" s="39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40"/>
      <c r="UJR32" s="39"/>
      <c r="UJS32" s="39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40"/>
      <c r="UKP32" s="39"/>
      <c r="UKQ32" s="39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40"/>
      <c r="ULN32" s="39"/>
      <c r="ULO32" s="39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40"/>
      <c r="UML32" s="39"/>
      <c r="UMM32" s="39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40"/>
      <c r="UNJ32" s="39"/>
      <c r="UNK32" s="39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40"/>
      <c r="UOH32" s="39"/>
      <c r="UOI32" s="39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40"/>
      <c r="UPF32" s="39"/>
      <c r="UPG32" s="39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40"/>
      <c r="UQD32" s="39"/>
      <c r="UQE32" s="39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40"/>
      <c r="URB32" s="39"/>
      <c r="URC32" s="39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40"/>
      <c r="URZ32" s="39"/>
      <c r="USA32" s="39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40"/>
      <c r="USX32" s="39"/>
      <c r="USY32" s="39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40"/>
      <c r="UTV32" s="39"/>
      <c r="UTW32" s="39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40"/>
      <c r="UUT32" s="39"/>
      <c r="UUU32" s="39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40"/>
      <c r="UVR32" s="39"/>
      <c r="UVS32" s="39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40"/>
      <c r="UWP32" s="39"/>
      <c r="UWQ32" s="39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40"/>
      <c r="UXN32" s="39"/>
      <c r="UXO32" s="39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40"/>
      <c r="UYL32" s="39"/>
      <c r="UYM32" s="39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40"/>
      <c r="UZJ32" s="39"/>
      <c r="UZK32" s="39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40"/>
      <c r="VAH32" s="39"/>
      <c r="VAI32" s="39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40"/>
      <c r="VBF32" s="39"/>
      <c r="VBG32" s="39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40"/>
      <c r="VCD32" s="39"/>
      <c r="VCE32" s="39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40"/>
      <c r="VDB32" s="39"/>
      <c r="VDC32" s="39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40"/>
      <c r="VDZ32" s="39"/>
      <c r="VEA32" s="39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40"/>
      <c r="VEX32" s="39"/>
      <c r="VEY32" s="39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40"/>
      <c r="VFV32" s="39"/>
      <c r="VFW32" s="39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40"/>
      <c r="VGT32" s="39"/>
      <c r="VGU32" s="39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40"/>
      <c r="VHR32" s="39"/>
      <c r="VHS32" s="39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40"/>
      <c r="VIP32" s="39"/>
      <c r="VIQ32" s="39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40"/>
      <c r="VJN32" s="39"/>
      <c r="VJO32" s="39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40"/>
      <c r="VKL32" s="39"/>
      <c r="VKM32" s="39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40"/>
      <c r="VLJ32" s="39"/>
      <c r="VLK32" s="39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40"/>
      <c r="VMH32" s="39"/>
      <c r="VMI32" s="39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40"/>
      <c r="VNF32" s="39"/>
      <c r="VNG32" s="39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40"/>
      <c r="VOD32" s="39"/>
      <c r="VOE32" s="39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40"/>
      <c r="VPB32" s="39"/>
      <c r="VPC32" s="39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40"/>
      <c r="VPZ32" s="39"/>
      <c r="VQA32" s="39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40"/>
      <c r="VQX32" s="39"/>
      <c r="VQY32" s="39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40"/>
      <c r="VRV32" s="39"/>
      <c r="VRW32" s="39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40"/>
      <c r="VST32" s="39"/>
      <c r="VSU32" s="39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40"/>
      <c r="VTR32" s="39"/>
      <c r="VTS32" s="39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40"/>
      <c r="VUP32" s="39"/>
      <c r="VUQ32" s="39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40"/>
      <c r="VVN32" s="39"/>
      <c r="VVO32" s="39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40"/>
      <c r="VWL32" s="39"/>
      <c r="VWM32" s="39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40"/>
      <c r="VXJ32" s="39"/>
      <c r="VXK32" s="39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40"/>
      <c r="VYH32" s="39"/>
      <c r="VYI32" s="39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40"/>
      <c r="VZF32" s="39"/>
      <c r="VZG32" s="39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40"/>
      <c r="WAD32" s="39"/>
      <c r="WAE32" s="39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40"/>
      <c r="WBB32" s="39"/>
      <c r="WBC32" s="39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40"/>
      <c r="WBZ32" s="39"/>
      <c r="WCA32" s="39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40"/>
      <c r="WCX32" s="39"/>
      <c r="WCY32" s="39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40"/>
      <c r="WDV32" s="39"/>
      <c r="WDW32" s="39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40"/>
      <c r="WET32" s="39"/>
      <c r="WEU32" s="39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40"/>
      <c r="WFR32" s="39"/>
      <c r="WFS32" s="39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40"/>
      <c r="WGP32" s="39"/>
      <c r="WGQ32" s="39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40"/>
      <c r="WHN32" s="39"/>
      <c r="WHO32" s="39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40"/>
      <c r="WIL32" s="39"/>
      <c r="WIM32" s="39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40"/>
      <c r="WJJ32" s="39"/>
      <c r="WJK32" s="39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40"/>
      <c r="WKH32" s="39"/>
      <c r="WKI32" s="39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40"/>
      <c r="WLF32" s="39"/>
      <c r="WLG32" s="39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40"/>
      <c r="WMD32" s="39"/>
      <c r="WME32" s="39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40"/>
      <c r="WNB32" s="39"/>
      <c r="WNC32" s="39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40"/>
      <c r="WNZ32" s="39"/>
      <c r="WOA32" s="39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40"/>
      <c r="WOX32" s="39"/>
      <c r="WOY32" s="39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40"/>
      <c r="WPV32" s="39"/>
      <c r="WPW32" s="39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40"/>
      <c r="WQT32" s="39"/>
      <c r="WQU32" s="39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40"/>
      <c r="WRR32" s="39"/>
      <c r="WRS32" s="39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40"/>
      <c r="WSP32" s="39"/>
      <c r="WSQ32" s="39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40"/>
      <c r="WTN32" s="39"/>
      <c r="WTO32" s="39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40"/>
      <c r="WUL32" s="39"/>
      <c r="WUM32" s="39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40"/>
      <c r="WVJ32" s="39"/>
      <c r="WVK32" s="39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40"/>
      <c r="WWH32" s="39"/>
      <c r="WWI32" s="39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40"/>
      <c r="WXF32" s="39"/>
      <c r="WXG32" s="39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40"/>
      <c r="WYD32" s="39"/>
      <c r="WYE32" s="39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40"/>
      <c r="WZB32" s="39"/>
      <c r="WZC32" s="39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40"/>
      <c r="WZZ32" s="39"/>
      <c r="XAA32" s="39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40"/>
      <c r="XAX32" s="39"/>
      <c r="XAY32" s="39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40"/>
      <c r="XBV32" s="39"/>
      <c r="XBW32" s="39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40"/>
      <c r="XCT32" s="39"/>
      <c r="XCU32" s="39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40"/>
      <c r="XDR32" s="39"/>
      <c r="XDS32" s="39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40"/>
      <c r="XEP32" s="39"/>
      <c r="XEQ32" s="39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spans="1:16384" x14ac:dyDescent="0.25">
      <c r="A33" s="9" t="s">
        <v>110</v>
      </c>
      <c r="B33" s="10"/>
      <c r="C33" s="25" t="s">
        <v>98</v>
      </c>
      <c r="D33" s="11"/>
      <c r="E33" s="11"/>
      <c r="F33" s="11"/>
      <c r="G33" s="11">
        <v>3.4</v>
      </c>
      <c r="H33" s="11">
        <v>5.5</v>
      </c>
      <c r="I33" s="11">
        <v>6.9</v>
      </c>
      <c r="J33" s="11">
        <v>9.3000000000000007</v>
      </c>
      <c r="K33" s="11">
        <v>21.8</v>
      </c>
      <c r="L33" s="11">
        <v>44.5</v>
      </c>
      <c r="M33" s="11">
        <v>40.799999999999997</v>
      </c>
      <c r="N33" s="11">
        <v>55</v>
      </c>
      <c r="O33" s="11">
        <v>79.8</v>
      </c>
      <c r="P33" s="11">
        <v>102.4</v>
      </c>
      <c r="Q33" s="11">
        <v>122.8</v>
      </c>
      <c r="R33" s="11">
        <v>166.4</v>
      </c>
      <c r="S33" s="11"/>
      <c r="T33" s="11"/>
      <c r="U33" s="11"/>
      <c r="V33" s="11"/>
      <c r="W33" s="11"/>
      <c r="X33" s="32"/>
      <c r="Y33" s="32"/>
      <c r="Z33" s="32" t="str">
        <f>+IFERROR(VLOOKUP(B33,'2002'!$A:$D,4,FALSE),"")</f>
        <v/>
      </c>
      <c r="AA33" s="32" t="str">
        <f>+IFERROR(VLOOKUP(B33,'2003'!$A$2:$D$1048576,4,FALSE),"")</f>
        <v/>
      </c>
      <c r="AB33" s="32" t="str">
        <f>+IFERROR(VLOOKUP(B33,'2004'!$A:$D,4,FALSE),"")</f>
        <v/>
      </c>
      <c r="AC33" s="32" t="str">
        <f>+IFERROR(VLOOKUP($B33,'2005-15 corrientes'!$A$2:$W$50,3,FALSE),"")</f>
        <v/>
      </c>
      <c r="AD33" s="32" t="str">
        <f>+IFERROR(VLOOKUP($B33,'2005-15 corrientes'!$A$2:$W$50,5,FALSE),"")</f>
        <v/>
      </c>
      <c r="AE33" s="32" t="str">
        <f>+IFERROR(VLOOKUP($B33,'2005-15 corrientes'!$A$2:$W$50,7,FALSE),"")</f>
        <v/>
      </c>
      <c r="AF33" s="32" t="str">
        <f>+IFERROR(VLOOKUP($B33,'2005-15 corrientes'!$A$2:$W$50,9,FALSE),"")</f>
        <v/>
      </c>
      <c r="AG33" s="32" t="str">
        <f>+IFERROR(VLOOKUP($B33,'2005-15 corrientes'!$A$2:$W$50,11,FALSE),"")</f>
        <v/>
      </c>
      <c r="AH33" s="32" t="str">
        <f>+IFERROR(VLOOKUP($B33,'2005-15 corrientes'!$A$2:$W$50,13,FALSE),"")</f>
        <v/>
      </c>
      <c r="AI33" s="32" t="str">
        <f>+IFERROR(VLOOKUP($B33,'2005-15 corrientes'!$A$2:$W$50,15,FALSE),"")</f>
        <v/>
      </c>
      <c r="AJ33" s="32" t="str">
        <f>+IFERROR(VLOOKUP($B33,'2005-15 corrientes'!$A$2:$W$50,17,FALSE),"")</f>
        <v/>
      </c>
      <c r="AK33" s="32" t="str">
        <f>+IFERROR(VLOOKUP($B33,'2005-15 corrientes'!$A$2:$W$50,19,FALSE),"")</f>
        <v/>
      </c>
      <c r="AL33" s="32" t="str">
        <f>+IFERROR(VLOOKUP($B33,'2005-15 corrientes'!$A$2:$W$50,21,FALSE),"")</f>
        <v/>
      </c>
      <c r="AM33" s="32" t="str">
        <f>+IFERROR(VLOOKUP($B33,'2005-15 corrientes'!$A$2:$W$50,23,FALSE),"")</f>
        <v/>
      </c>
      <c r="AN33" s="3"/>
      <c r="AO33" s="3"/>
      <c r="AP33" s="3"/>
      <c r="AQ33" s="3"/>
      <c r="AR33" s="3"/>
      <c r="AS33" s="3"/>
      <c r="AT33" s="3"/>
      <c r="AU33" s="3"/>
      <c r="AV33" s="3"/>
      <c r="AW33" s="40"/>
      <c r="AX33" s="39"/>
      <c r="AY33" s="39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40"/>
      <c r="BV33" s="39"/>
      <c r="BW33" s="39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40"/>
      <c r="CT33" s="39"/>
      <c r="CU33" s="39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40"/>
      <c r="DR33" s="39"/>
      <c r="DS33" s="39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40"/>
      <c r="EP33" s="39"/>
      <c r="EQ33" s="39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40"/>
      <c r="FN33" s="39"/>
      <c r="FO33" s="39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40"/>
      <c r="GL33" s="39"/>
      <c r="GM33" s="39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40"/>
      <c r="HJ33" s="39"/>
      <c r="HK33" s="39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40"/>
      <c r="IH33" s="39"/>
      <c r="II33" s="39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40"/>
      <c r="JF33" s="39"/>
      <c r="JG33" s="39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40"/>
      <c r="KD33" s="39"/>
      <c r="KE33" s="39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40"/>
      <c r="LB33" s="39"/>
      <c r="LC33" s="39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40"/>
      <c r="LZ33" s="39"/>
      <c r="MA33" s="39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40"/>
      <c r="MX33" s="39"/>
      <c r="MY33" s="39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40"/>
      <c r="NV33" s="39"/>
      <c r="NW33" s="39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40"/>
      <c r="OT33" s="39"/>
      <c r="OU33" s="39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40"/>
      <c r="PR33" s="39"/>
      <c r="PS33" s="39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40"/>
      <c r="QP33" s="39"/>
      <c r="QQ33" s="39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40"/>
      <c r="RN33" s="39"/>
      <c r="RO33" s="39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40"/>
      <c r="SL33" s="39"/>
      <c r="SM33" s="39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40"/>
      <c r="TJ33" s="39"/>
      <c r="TK33" s="39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40"/>
      <c r="UH33" s="39"/>
      <c r="UI33" s="39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40"/>
      <c r="VF33" s="39"/>
      <c r="VG33" s="39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40"/>
      <c r="WD33" s="39"/>
      <c r="WE33" s="39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40"/>
      <c r="XB33" s="39"/>
      <c r="XC33" s="39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40"/>
      <c r="XZ33" s="39"/>
      <c r="YA33" s="39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40"/>
      <c r="YX33" s="39"/>
      <c r="YY33" s="39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40"/>
      <c r="ZV33" s="39"/>
      <c r="ZW33" s="39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40"/>
      <c r="AAT33" s="39"/>
      <c r="AAU33" s="39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40"/>
      <c r="ABR33" s="39"/>
      <c r="ABS33" s="39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40"/>
      <c r="ACP33" s="39"/>
      <c r="ACQ33" s="39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40"/>
      <c r="ADN33" s="39"/>
      <c r="ADO33" s="39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40"/>
      <c r="AEL33" s="39"/>
      <c r="AEM33" s="39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40"/>
      <c r="AFJ33" s="39"/>
      <c r="AFK33" s="39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40"/>
      <c r="AGH33" s="39"/>
      <c r="AGI33" s="39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40"/>
      <c r="AHF33" s="39"/>
      <c r="AHG33" s="39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40"/>
      <c r="AID33" s="39"/>
      <c r="AIE33" s="39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40"/>
      <c r="AJB33" s="39"/>
      <c r="AJC33" s="39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40"/>
      <c r="AJZ33" s="39"/>
      <c r="AKA33" s="39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40"/>
      <c r="AKX33" s="39"/>
      <c r="AKY33" s="39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40"/>
      <c r="ALV33" s="39"/>
      <c r="ALW33" s="39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40"/>
      <c r="AMT33" s="39"/>
      <c r="AMU33" s="39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40"/>
      <c r="ANR33" s="39"/>
      <c r="ANS33" s="39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40"/>
      <c r="AOP33" s="39"/>
      <c r="AOQ33" s="39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40"/>
      <c r="APN33" s="39"/>
      <c r="APO33" s="39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40"/>
      <c r="AQL33" s="39"/>
      <c r="AQM33" s="39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40"/>
      <c r="ARJ33" s="39"/>
      <c r="ARK33" s="39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40"/>
      <c r="ASH33" s="39"/>
      <c r="ASI33" s="39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40"/>
      <c r="ATF33" s="39"/>
      <c r="ATG33" s="39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40"/>
      <c r="AUD33" s="39"/>
      <c r="AUE33" s="39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40"/>
      <c r="AVB33" s="39"/>
      <c r="AVC33" s="39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40"/>
      <c r="AVZ33" s="39"/>
      <c r="AWA33" s="39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40"/>
      <c r="AWX33" s="39"/>
      <c r="AWY33" s="39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40"/>
      <c r="AXV33" s="39"/>
      <c r="AXW33" s="39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40"/>
      <c r="AYT33" s="39"/>
      <c r="AYU33" s="39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40"/>
      <c r="AZR33" s="39"/>
      <c r="AZS33" s="39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40"/>
      <c r="BAP33" s="39"/>
      <c r="BAQ33" s="39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40"/>
      <c r="BBN33" s="39"/>
      <c r="BBO33" s="39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40"/>
      <c r="BCL33" s="39"/>
      <c r="BCM33" s="39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40"/>
      <c r="BDJ33" s="39"/>
      <c r="BDK33" s="39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40"/>
      <c r="BEH33" s="39"/>
      <c r="BEI33" s="39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40"/>
      <c r="BFF33" s="39"/>
      <c r="BFG33" s="39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40"/>
      <c r="BGD33" s="39"/>
      <c r="BGE33" s="39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40"/>
      <c r="BHB33" s="39"/>
      <c r="BHC33" s="39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40"/>
      <c r="BHZ33" s="39"/>
      <c r="BIA33" s="39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40"/>
      <c r="BIX33" s="39"/>
      <c r="BIY33" s="39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40"/>
      <c r="BJV33" s="39"/>
      <c r="BJW33" s="39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40"/>
      <c r="BKT33" s="39"/>
      <c r="BKU33" s="39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40"/>
      <c r="BLR33" s="39"/>
      <c r="BLS33" s="39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40"/>
      <c r="BMP33" s="39"/>
      <c r="BMQ33" s="39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40"/>
      <c r="BNN33" s="39"/>
      <c r="BNO33" s="39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40"/>
      <c r="BOL33" s="39"/>
      <c r="BOM33" s="39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40"/>
      <c r="BPJ33" s="39"/>
      <c r="BPK33" s="39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40"/>
      <c r="BQH33" s="39"/>
      <c r="BQI33" s="39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40"/>
      <c r="BRF33" s="39"/>
      <c r="BRG33" s="39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40"/>
      <c r="BSD33" s="39"/>
      <c r="BSE33" s="39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40"/>
      <c r="BTB33" s="39"/>
      <c r="BTC33" s="39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40"/>
      <c r="BTZ33" s="39"/>
      <c r="BUA33" s="39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40"/>
      <c r="BUX33" s="39"/>
      <c r="BUY33" s="39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40"/>
      <c r="BVV33" s="39"/>
      <c r="BVW33" s="39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40"/>
      <c r="BWT33" s="39"/>
      <c r="BWU33" s="39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40"/>
      <c r="BXR33" s="39"/>
      <c r="BXS33" s="39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40"/>
      <c r="BYP33" s="39"/>
      <c r="BYQ33" s="39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40"/>
      <c r="BZN33" s="39"/>
      <c r="BZO33" s="39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40"/>
      <c r="CAL33" s="39"/>
      <c r="CAM33" s="39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40"/>
      <c r="CBJ33" s="39"/>
      <c r="CBK33" s="39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40"/>
      <c r="CCH33" s="39"/>
      <c r="CCI33" s="39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40"/>
      <c r="CDF33" s="39"/>
      <c r="CDG33" s="39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40"/>
      <c r="CED33" s="39"/>
      <c r="CEE33" s="39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40"/>
      <c r="CFB33" s="39"/>
      <c r="CFC33" s="39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40"/>
      <c r="CFZ33" s="39"/>
      <c r="CGA33" s="39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40"/>
      <c r="CGX33" s="39"/>
      <c r="CGY33" s="39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40"/>
      <c r="CHV33" s="39"/>
      <c r="CHW33" s="39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40"/>
      <c r="CIT33" s="39"/>
      <c r="CIU33" s="39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40"/>
      <c r="CJR33" s="39"/>
      <c r="CJS33" s="39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40"/>
      <c r="CKP33" s="39"/>
      <c r="CKQ33" s="39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40"/>
      <c r="CLN33" s="39"/>
      <c r="CLO33" s="39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40"/>
      <c r="CML33" s="39"/>
      <c r="CMM33" s="39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40"/>
      <c r="CNJ33" s="39"/>
      <c r="CNK33" s="39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40"/>
      <c r="COH33" s="39"/>
      <c r="COI33" s="39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40"/>
      <c r="CPF33" s="39"/>
      <c r="CPG33" s="39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40"/>
      <c r="CQD33" s="39"/>
      <c r="CQE33" s="39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40"/>
      <c r="CRB33" s="39"/>
      <c r="CRC33" s="39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40"/>
      <c r="CRZ33" s="39"/>
      <c r="CSA33" s="39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40"/>
      <c r="CSX33" s="39"/>
      <c r="CSY33" s="39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40"/>
      <c r="CTV33" s="39"/>
      <c r="CTW33" s="39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40"/>
      <c r="CUT33" s="39"/>
      <c r="CUU33" s="39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40"/>
      <c r="CVR33" s="39"/>
      <c r="CVS33" s="39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40"/>
      <c r="CWP33" s="39"/>
      <c r="CWQ33" s="39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40"/>
      <c r="CXN33" s="39"/>
      <c r="CXO33" s="39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40"/>
      <c r="CYL33" s="39"/>
      <c r="CYM33" s="39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40"/>
      <c r="CZJ33" s="39"/>
      <c r="CZK33" s="39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40"/>
      <c r="DAH33" s="39"/>
      <c r="DAI33" s="39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40"/>
      <c r="DBF33" s="39"/>
      <c r="DBG33" s="39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40"/>
      <c r="DCD33" s="39"/>
      <c r="DCE33" s="39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40"/>
      <c r="DDB33" s="39"/>
      <c r="DDC33" s="39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40"/>
      <c r="DDZ33" s="39"/>
      <c r="DEA33" s="39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40"/>
      <c r="DEX33" s="39"/>
      <c r="DEY33" s="39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40"/>
      <c r="DFV33" s="39"/>
      <c r="DFW33" s="39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40"/>
      <c r="DGT33" s="39"/>
      <c r="DGU33" s="39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40"/>
      <c r="DHR33" s="39"/>
      <c r="DHS33" s="39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40"/>
      <c r="DIP33" s="39"/>
      <c r="DIQ33" s="39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40"/>
      <c r="DJN33" s="39"/>
      <c r="DJO33" s="39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40"/>
      <c r="DKL33" s="39"/>
      <c r="DKM33" s="39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40"/>
      <c r="DLJ33" s="39"/>
      <c r="DLK33" s="39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40"/>
      <c r="DMH33" s="39"/>
      <c r="DMI33" s="39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40"/>
      <c r="DNF33" s="39"/>
      <c r="DNG33" s="39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40"/>
      <c r="DOD33" s="39"/>
      <c r="DOE33" s="39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40"/>
      <c r="DPB33" s="39"/>
      <c r="DPC33" s="39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40"/>
      <c r="DPZ33" s="39"/>
      <c r="DQA33" s="39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40"/>
      <c r="DQX33" s="39"/>
      <c r="DQY33" s="39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40"/>
      <c r="DRV33" s="39"/>
      <c r="DRW33" s="39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40"/>
      <c r="DST33" s="39"/>
      <c r="DSU33" s="39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40"/>
      <c r="DTR33" s="39"/>
      <c r="DTS33" s="39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40"/>
      <c r="DUP33" s="39"/>
      <c r="DUQ33" s="39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40"/>
      <c r="DVN33" s="39"/>
      <c r="DVO33" s="39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40"/>
      <c r="DWL33" s="39"/>
      <c r="DWM33" s="39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40"/>
      <c r="DXJ33" s="39"/>
      <c r="DXK33" s="39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40"/>
      <c r="DYH33" s="39"/>
      <c r="DYI33" s="39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40"/>
      <c r="DZF33" s="39"/>
      <c r="DZG33" s="39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40"/>
      <c r="EAD33" s="39"/>
      <c r="EAE33" s="39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40"/>
      <c r="EBB33" s="39"/>
      <c r="EBC33" s="39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40"/>
      <c r="EBZ33" s="39"/>
      <c r="ECA33" s="39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40"/>
      <c r="ECX33" s="39"/>
      <c r="ECY33" s="39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40"/>
      <c r="EDV33" s="39"/>
      <c r="EDW33" s="39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40"/>
      <c r="EET33" s="39"/>
      <c r="EEU33" s="39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40"/>
      <c r="EFR33" s="39"/>
      <c r="EFS33" s="39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40"/>
      <c r="EGP33" s="39"/>
      <c r="EGQ33" s="39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40"/>
      <c r="EHN33" s="39"/>
      <c r="EHO33" s="39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40"/>
      <c r="EIL33" s="39"/>
      <c r="EIM33" s="39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40"/>
      <c r="EJJ33" s="39"/>
      <c r="EJK33" s="39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40"/>
      <c r="EKH33" s="39"/>
      <c r="EKI33" s="39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40"/>
      <c r="ELF33" s="39"/>
      <c r="ELG33" s="39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40"/>
      <c r="EMD33" s="39"/>
      <c r="EME33" s="39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40"/>
      <c r="ENB33" s="39"/>
      <c r="ENC33" s="39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40"/>
      <c r="ENZ33" s="39"/>
      <c r="EOA33" s="39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40"/>
      <c r="EOX33" s="39"/>
      <c r="EOY33" s="39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40"/>
      <c r="EPV33" s="39"/>
      <c r="EPW33" s="39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40"/>
      <c r="EQT33" s="39"/>
      <c r="EQU33" s="39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40"/>
      <c r="ERR33" s="39"/>
      <c r="ERS33" s="39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40"/>
      <c r="ESP33" s="39"/>
      <c r="ESQ33" s="39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40"/>
      <c r="ETN33" s="39"/>
      <c r="ETO33" s="39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40"/>
      <c r="EUL33" s="39"/>
      <c r="EUM33" s="39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40"/>
      <c r="EVJ33" s="39"/>
      <c r="EVK33" s="39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40"/>
      <c r="EWH33" s="39"/>
      <c r="EWI33" s="39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40"/>
      <c r="EXF33" s="39"/>
      <c r="EXG33" s="39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40"/>
      <c r="EYD33" s="39"/>
      <c r="EYE33" s="39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40"/>
      <c r="EZB33" s="39"/>
      <c r="EZC33" s="39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40"/>
      <c r="EZZ33" s="39"/>
      <c r="FAA33" s="39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40"/>
      <c r="FAX33" s="39"/>
      <c r="FAY33" s="39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40"/>
      <c r="FBV33" s="39"/>
      <c r="FBW33" s="39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40"/>
      <c r="FCT33" s="39"/>
      <c r="FCU33" s="39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40"/>
      <c r="FDR33" s="39"/>
      <c r="FDS33" s="39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40"/>
      <c r="FEP33" s="39"/>
      <c r="FEQ33" s="39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40"/>
      <c r="FFN33" s="39"/>
      <c r="FFO33" s="39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40"/>
      <c r="FGL33" s="39"/>
      <c r="FGM33" s="39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40"/>
      <c r="FHJ33" s="39"/>
      <c r="FHK33" s="39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40"/>
      <c r="FIH33" s="39"/>
      <c r="FII33" s="39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40"/>
      <c r="FJF33" s="39"/>
      <c r="FJG33" s="39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40"/>
      <c r="FKD33" s="39"/>
      <c r="FKE33" s="39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40"/>
      <c r="FLB33" s="39"/>
      <c r="FLC33" s="39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40"/>
      <c r="FLZ33" s="39"/>
      <c r="FMA33" s="39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40"/>
      <c r="FMX33" s="39"/>
      <c r="FMY33" s="39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40"/>
      <c r="FNV33" s="39"/>
      <c r="FNW33" s="39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40"/>
      <c r="FOT33" s="39"/>
      <c r="FOU33" s="39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40"/>
      <c r="FPR33" s="39"/>
      <c r="FPS33" s="39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40"/>
      <c r="FQP33" s="39"/>
      <c r="FQQ33" s="39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40"/>
      <c r="FRN33" s="39"/>
      <c r="FRO33" s="39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40"/>
      <c r="FSL33" s="39"/>
      <c r="FSM33" s="39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40"/>
      <c r="FTJ33" s="39"/>
      <c r="FTK33" s="39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40"/>
      <c r="FUH33" s="39"/>
      <c r="FUI33" s="39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40"/>
      <c r="FVF33" s="39"/>
      <c r="FVG33" s="39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40"/>
      <c r="FWD33" s="39"/>
      <c r="FWE33" s="39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40"/>
      <c r="FXB33" s="39"/>
      <c r="FXC33" s="39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40"/>
      <c r="FXZ33" s="39"/>
      <c r="FYA33" s="39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40"/>
      <c r="FYX33" s="39"/>
      <c r="FYY33" s="39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40"/>
      <c r="FZV33" s="39"/>
      <c r="FZW33" s="39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40"/>
      <c r="GAT33" s="39"/>
      <c r="GAU33" s="39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40"/>
      <c r="GBR33" s="39"/>
      <c r="GBS33" s="39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40"/>
      <c r="GCP33" s="39"/>
      <c r="GCQ33" s="39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40"/>
      <c r="GDN33" s="39"/>
      <c r="GDO33" s="39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40"/>
      <c r="GEL33" s="39"/>
      <c r="GEM33" s="39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40"/>
      <c r="GFJ33" s="39"/>
      <c r="GFK33" s="39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40"/>
      <c r="GGH33" s="39"/>
      <c r="GGI33" s="39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40"/>
      <c r="GHF33" s="39"/>
      <c r="GHG33" s="39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40"/>
      <c r="GID33" s="39"/>
      <c r="GIE33" s="39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40"/>
      <c r="GJB33" s="39"/>
      <c r="GJC33" s="39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40"/>
      <c r="GJZ33" s="39"/>
      <c r="GKA33" s="39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40"/>
      <c r="GKX33" s="39"/>
      <c r="GKY33" s="39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40"/>
      <c r="GLV33" s="39"/>
      <c r="GLW33" s="39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40"/>
      <c r="GMT33" s="39"/>
      <c r="GMU33" s="39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40"/>
      <c r="GNR33" s="39"/>
      <c r="GNS33" s="39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40"/>
      <c r="GOP33" s="39"/>
      <c r="GOQ33" s="39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40"/>
      <c r="GPN33" s="39"/>
      <c r="GPO33" s="39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40"/>
      <c r="GQL33" s="39"/>
      <c r="GQM33" s="39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40"/>
      <c r="GRJ33" s="39"/>
      <c r="GRK33" s="39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40"/>
      <c r="GSH33" s="39"/>
      <c r="GSI33" s="39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40"/>
      <c r="GTF33" s="39"/>
      <c r="GTG33" s="39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40"/>
      <c r="GUD33" s="39"/>
      <c r="GUE33" s="39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40"/>
      <c r="GVB33" s="39"/>
      <c r="GVC33" s="39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40"/>
      <c r="GVZ33" s="39"/>
      <c r="GWA33" s="39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40"/>
      <c r="GWX33" s="39"/>
      <c r="GWY33" s="39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40"/>
      <c r="GXV33" s="39"/>
      <c r="GXW33" s="39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40"/>
      <c r="GYT33" s="39"/>
      <c r="GYU33" s="39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40"/>
      <c r="GZR33" s="39"/>
      <c r="GZS33" s="39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40"/>
      <c r="HAP33" s="39"/>
      <c r="HAQ33" s="39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40"/>
      <c r="HBN33" s="39"/>
      <c r="HBO33" s="39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40"/>
      <c r="HCL33" s="39"/>
      <c r="HCM33" s="39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40"/>
      <c r="HDJ33" s="39"/>
      <c r="HDK33" s="39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40"/>
      <c r="HEH33" s="39"/>
      <c r="HEI33" s="39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40"/>
      <c r="HFF33" s="39"/>
      <c r="HFG33" s="39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40"/>
      <c r="HGD33" s="39"/>
      <c r="HGE33" s="39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40"/>
      <c r="HHB33" s="39"/>
      <c r="HHC33" s="39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40"/>
      <c r="HHZ33" s="39"/>
      <c r="HIA33" s="39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40"/>
      <c r="HIX33" s="39"/>
      <c r="HIY33" s="39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40"/>
      <c r="HJV33" s="39"/>
      <c r="HJW33" s="39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40"/>
      <c r="HKT33" s="39"/>
      <c r="HKU33" s="39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40"/>
      <c r="HLR33" s="39"/>
      <c r="HLS33" s="39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40"/>
      <c r="HMP33" s="39"/>
      <c r="HMQ33" s="39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40"/>
      <c r="HNN33" s="39"/>
      <c r="HNO33" s="39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40"/>
      <c r="HOL33" s="39"/>
      <c r="HOM33" s="39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40"/>
      <c r="HPJ33" s="39"/>
      <c r="HPK33" s="39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40"/>
      <c r="HQH33" s="39"/>
      <c r="HQI33" s="39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40"/>
      <c r="HRF33" s="39"/>
      <c r="HRG33" s="39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40"/>
      <c r="HSD33" s="39"/>
      <c r="HSE33" s="39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40"/>
      <c r="HTB33" s="39"/>
      <c r="HTC33" s="39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40"/>
      <c r="HTZ33" s="39"/>
      <c r="HUA33" s="39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40"/>
      <c r="HUX33" s="39"/>
      <c r="HUY33" s="39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40"/>
      <c r="HVV33" s="39"/>
      <c r="HVW33" s="39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40"/>
      <c r="HWT33" s="39"/>
      <c r="HWU33" s="39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40"/>
      <c r="HXR33" s="39"/>
      <c r="HXS33" s="39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40"/>
      <c r="HYP33" s="39"/>
      <c r="HYQ33" s="39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40"/>
      <c r="HZN33" s="39"/>
      <c r="HZO33" s="39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40"/>
      <c r="IAL33" s="39"/>
      <c r="IAM33" s="39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40"/>
      <c r="IBJ33" s="39"/>
      <c r="IBK33" s="39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40"/>
      <c r="ICH33" s="39"/>
      <c r="ICI33" s="39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40"/>
      <c r="IDF33" s="39"/>
      <c r="IDG33" s="39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40"/>
      <c r="IED33" s="39"/>
      <c r="IEE33" s="39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40"/>
      <c r="IFB33" s="39"/>
      <c r="IFC33" s="39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40"/>
      <c r="IFZ33" s="39"/>
      <c r="IGA33" s="39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40"/>
      <c r="IGX33" s="39"/>
      <c r="IGY33" s="39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40"/>
      <c r="IHV33" s="39"/>
      <c r="IHW33" s="39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40"/>
      <c r="IIT33" s="39"/>
      <c r="IIU33" s="39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40"/>
      <c r="IJR33" s="39"/>
      <c r="IJS33" s="39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40"/>
      <c r="IKP33" s="39"/>
      <c r="IKQ33" s="39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40"/>
      <c r="ILN33" s="39"/>
      <c r="ILO33" s="39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40"/>
      <c r="IML33" s="39"/>
      <c r="IMM33" s="39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40"/>
      <c r="INJ33" s="39"/>
      <c r="INK33" s="39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40"/>
      <c r="IOH33" s="39"/>
      <c r="IOI33" s="39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40"/>
      <c r="IPF33" s="39"/>
      <c r="IPG33" s="39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40"/>
      <c r="IQD33" s="39"/>
      <c r="IQE33" s="39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40"/>
      <c r="IRB33" s="39"/>
      <c r="IRC33" s="39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40"/>
      <c r="IRZ33" s="39"/>
      <c r="ISA33" s="39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40"/>
      <c r="ISX33" s="39"/>
      <c r="ISY33" s="39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40"/>
      <c r="ITV33" s="39"/>
      <c r="ITW33" s="39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40"/>
      <c r="IUT33" s="39"/>
      <c r="IUU33" s="39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40"/>
      <c r="IVR33" s="39"/>
      <c r="IVS33" s="39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40"/>
      <c r="IWP33" s="39"/>
      <c r="IWQ33" s="39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40"/>
      <c r="IXN33" s="39"/>
      <c r="IXO33" s="39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40"/>
      <c r="IYL33" s="39"/>
      <c r="IYM33" s="39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40"/>
      <c r="IZJ33" s="39"/>
      <c r="IZK33" s="39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40"/>
      <c r="JAH33" s="39"/>
      <c r="JAI33" s="39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40"/>
      <c r="JBF33" s="39"/>
      <c r="JBG33" s="39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40"/>
      <c r="JCD33" s="39"/>
      <c r="JCE33" s="39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40"/>
      <c r="JDB33" s="39"/>
      <c r="JDC33" s="39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40"/>
      <c r="JDZ33" s="39"/>
      <c r="JEA33" s="39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40"/>
      <c r="JEX33" s="39"/>
      <c r="JEY33" s="39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40"/>
      <c r="JFV33" s="39"/>
      <c r="JFW33" s="39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40"/>
      <c r="JGT33" s="39"/>
      <c r="JGU33" s="39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40"/>
      <c r="JHR33" s="39"/>
      <c r="JHS33" s="39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40"/>
      <c r="JIP33" s="39"/>
      <c r="JIQ33" s="39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40"/>
      <c r="JJN33" s="39"/>
      <c r="JJO33" s="39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40"/>
      <c r="JKL33" s="39"/>
      <c r="JKM33" s="39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40"/>
      <c r="JLJ33" s="39"/>
      <c r="JLK33" s="39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40"/>
      <c r="JMH33" s="39"/>
      <c r="JMI33" s="39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40"/>
      <c r="JNF33" s="39"/>
      <c r="JNG33" s="39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40"/>
      <c r="JOD33" s="39"/>
      <c r="JOE33" s="39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40"/>
      <c r="JPB33" s="39"/>
      <c r="JPC33" s="39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40"/>
      <c r="JPZ33" s="39"/>
      <c r="JQA33" s="39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40"/>
      <c r="JQX33" s="39"/>
      <c r="JQY33" s="39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40"/>
      <c r="JRV33" s="39"/>
      <c r="JRW33" s="39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40"/>
      <c r="JST33" s="39"/>
      <c r="JSU33" s="39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40"/>
      <c r="JTR33" s="39"/>
      <c r="JTS33" s="39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40"/>
      <c r="JUP33" s="39"/>
      <c r="JUQ33" s="39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40"/>
      <c r="JVN33" s="39"/>
      <c r="JVO33" s="39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40"/>
      <c r="JWL33" s="39"/>
      <c r="JWM33" s="39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40"/>
      <c r="JXJ33" s="39"/>
      <c r="JXK33" s="39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40"/>
      <c r="JYH33" s="39"/>
      <c r="JYI33" s="39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40"/>
      <c r="JZF33" s="39"/>
      <c r="JZG33" s="39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40"/>
      <c r="KAD33" s="39"/>
      <c r="KAE33" s="39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40"/>
      <c r="KBB33" s="39"/>
      <c r="KBC33" s="39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40"/>
      <c r="KBZ33" s="39"/>
      <c r="KCA33" s="39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40"/>
      <c r="KCX33" s="39"/>
      <c r="KCY33" s="39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40"/>
      <c r="KDV33" s="39"/>
      <c r="KDW33" s="39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40"/>
      <c r="KET33" s="39"/>
      <c r="KEU33" s="39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40"/>
      <c r="KFR33" s="39"/>
      <c r="KFS33" s="39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40"/>
      <c r="KGP33" s="39"/>
      <c r="KGQ33" s="39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40"/>
      <c r="KHN33" s="39"/>
      <c r="KHO33" s="39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40"/>
      <c r="KIL33" s="39"/>
      <c r="KIM33" s="39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40"/>
      <c r="KJJ33" s="39"/>
      <c r="KJK33" s="39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40"/>
      <c r="KKH33" s="39"/>
      <c r="KKI33" s="39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40"/>
      <c r="KLF33" s="39"/>
      <c r="KLG33" s="39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40"/>
      <c r="KMD33" s="39"/>
      <c r="KME33" s="39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40"/>
      <c r="KNB33" s="39"/>
      <c r="KNC33" s="39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40"/>
      <c r="KNZ33" s="39"/>
      <c r="KOA33" s="39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40"/>
      <c r="KOX33" s="39"/>
      <c r="KOY33" s="39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40"/>
      <c r="KPV33" s="39"/>
      <c r="KPW33" s="39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40"/>
      <c r="KQT33" s="39"/>
      <c r="KQU33" s="39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40"/>
      <c r="KRR33" s="39"/>
      <c r="KRS33" s="39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40"/>
      <c r="KSP33" s="39"/>
      <c r="KSQ33" s="39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40"/>
      <c r="KTN33" s="39"/>
      <c r="KTO33" s="39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40"/>
      <c r="KUL33" s="39"/>
      <c r="KUM33" s="39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40"/>
      <c r="KVJ33" s="39"/>
      <c r="KVK33" s="39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40"/>
      <c r="KWH33" s="39"/>
      <c r="KWI33" s="39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40"/>
      <c r="KXF33" s="39"/>
      <c r="KXG33" s="39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40"/>
      <c r="KYD33" s="39"/>
      <c r="KYE33" s="39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40"/>
      <c r="KZB33" s="39"/>
      <c r="KZC33" s="39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40"/>
      <c r="KZZ33" s="39"/>
      <c r="LAA33" s="39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40"/>
      <c r="LAX33" s="39"/>
      <c r="LAY33" s="39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40"/>
      <c r="LBV33" s="39"/>
      <c r="LBW33" s="39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40"/>
      <c r="LCT33" s="39"/>
      <c r="LCU33" s="39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40"/>
      <c r="LDR33" s="39"/>
      <c r="LDS33" s="39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40"/>
      <c r="LEP33" s="39"/>
      <c r="LEQ33" s="39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40"/>
      <c r="LFN33" s="39"/>
      <c r="LFO33" s="39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40"/>
      <c r="LGL33" s="39"/>
      <c r="LGM33" s="39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40"/>
      <c r="LHJ33" s="39"/>
      <c r="LHK33" s="39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40"/>
      <c r="LIH33" s="39"/>
      <c r="LII33" s="39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40"/>
      <c r="LJF33" s="39"/>
      <c r="LJG33" s="39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40"/>
      <c r="LKD33" s="39"/>
      <c r="LKE33" s="39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40"/>
      <c r="LLB33" s="39"/>
      <c r="LLC33" s="39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40"/>
      <c r="LLZ33" s="39"/>
      <c r="LMA33" s="39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40"/>
      <c r="LMX33" s="39"/>
      <c r="LMY33" s="39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40"/>
      <c r="LNV33" s="39"/>
      <c r="LNW33" s="39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40"/>
      <c r="LOT33" s="39"/>
      <c r="LOU33" s="39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40"/>
      <c r="LPR33" s="39"/>
      <c r="LPS33" s="39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40"/>
      <c r="LQP33" s="39"/>
      <c r="LQQ33" s="39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40"/>
      <c r="LRN33" s="39"/>
      <c r="LRO33" s="39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40"/>
      <c r="LSL33" s="39"/>
      <c r="LSM33" s="39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40"/>
      <c r="LTJ33" s="39"/>
      <c r="LTK33" s="39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40"/>
      <c r="LUH33" s="39"/>
      <c r="LUI33" s="39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40"/>
      <c r="LVF33" s="39"/>
      <c r="LVG33" s="39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40"/>
      <c r="LWD33" s="39"/>
      <c r="LWE33" s="39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40"/>
      <c r="LXB33" s="39"/>
      <c r="LXC33" s="39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40"/>
      <c r="LXZ33" s="39"/>
      <c r="LYA33" s="39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40"/>
      <c r="LYX33" s="39"/>
      <c r="LYY33" s="39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40"/>
      <c r="LZV33" s="39"/>
      <c r="LZW33" s="39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40"/>
      <c r="MAT33" s="39"/>
      <c r="MAU33" s="39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40"/>
      <c r="MBR33" s="39"/>
      <c r="MBS33" s="39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40"/>
      <c r="MCP33" s="39"/>
      <c r="MCQ33" s="39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40"/>
      <c r="MDN33" s="39"/>
      <c r="MDO33" s="39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40"/>
      <c r="MEL33" s="39"/>
      <c r="MEM33" s="39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40"/>
      <c r="MFJ33" s="39"/>
      <c r="MFK33" s="39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40"/>
      <c r="MGH33" s="39"/>
      <c r="MGI33" s="39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40"/>
      <c r="MHF33" s="39"/>
      <c r="MHG33" s="39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40"/>
      <c r="MID33" s="39"/>
      <c r="MIE33" s="39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40"/>
      <c r="MJB33" s="39"/>
      <c r="MJC33" s="39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40"/>
      <c r="MJZ33" s="39"/>
      <c r="MKA33" s="39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40"/>
      <c r="MKX33" s="39"/>
      <c r="MKY33" s="39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40"/>
      <c r="MLV33" s="39"/>
      <c r="MLW33" s="39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40"/>
      <c r="MMT33" s="39"/>
      <c r="MMU33" s="39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40"/>
      <c r="MNR33" s="39"/>
      <c r="MNS33" s="39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40"/>
      <c r="MOP33" s="39"/>
      <c r="MOQ33" s="39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40"/>
      <c r="MPN33" s="39"/>
      <c r="MPO33" s="39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40"/>
      <c r="MQL33" s="39"/>
      <c r="MQM33" s="39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40"/>
      <c r="MRJ33" s="39"/>
      <c r="MRK33" s="39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40"/>
      <c r="MSH33" s="39"/>
      <c r="MSI33" s="39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40"/>
      <c r="MTF33" s="39"/>
      <c r="MTG33" s="39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40"/>
      <c r="MUD33" s="39"/>
      <c r="MUE33" s="39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40"/>
      <c r="MVB33" s="39"/>
      <c r="MVC33" s="39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40"/>
      <c r="MVZ33" s="39"/>
      <c r="MWA33" s="39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40"/>
      <c r="MWX33" s="39"/>
      <c r="MWY33" s="39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40"/>
      <c r="MXV33" s="39"/>
      <c r="MXW33" s="39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40"/>
      <c r="MYT33" s="39"/>
      <c r="MYU33" s="39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40"/>
      <c r="MZR33" s="39"/>
      <c r="MZS33" s="39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40"/>
      <c r="NAP33" s="39"/>
      <c r="NAQ33" s="39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40"/>
      <c r="NBN33" s="39"/>
      <c r="NBO33" s="39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40"/>
      <c r="NCL33" s="39"/>
      <c r="NCM33" s="39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40"/>
      <c r="NDJ33" s="39"/>
      <c r="NDK33" s="39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40"/>
      <c r="NEH33" s="39"/>
      <c r="NEI33" s="39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40"/>
      <c r="NFF33" s="39"/>
      <c r="NFG33" s="39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40"/>
      <c r="NGD33" s="39"/>
      <c r="NGE33" s="39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40"/>
      <c r="NHB33" s="39"/>
      <c r="NHC33" s="39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40"/>
      <c r="NHZ33" s="39"/>
      <c r="NIA33" s="39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40"/>
      <c r="NIX33" s="39"/>
      <c r="NIY33" s="39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40"/>
      <c r="NJV33" s="39"/>
      <c r="NJW33" s="39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40"/>
      <c r="NKT33" s="39"/>
      <c r="NKU33" s="39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40"/>
      <c r="NLR33" s="39"/>
      <c r="NLS33" s="39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40"/>
      <c r="NMP33" s="39"/>
      <c r="NMQ33" s="39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40"/>
      <c r="NNN33" s="39"/>
      <c r="NNO33" s="39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40"/>
      <c r="NOL33" s="39"/>
      <c r="NOM33" s="39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40"/>
      <c r="NPJ33" s="39"/>
      <c r="NPK33" s="39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40"/>
      <c r="NQH33" s="39"/>
      <c r="NQI33" s="39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40"/>
      <c r="NRF33" s="39"/>
      <c r="NRG33" s="39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40"/>
      <c r="NSD33" s="39"/>
      <c r="NSE33" s="39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40"/>
      <c r="NTB33" s="39"/>
      <c r="NTC33" s="39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40"/>
      <c r="NTZ33" s="39"/>
      <c r="NUA33" s="39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40"/>
      <c r="NUX33" s="39"/>
      <c r="NUY33" s="39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40"/>
      <c r="NVV33" s="39"/>
      <c r="NVW33" s="39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40"/>
      <c r="NWT33" s="39"/>
      <c r="NWU33" s="39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40"/>
      <c r="NXR33" s="39"/>
      <c r="NXS33" s="39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40"/>
      <c r="NYP33" s="39"/>
      <c r="NYQ33" s="39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40"/>
      <c r="NZN33" s="39"/>
      <c r="NZO33" s="39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40"/>
      <c r="OAL33" s="39"/>
      <c r="OAM33" s="39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40"/>
      <c r="OBJ33" s="39"/>
      <c r="OBK33" s="39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40"/>
      <c r="OCH33" s="39"/>
      <c r="OCI33" s="39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40"/>
      <c r="ODF33" s="39"/>
      <c r="ODG33" s="39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40"/>
      <c r="OED33" s="39"/>
      <c r="OEE33" s="39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40"/>
      <c r="OFB33" s="39"/>
      <c r="OFC33" s="39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40"/>
      <c r="OFZ33" s="39"/>
      <c r="OGA33" s="39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40"/>
      <c r="OGX33" s="39"/>
      <c r="OGY33" s="39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40"/>
      <c r="OHV33" s="39"/>
      <c r="OHW33" s="39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40"/>
      <c r="OIT33" s="39"/>
      <c r="OIU33" s="39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40"/>
      <c r="OJR33" s="39"/>
      <c r="OJS33" s="39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40"/>
      <c r="OKP33" s="39"/>
      <c r="OKQ33" s="39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40"/>
      <c r="OLN33" s="39"/>
      <c r="OLO33" s="39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40"/>
      <c r="OML33" s="39"/>
      <c r="OMM33" s="39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40"/>
      <c r="ONJ33" s="39"/>
      <c r="ONK33" s="39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40"/>
      <c r="OOH33" s="39"/>
      <c r="OOI33" s="39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40"/>
      <c r="OPF33" s="39"/>
      <c r="OPG33" s="39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40"/>
      <c r="OQD33" s="39"/>
      <c r="OQE33" s="39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40"/>
      <c r="ORB33" s="39"/>
      <c r="ORC33" s="39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40"/>
      <c r="ORZ33" s="39"/>
      <c r="OSA33" s="39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40"/>
      <c r="OSX33" s="39"/>
      <c r="OSY33" s="39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40"/>
      <c r="OTV33" s="39"/>
      <c r="OTW33" s="39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40"/>
      <c r="OUT33" s="39"/>
      <c r="OUU33" s="39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40"/>
      <c r="OVR33" s="39"/>
      <c r="OVS33" s="39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40"/>
      <c r="OWP33" s="39"/>
      <c r="OWQ33" s="39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40"/>
      <c r="OXN33" s="39"/>
      <c r="OXO33" s="39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40"/>
      <c r="OYL33" s="39"/>
      <c r="OYM33" s="39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40"/>
      <c r="OZJ33" s="39"/>
      <c r="OZK33" s="39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40"/>
      <c r="PAH33" s="39"/>
      <c r="PAI33" s="39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40"/>
      <c r="PBF33" s="39"/>
      <c r="PBG33" s="39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40"/>
      <c r="PCD33" s="39"/>
      <c r="PCE33" s="39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40"/>
      <c r="PDB33" s="39"/>
      <c r="PDC33" s="39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40"/>
      <c r="PDZ33" s="39"/>
      <c r="PEA33" s="39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40"/>
      <c r="PEX33" s="39"/>
      <c r="PEY33" s="39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40"/>
      <c r="PFV33" s="39"/>
      <c r="PFW33" s="39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40"/>
      <c r="PGT33" s="39"/>
      <c r="PGU33" s="39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40"/>
      <c r="PHR33" s="39"/>
      <c r="PHS33" s="39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40"/>
      <c r="PIP33" s="39"/>
      <c r="PIQ33" s="39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40"/>
      <c r="PJN33" s="39"/>
      <c r="PJO33" s="39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40"/>
      <c r="PKL33" s="39"/>
      <c r="PKM33" s="39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40"/>
      <c r="PLJ33" s="39"/>
      <c r="PLK33" s="39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40"/>
      <c r="PMH33" s="39"/>
      <c r="PMI33" s="39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40"/>
      <c r="PNF33" s="39"/>
      <c r="PNG33" s="39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40"/>
      <c r="POD33" s="39"/>
      <c r="POE33" s="39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40"/>
      <c r="PPB33" s="39"/>
      <c r="PPC33" s="39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40"/>
      <c r="PPZ33" s="39"/>
      <c r="PQA33" s="39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40"/>
      <c r="PQX33" s="39"/>
      <c r="PQY33" s="39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40"/>
      <c r="PRV33" s="39"/>
      <c r="PRW33" s="39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40"/>
      <c r="PST33" s="39"/>
      <c r="PSU33" s="39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40"/>
      <c r="PTR33" s="39"/>
      <c r="PTS33" s="39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40"/>
      <c r="PUP33" s="39"/>
      <c r="PUQ33" s="39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40"/>
      <c r="PVN33" s="39"/>
      <c r="PVO33" s="39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40"/>
      <c r="PWL33" s="39"/>
      <c r="PWM33" s="39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40"/>
      <c r="PXJ33" s="39"/>
      <c r="PXK33" s="39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40"/>
      <c r="PYH33" s="39"/>
      <c r="PYI33" s="39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40"/>
      <c r="PZF33" s="39"/>
      <c r="PZG33" s="39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40"/>
      <c r="QAD33" s="39"/>
      <c r="QAE33" s="39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40"/>
      <c r="QBB33" s="39"/>
      <c r="QBC33" s="39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40"/>
      <c r="QBZ33" s="39"/>
      <c r="QCA33" s="39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40"/>
      <c r="QCX33" s="39"/>
      <c r="QCY33" s="39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40"/>
      <c r="QDV33" s="39"/>
      <c r="QDW33" s="39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40"/>
      <c r="QET33" s="39"/>
      <c r="QEU33" s="39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40"/>
      <c r="QFR33" s="39"/>
      <c r="QFS33" s="39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40"/>
      <c r="QGP33" s="39"/>
      <c r="QGQ33" s="39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40"/>
      <c r="QHN33" s="39"/>
      <c r="QHO33" s="39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40"/>
      <c r="QIL33" s="39"/>
      <c r="QIM33" s="39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40"/>
      <c r="QJJ33" s="39"/>
      <c r="QJK33" s="39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40"/>
      <c r="QKH33" s="39"/>
      <c r="QKI33" s="39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40"/>
      <c r="QLF33" s="39"/>
      <c r="QLG33" s="39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40"/>
      <c r="QMD33" s="39"/>
      <c r="QME33" s="39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40"/>
      <c r="QNB33" s="39"/>
      <c r="QNC33" s="39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40"/>
      <c r="QNZ33" s="39"/>
      <c r="QOA33" s="39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40"/>
      <c r="QOX33" s="39"/>
      <c r="QOY33" s="39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40"/>
      <c r="QPV33" s="39"/>
      <c r="QPW33" s="39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40"/>
      <c r="QQT33" s="39"/>
      <c r="QQU33" s="39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40"/>
      <c r="QRR33" s="39"/>
      <c r="QRS33" s="39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40"/>
      <c r="QSP33" s="39"/>
      <c r="QSQ33" s="39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40"/>
      <c r="QTN33" s="39"/>
      <c r="QTO33" s="39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40"/>
      <c r="QUL33" s="39"/>
      <c r="QUM33" s="39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40"/>
      <c r="QVJ33" s="39"/>
      <c r="QVK33" s="39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40"/>
      <c r="QWH33" s="39"/>
      <c r="QWI33" s="39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40"/>
      <c r="QXF33" s="39"/>
      <c r="QXG33" s="39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40"/>
      <c r="QYD33" s="39"/>
      <c r="QYE33" s="39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40"/>
      <c r="QZB33" s="39"/>
      <c r="QZC33" s="39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40"/>
      <c r="QZZ33" s="39"/>
      <c r="RAA33" s="39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40"/>
      <c r="RAX33" s="39"/>
      <c r="RAY33" s="39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40"/>
      <c r="RBV33" s="39"/>
      <c r="RBW33" s="39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40"/>
      <c r="RCT33" s="39"/>
      <c r="RCU33" s="39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40"/>
      <c r="RDR33" s="39"/>
      <c r="RDS33" s="39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40"/>
      <c r="REP33" s="39"/>
      <c r="REQ33" s="39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40"/>
      <c r="RFN33" s="39"/>
      <c r="RFO33" s="39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40"/>
      <c r="RGL33" s="39"/>
      <c r="RGM33" s="39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40"/>
      <c r="RHJ33" s="39"/>
      <c r="RHK33" s="39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40"/>
      <c r="RIH33" s="39"/>
      <c r="RII33" s="39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40"/>
      <c r="RJF33" s="39"/>
      <c r="RJG33" s="39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40"/>
      <c r="RKD33" s="39"/>
      <c r="RKE33" s="39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40"/>
      <c r="RLB33" s="39"/>
      <c r="RLC33" s="39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40"/>
      <c r="RLZ33" s="39"/>
      <c r="RMA33" s="39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40"/>
      <c r="RMX33" s="39"/>
      <c r="RMY33" s="39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40"/>
      <c r="RNV33" s="39"/>
      <c r="RNW33" s="39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40"/>
      <c r="ROT33" s="39"/>
      <c r="ROU33" s="39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40"/>
      <c r="RPR33" s="39"/>
      <c r="RPS33" s="39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40"/>
      <c r="RQP33" s="39"/>
      <c r="RQQ33" s="39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40"/>
      <c r="RRN33" s="39"/>
      <c r="RRO33" s="39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40"/>
      <c r="RSL33" s="39"/>
      <c r="RSM33" s="39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40"/>
      <c r="RTJ33" s="39"/>
      <c r="RTK33" s="39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40"/>
      <c r="RUH33" s="39"/>
      <c r="RUI33" s="39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40"/>
      <c r="RVF33" s="39"/>
      <c r="RVG33" s="39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40"/>
      <c r="RWD33" s="39"/>
      <c r="RWE33" s="39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40"/>
      <c r="RXB33" s="39"/>
      <c r="RXC33" s="39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40"/>
      <c r="RXZ33" s="39"/>
      <c r="RYA33" s="39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40"/>
      <c r="RYX33" s="39"/>
      <c r="RYY33" s="39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40"/>
      <c r="RZV33" s="39"/>
      <c r="RZW33" s="39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40"/>
      <c r="SAT33" s="39"/>
      <c r="SAU33" s="39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40"/>
      <c r="SBR33" s="39"/>
      <c r="SBS33" s="39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40"/>
      <c r="SCP33" s="39"/>
      <c r="SCQ33" s="39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40"/>
      <c r="SDN33" s="39"/>
      <c r="SDO33" s="39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40"/>
      <c r="SEL33" s="39"/>
      <c r="SEM33" s="39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40"/>
      <c r="SFJ33" s="39"/>
      <c r="SFK33" s="39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40"/>
      <c r="SGH33" s="39"/>
      <c r="SGI33" s="39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40"/>
      <c r="SHF33" s="39"/>
      <c r="SHG33" s="39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40"/>
      <c r="SID33" s="39"/>
      <c r="SIE33" s="39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40"/>
      <c r="SJB33" s="39"/>
      <c r="SJC33" s="39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40"/>
      <c r="SJZ33" s="39"/>
      <c r="SKA33" s="39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40"/>
      <c r="SKX33" s="39"/>
      <c r="SKY33" s="39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40"/>
      <c r="SLV33" s="39"/>
      <c r="SLW33" s="39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40"/>
      <c r="SMT33" s="39"/>
      <c r="SMU33" s="39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40"/>
      <c r="SNR33" s="39"/>
      <c r="SNS33" s="39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40"/>
      <c r="SOP33" s="39"/>
      <c r="SOQ33" s="39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40"/>
      <c r="SPN33" s="39"/>
      <c r="SPO33" s="39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40"/>
      <c r="SQL33" s="39"/>
      <c r="SQM33" s="39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40"/>
      <c r="SRJ33" s="39"/>
      <c r="SRK33" s="39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40"/>
      <c r="SSH33" s="39"/>
      <c r="SSI33" s="39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40"/>
      <c r="STF33" s="39"/>
      <c r="STG33" s="39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40"/>
      <c r="SUD33" s="39"/>
      <c r="SUE33" s="39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40"/>
      <c r="SVB33" s="39"/>
      <c r="SVC33" s="39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40"/>
      <c r="SVZ33" s="39"/>
      <c r="SWA33" s="39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40"/>
      <c r="SWX33" s="39"/>
      <c r="SWY33" s="39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40"/>
      <c r="SXV33" s="39"/>
      <c r="SXW33" s="39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40"/>
      <c r="SYT33" s="39"/>
      <c r="SYU33" s="39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40"/>
      <c r="SZR33" s="39"/>
      <c r="SZS33" s="39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40"/>
      <c r="TAP33" s="39"/>
      <c r="TAQ33" s="39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40"/>
      <c r="TBN33" s="39"/>
      <c r="TBO33" s="39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40"/>
      <c r="TCL33" s="39"/>
      <c r="TCM33" s="39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40"/>
      <c r="TDJ33" s="39"/>
      <c r="TDK33" s="39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40"/>
      <c r="TEH33" s="39"/>
      <c r="TEI33" s="39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40"/>
      <c r="TFF33" s="39"/>
      <c r="TFG33" s="39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40"/>
      <c r="TGD33" s="39"/>
      <c r="TGE33" s="39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40"/>
      <c r="THB33" s="39"/>
      <c r="THC33" s="39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40"/>
      <c r="THZ33" s="39"/>
      <c r="TIA33" s="39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40"/>
      <c r="TIX33" s="39"/>
      <c r="TIY33" s="39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40"/>
      <c r="TJV33" s="39"/>
      <c r="TJW33" s="39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40"/>
      <c r="TKT33" s="39"/>
      <c r="TKU33" s="39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40"/>
      <c r="TLR33" s="39"/>
      <c r="TLS33" s="39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40"/>
      <c r="TMP33" s="39"/>
      <c r="TMQ33" s="39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40"/>
      <c r="TNN33" s="39"/>
      <c r="TNO33" s="39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40"/>
      <c r="TOL33" s="39"/>
      <c r="TOM33" s="39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40"/>
      <c r="TPJ33" s="39"/>
      <c r="TPK33" s="39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40"/>
      <c r="TQH33" s="39"/>
      <c r="TQI33" s="39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40"/>
      <c r="TRF33" s="39"/>
      <c r="TRG33" s="39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40"/>
      <c r="TSD33" s="39"/>
      <c r="TSE33" s="39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40"/>
      <c r="TTB33" s="39"/>
      <c r="TTC33" s="39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40"/>
      <c r="TTZ33" s="39"/>
      <c r="TUA33" s="39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40"/>
      <c r="TUX33" s="39"/>
      <c r="TUY33" s="39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40"/>
      <c r="TVV33" s="39"/>
      <c r="TVW33" s="39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40"/>
      <c r="TWT33" s="39"/>
      <c r="TWU33" s="39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40"/>
      <c r="TXR33" s="39"/>
      <c r="TXS33" s="39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40"/>
      <c r="TYP33" s="39"/>
      <c r="TYQ33" s="39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40"/>
      <c r="TZN33" s="39"/>
      <c r="TZO33" s="39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40"/>
      <c r="UAL33" s="39"/>
      <c r="UAM33" s="39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40"/>
      <c r="UBJ33" s="39"/>
      <c r="UBK33" s="39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40"/>
      <c r="UCH33" s="39"/>
      <c r="UCI33" s="39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40"/>
      <c r="UDF33" s="39"/>
      <c r="UDG33" s="39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40"/>
      <c r="UED33" s="39"/>
      <c r="UEE33" s="39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40"/>
      <c r="UFB33" s="39"/>
      <c r="UFC33" s="39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40"/>
      <c r="UFZ33" s="39"/>
      <c r="UGA33" s="39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40"/>
      <c r="UGX33" s="39"/>
      <c r="UGY33" s="39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40"/>
      <c r="UHV33" s="39"/>
      <c r="UHW33" s="39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40"/>
      <c r="UIT33" s="39"/>
      <c r="UIU33" s="39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40"/>
      <c r="UJR33" s="39"/>
      <c r="UJS33" s="39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40"/>
      <c r="UKP33" s="39"/>
      <c r="UKQ33" s="39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40"/>
      <c r="ULN33" s="39"/>
      <c r="ULO33" s="39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40"/>
      <c r="UML33" s="39"/>
      <c r="UMM33" s="39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40"/>
      <c r="UNJ33" s="39"/>
      <c r="UNK33" s="39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40"/>
      <c r="UOH33" s="39"/>
      <c r="UOI33" s="39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40"/>
      <c r="UPF33" s="39"/>
      <c r="UPG33" s="39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40"/>
      <c r="UQD33" s="39"/>
      <c r="UQE33" s="39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40"/>
      <c r="URB33" s="39"/>
      <c r="URC33" s="39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40"/>
      <c r="URZ33" s="39"/>
      <c r="USA33" s="39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40"/>
      <c r="USX33" s="39"/>
      <c r="USY33" s="39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40"/>
      <c r="UTV33" s="39"/>
      <c r="UTW33" s="39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40"/>
      <c r="UUT33" s="39"/>
      <c r="UUU33" s="39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40"/>
      <c r="UVR33" s="39"/>
      <c r="UVS33" s="39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40"/>
      <c r="UWP33" s="39"/>
      <c r="UWQ33" s="39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40"/>
      <c r="UXN33" s="39"/>
      <c r="UXO33" s="39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40"/>
      <c r="UYL33" s="39"/>
      <c r="UYM33" s="39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40"/>
      <c r="UZJ33" s="39"/>
      <c r="UZK33" s="39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40"/>
      <c r="VAH33" s="39"/>
      <c r="VAI33" s="39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40"/>
      <c r="VBF33" s="39"/>
      <c r="VBG33" s="39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40"/>
      <c r="VCD33" s="39"/>
      <c r="VCE33" s="39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40"/>
      <c r="VDB33" s="39"/>
      <c r="VDC33" s="39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40"/>
      <c r="VDZ33" s="39"/>
      <c r="VEA33" s="39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40"/>
      <c r="VEX33" s="39"/>
      <c r="VEY33" s="39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40"/>
      <c r="VFV33" s="39"/>
      <c r="VFW33" s="39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40"/>
      <c r="VGT33" s="39"/>
      <c r="VGU33" s="39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40"/>
      <c r="VHR33" s="39"/>
      <c r="VHS33" s="39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40"/>
      <c r="VIP33" s="39"/>
      <c r="VIQ33" s="39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40"/>
      <c r="VJN33" s="39"/>
      <c r="VJO33" s="39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40"/>
      <c r="VKL33" s="39"/>
      <c r="VKM33" s="39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40"/>
      <c r="VLJ33" s="39"/>
      <c r="VLK33" s="39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40"/>
      <c r="VMH33" s="39"/>
      <c r="VMI33" s="39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40"/>
      <c r="VNF33" s="39"/>
      <c r="VNG33" s="39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40"/>
      <c r="VOD33" s="39"/>
      <c r="VOE33" s="39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40"/>
      <c r="VPB33" s="39"/>
      <c r="VPC33" s="39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40"/>
      <c r="VPZ33" s="39"/>
      <c r="VQA33" s="39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40"/>
      <c r="VQX33" s="39"/>
      <c r="VQY33" s="39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40"/>
      <c r="VRV33" s="39"/>
      <c r="VRW33" s="39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40"/>
      <c r="VST33" s="39"/>
      <c r="VSU33" s="39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40"/>
      <c r="VTR33" s="39"/>
      <c r="VTS33" s="39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40"/>
      <c r="VUP33" s="39"/>
      <c r="VUQ33" s="39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40"/>
      <c r="VVN33" s="39"/>
      <c r="VVO33" s="39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40"/>
      <c r="VWL33" s="39"/>
      <c r="VWM33" s="39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40"/>
      <c r="VXJ33" s="39"/>
      <c r="VXK33" s="39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40"/>
      <c r="VYH33" s="39"/>
      <c r="VYI33" s="39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40"/>
      <c r="VZF33" s="39"/>
      <c r="VZG33" s="39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40"/>
      <c r="WAD33" s="39"/>
      <c r="WAE33" s="39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40"/>
      <c r="WBB33" s="39"/>
      <c r="WBC33" s="39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40"/>
      <c r="WBZ33" s="39"/>
      <c r="WCA33" s="39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40"/>
      <c r="WCX33" s="39"/>
      <c r="WCY33" s="39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40"/>
      <c r="WDV33" s="39"/>
      <c r="WDW33" s="39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40"/>
      <c r="WET33" s="39"/>
      <c r="WEU33" s="39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40"/>
      <c r="WFR33" s="39"/>
      <c r="WFS33" s="39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40"/>
      <c r="WGP33" s="39"/>
      <c r="WGQ33" s="39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40"/>
      <c r="WHN33" s="39"/>
      <c r="WHO33" s="39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40"/>
      <c r="WIL33" s="39"/>
      <c r="WIM33" s="39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40"/>
      <c r="WJJ33" s="39"/>
      <c r="WJK33" s="39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40"/>
      <c r="WKH33" s="39"/>
      <c r="WKI33" s="39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40"/>
      <c r="WLF33" s="39"/>
      <c r="WLG33" s="39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40"/>
      <c r="WMD33" s="39"/>
      <c r="WME33" s="39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40"/>
      <c r="WNB33" s="39"/>
      <c r="WNC33" s="39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40"/>
      <c r="WNZ33" s="39"/>
      <c r="WOA33" s="39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40"/>
      <c r="WOX33" s="39"/>
      <c r="WOY33" s="39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40"/>
      <c r="WPV33" s="39"/>
      <c r="WPW33" s="39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40"/>
      <c r="WQT33" s="39"/>
      <c r="WQU33" s="39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40"/>
      <c r="WRR33" s="39"/>
      <c r="WRS33" s="39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40"/>
      <c r="WSP33" s="39"/>
      <c r="WSQ33" s="39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40"/>
      <c r="WTN33" s="39"/>
      <c r="WTO33" s="39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40"/>
      <c r="WUL33" s="39"/>
      <c r="WUM33" s="39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40"/>
      <c r="WVJ33" s="39"/>
      <c r="WVK33" s="39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40"/>
      <c r="WWH33" s="39"/>
      <c r="WWI33" s="39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40"/>
      <c r="WXF33" s="39"/>
      <c r="WXG33" s="39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40"/>
      <c r="WYD33" s="39"/>
      <c r="WYE33" s="39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40"/>
      <c r="WZB33" s="39"/>
      <c r="WZC33" s="39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40"/>
      <c r="WZZ33" s="39"/>
      <c r="XAA33" s="39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40"/>
      <c r="XAX33" s="39"/>
      <c r="XAY33" s="39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40"/>
      <c r="XBV33" s="39"/>
      <c r="XBW33" s="39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40"/>
      <c r="XCT33" s="39"/>
      <c r="XCU33" s="39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40"/>
      <c r="XDR33" s="39"/>
      <c r="XDS33" s="39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40"/>
      <c r="XEP33" s="39"/>
      <c r="XEQ33" s="39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spans="1:16384" ht="21" x14ac:dyDescent="0.25">
      <c r="A34" s="9" t="s">
        <v>110</v>
      </c>
      <c r="B34" s="10"/>
      <c r="C34" s="25" t="s">
        <v>103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>
        <v>247</v>
      </c>
      <c r="T34" s="11">
        <v>459.4</v>
      </c>
      <c r="U34" s="11">
        <v>764.9</v>
      </c>
      <c r="V34" s="11">
        <v>818.9</v>
      </c>
      <c r="W34" s="11">
        <v>934.1</v>
      </c>
      <c r="X34" s="32">
        <v>1037.8</v>
      </c>
      <c r="Y34" s="32"/>
      <c r="Z34" s="32" t="str">
        <f>+IFERROR(VLOOKUP(B34,'2002'!$A:$D,4,FALSE),"")</f>
        <v/>
      </c>
      <c r="AA34" s="32" t="str">
        <f>+IFERROR(VLOOKUP(B34,'2003'!$A$2:$D$1048576,4,FALSE),"")</f>
        <v/>
      </c>
      <c r="AB34" s="32" t="str">
        <f>+IFERROR(VLOOKUP(B34,'2004'!$A:$D,4,FALSE),"")</f>
        <v/>
      </c>
      <c r="AC34" s="32" t="str">
        <f>+IFERROR(VLOOKUP($B34,'2005-15 corrientes'!$A$2:$W$50,3,FALSE),"")</f>
        <v/>
      </c>
      <c r="AD34" s="32" t="str">
        <f>+IFERROR(VLOOKUP($B34,'2005-15 corrientes'!$A$2:$W$50,5,FALSE),"")</f>
        <v/>
      </c>
      <c r="AE34" s="32" t="str">
        <f>+IFERROR(VLOOKUP($B34,'2005-15 corrientes'!$A$2:$W$50,7,FALSE),"")</f>
        <v/>
      </c>
      <c r="AF34" s="32" t="str">
        <f>+IFERROR(VLOOKUP($B34,'2005-15 corrientes'!$A$2:$W$50,9,FALSE),"")</f>
        <v/>
      </c>
      <c r="AG34" s="32" t="str">
        <f>+IFERROR(VLOOKUP($B34,'2005-15 corrientes'!$A$2:$W$50,11,FALSE),"")</f>
        <v/>
      </c>
      <c r="AH34" s="32" t="str">
        <f>+IFERROR(VLOOKUP($B34,'2005-15 corrientes'!$A$2:$W$50,13,FALSE),"")</f>
        <v/>
      </c>
      <c r="AI34" s="32" t="str">
        <f>+IFERROR(VLOOKUP($B34,'2005-15 corrientes'!$A$2:$W$50,15,FALSE),"")</f>
        <v/>
      </c>
      <c r="AJ34" s="32" t="str">
        <f>+IFERROR(VLOOKUP($B34,'2005-15 corrientes'!$A$2:$W$50,17,FALSE),"")</f>
        <v/>
      </c>
      <c r="AK34" s="32" t="str">
        <f>+IFERROR(VLOOKUP($B34,'2005-15 corrientes'!$A$2:$W$50,19,FALSE),"")</f>
        <v/>
      </c>
      <c r="AL34" s="32" t="str">
        <f>+IFERROR(VLOOKUP($B34,'2005-15 corrientes'!$A$2:$W$50,21,FALSE),"")</f>
        <v/>
      </c>
      <c r="AM34" s="32" t="str">
        <f>+IFERROR(VLOOKUP($B34,'2005-15 corrientes'!$A$2:$W$50,23,FALSE),"")</f>
        <v/>
      </c>
      <c r="AN34" s="3"/>
      <c r="AO34" s="3"/>
      <c r="AP34" s="3"/>
      <c r="AQ34" s="3"/>
      <c r="AR34" s="3"/>
      <c r="AS34" s="3"/>
      <c r="AT34" s="3"/>
      <c r="AU34" s="3"/>
      <c r="AV34" s="3"/>
      <c r="AW34" s="40"/>
      <c r="AX34" s="39"/>
      <c r="AY34" s="39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40"/>
      <c r="BV34" s="39"/>
      <c r="BW34" s="39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40"/>
      <c r="CT34" s="39"/>
      <c r="CU34" s="39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40"/>
      <c r="DR34" s="39"/>
      <c r="DS34" s="39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40"/>
      <c r="EP34" s="39"/>
      <c r="EQ34" s="39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40"/>
      <c r="FN34" s="39"/>
      <c r="FO34" s="39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40"/>
      <c r="GL34" s="39"/>
      <c r="GM34" s="39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40"/>
      <c r="HJ34" s="39"/>
      <c r="HK34" s="39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40"/>
      <c r="IH34" s="39"/>
      <c r="II34" s="39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40"/>
      <c r="JF34" s="39"/>
      <c r="JG34" s="39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40"/>
      <c r="KD34" s="39"/>
      <c r="KE34" s="39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40"/>
      <c r="LB34" s="39"/>
      <c r="LC34" s="39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40"/>
      <c r="LZ34" s="39"/>
      <c r="MA34" s="39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40"/>
      <c r="MX34" s="39"/>
      <c r="MY34" s="39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40"/>
      <c r="NV34" s="39"/>
      <c r="NW34" s="39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40"/>
      <c r="OT34" s="39"/>
      <c r="OU34" s="39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40"/>
      <c r="PR34" s="39"/>
      <c r="PS34" s="39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40"/>
      <c r="QP34" s="39"/>
      <c r="QQ34" s="39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40"/>
      <c r="RN34" s="39"/>
      <c r="RO34" s="39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40"/>
      <c r="SL34" s="39"/>
      <c r="SM34" s="39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40"/>
      <c r="TJ34" s="39"/>
      <c r="TK34" s="39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40"/>
      <c r="UH34" s="39"/>
      <c r="UI34" s="39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40"/>
      <c r="VF34" s="39"/>
      <c r="VG34" s="39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40"/>
      <c r="WD34" s="39"/>
      <c r="WE34" s="39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40"/>
      <c r="XB34" s="39"/>
      <c r="XC34" s="39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40"/>
      <c r="XZ34" s="39"/>
      <c r="YA34" s="39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40"/>
      <c r="YX34" s="39"/>
      <c r="YY34" s="39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40"/>
      <c r="ZV34" s="39"/>
      <c r="ZW34" s="39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40"/>
      <c r="AAT34" s="39"/>
      <c r="AAU34" s="39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40"/>
      <c r="ABR34" s="39"/>
      <c r="ABS34" s="39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40"/>
      <c r="ACP34" s="39"/>
      <c r="ACQ34" s="39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40"/>
      <c r="ADN34" s="39"/>
      <c r="ADO34" s="39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40"/>
      <c r="AEL34" s="39"/>
      <c r="AEM34" s="39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40"/>
      <c r="AFJ34" s="39"/>
      <c r="AFK34" s="39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40"/>
      <c r="AGH34" s="39"/>
      <c r="AGI34" s="39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40"/>
      <c r="AHF34" s="39"/>
      <c r="AHG34" s="39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40"/>
      <c r="AID34" s="39"/>
      <c r="AIE34" s="39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40"/>
      <c r="AJB34" s="39"/>
      <c r="AJC34" s="39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40"/>
      <c r="AJZ34" s="39"/>
      <c r="AKA34" s="39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40"/>
      <c r="AKX34" s="39"/>
      <c r="AKY34" s="39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40"/>
      <c r="ALV34" s="39"/>
      <c r="ALW34" s="39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40"/>
      <c r="AMT34" s="39"/>
      <c r="AMU34" s="39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40"/>
      <c r="ANR34" s="39"/>
      <c r="ANS34" s="39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40"/>
      <c r="AOP34" s="39"/>
      <c r="AOQ34" s="39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40"/>
      <c r="APN34" s="39"/>
      <c r="APO34" s="39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40"/>
      <c r="AQL34" s="39"/>
      <c r="AQM34" s="39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40"/>
      <c r="ARJ34" s="39"/>
      <c r="ARK34" s="39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40"/>
      <c r="ASH34" s="39"/>
      <c r="ASI34" s="39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40"/>
      <c r="ATF34" s="39"/>
      <c r="ATG34" s="39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40"/>
      <c r="AUD34" s="39"/>
      <c r="AUE34" s="39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40"/>
      <c r="AVB34" s="39"/>
      <c r="AVC34" s="39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40"/>
      <c r="AVZ34" s="39"/>
      <c r="AWA34" s="39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40"/>
      <c r="AWX34" s="39"/>
      <c r="AWY34" s="39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40"/>
      <c r="AXV34" s="39"/>
      <c r="AXW34" s="39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40"/>
      <c r="AYT34" s="39"/>
      <c r="AYU34" s="39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40"/>
      <c r="AZR34" s="39"/>
      <c r="AZS34" s="39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40"/>
      <c r="BAP34" s="39"/>
      <c r="BAQ34" s="39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40"/>
      <c r="BBN34" s="39"/>
      <c r="BBO34" s="39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40"/>
      <c r="BCL34" s="39"/>
      <c r="BCM34" s="39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40"/>
      <c r="BDJ34" s="39"/>
      <c r="BDK34" s="39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40"/>
      <c r="BEH34" s="39"/>
      <c r="BEI34" s="39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40"/>
      <c r="BFF34" s="39"/>
      <c r="BFG34" s="39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40"/>
      <c r="BGD34" s="39"/>
      <c r="BGE34" s="39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40"/>
      <c r="BHB34" s="39"/>
      <c r="BHC34" s="39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40"/>
      <c r="BHZ34" s="39"/>
      <c r="BIA34" s="39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40"/>
      <c r="BIX34" s="39"/>
      <c r="BIY34" s="39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40"/>
      <c r="BJV34" s="39"/>
      <c r="BJW34" s="39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40"/>
      <c r="BKT34" s="39"/>
      <c r="BKU34" s="39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40"/>
      <c r="BLR34" s="39"/>
      <c r="BLS34" s="39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40"/>
      <c r="BMP34" s="39"/>
      <c r="BMQ34" s="39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40"/>
      <c r="BNN34" s="39"/>
      <c r="BNO34" s="39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40"/>
      <c r="BOL34" s="39"/>
      <c r="BOM34" s="39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40"/>
      <c r="BPJ34" s="39"/>
      <c r="BPK34" s="39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40"/>
      <c r="BQH34" s="39"/>
      <c r="BQI34" s="39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40"/>
      <c r="BRF34" s="39"/>
      <c r="BRG34" s="39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40"/>
      <c r="BSD34" s="39"/>
      <c r="BSE34" s="39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40"/>
      <c r="BTB34" s="39"/>
      <c r="BTC34" s="39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40"/>
      <c r="BTZ34" s="39"/>
      <c r="BUA34" s="39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40"/>
      <c r="BUX34" s="39"/>
      <c r="BUY34" s="39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40"/>
      <c r="BVV34" s="39"/>
      <c r="BVW34" s="39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40"/>
      <c r="BWT34" s="39"/>
      <c r="BWU34" s="39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40"/>
      <c r="BXR34" s="39"/>
      <c r="BXS34" s="39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40"/>
      <c r="BYP34" s="39"/>
      <c r="BYQ34" s="39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40"/>
      <c r="BZN34" s="39"/>
      <c r="BZO34" s="39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40"/>
      <c r="CAL34" s="39"/>
      <c r="CAM34" s="39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40"/>
      <c r="CBJ34" s="39"/>
      <c r="CBK34" s="39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40"/>
      <c r="CCH34" s="39"/>
      <c r="CCI34" s="39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40"/>
      <c r="CDF34" s="39"/>
      <c r="CDG34" s="39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40"/>
      <c r="CED34" s="39"/>
      <c r="CEE34" s="39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40"/>
      <c r="CFB34" s="39"/>
      <c r="CFC34" s="39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40"/>
      <c r="CFZ34" s="39"/>
      <c r="CGA34" s="39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40"/>
      <c r="CGX34" s="39"/>
      <c r="CGY34" s="39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40"/>
      <c r="CHV34" s="39"/>
      <c r="CHW34" s="39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40"/>
      <c r="CIT34" s="39"/>
      <c r="CIU34" s="39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40"/>
      <c r="CJR34" s="39"/>
      <c r="CJS34" s="39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40"/>
      <c r="CKP34" s="39"/>
      <c r="CKQ34" s="39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40"/>
      <c r="CLN34" s="39"/>
      <c r="CLO34" s="39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40"/>
      <c r="CML34" s="39"/>
      <c r="CMM34" s="39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40"/>
      <c r="CNJ34" s="39"/>
      <c r="CNK34" s="39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40"/>
      <c r="COH34" s="39"/>
      <c r="COI34" s="39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40"/>
      <c r="CPF34" s="39"/>
      <c r="CPG34" s="39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40"/>
      <c r="CQD34" s="39"/>
      <c r="CQE34" s="39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40"/>
      <c r="CRB34" s="39"/>
      <c r="CRC34" s="39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40"/>
      <c r="CRZ34" s="39"/>
      <c r="CSA34" s="39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40"/>
      <c r="CSX34" s="39"/>
      <c r="CSY34" s="39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40"/>
      <c r="CTV34" s="39"/>
      <c r="CTW34" s="39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40"/>
      <c r="CUT34" s="39"/>
      <c r="CUU34" s="39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40"/>
      <c r="CVR34" s="39"/>
      <c r="CVS34" s="39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40"/>
      <c r="CWP34" s="39"/>
      <c r="CWQ34" s="39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40"/>
      <c r="CXN34" s="39"/>
      <c r="CXO34" s="39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40"/>
      <c r="CYL34" s="39"/>
      <c r="CYM34" s="39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40"/>
      <c r="CZJ34" s="39"/>
      <c r="CZK34" s="39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40"/>
      <c r="DAH34" s="39"/>
      <c r="DAI34" s="39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40"/>
      <c r="DBF34" s="39"/>
      <c r="DBG34" s="39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40"/>
      <c r="DCD34" s="39"/>
      <c r="DCE34" s="39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40"/>
      <c r="DDB34" s="39"/>
      <c r="DDC34" s="39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40"/>
      <c r="DDZ34" s="39"/>
      <c r="DEA34" s="39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40"/>
      <c r="DEX34" s="39"/>
      <c r="DEY34" s="39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40"/>
      <c r="DFV34" s="39"/>
      <c r="DFW34" s="39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40"/>
      <c r="DGT34" s="39"/>
      <c r="DGU34" s="39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40"/>
      <c r="DHR34" s="39"/>
      <c r="DHS34" s="39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40"/>
      <c r="DIP34" s="39"/>
      <c r="DIQ34" s="39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40"/>
      <c r="DJN34" s="39"/>
      <c r="DJO34" s="39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40"/>
      <c r="DKL34" s="39"/>
      <c r="DKM34" s="39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40"/>
      <c r="DLJ34" s="39"/>
      <c r="DLK34" s="39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40"/>
      <c r="DMH34" s="39"/>
      <c r="DMI34" s="39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40"/>
      <c r="DNF34" s="39"/>
      <c r="DNG34" s="39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40"/>
      <c r="DOD34" s="39"/>
      <c r="DOE34" s="39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40"/>
      <c r="DPB34" s="39"/>
      <c r="DPC34" s="39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40"/>
      <c r="DPZ34" s="39"/>
      <c r="DQA34" s="39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40"/>
      <c r="DQX34" s="39"/>
      <c r="DQY34" s="39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40"/>
      <c r="DRV34" s="39"/>
      <c r="DRW34" s="39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40"/>
      <c r="DST34" s="39"/>
      <c r="DSU34" s="39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40"/>
      <c r="DTR34" s="39"/>
      <c r="DTS34" s="39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40"/>
      <c r="DUP34" s="39"/>
      <c r="DUQ34" s="39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40"/>
      <c r="DVN34" s="39"/>
      <c r="DVO34" s="39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40"/>
      <c r="DWL34" s="39"/>
      <c r="DWM34" s="39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40"/>
      <c r="DXJ34" s="39"/>
      <c r="DXK34" s="39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40"/>
      <c r="DYH34" s="39"/>
      <c r="DYI34" s="39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40"/>
      <c r="DZF34" s="39"/>
      <c r="DZG34" s="39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40"/>
      <c r="EAD34" s="39"/>
      <c r="EAE34" s="39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40"/>
      <c r="EBB34" s="39"/>
      <c r="EBC34" s="39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40"/>
      <c r="EBZ34" s="39"/>
      <c r="ECA34" s="39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40"/>
      <c r="ECX34" s="39"/>
      <c r="ECY34" s="39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40"/>
      <c r="EDV34" s="39"/>
      <c r="EDW34" s="39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40"/>
      <c r="EET34" s="39"/>
      <c r="EEU34" s="39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40"/>
      <c r="EFR34" s="39"/>
      <c r="EFS34" s="39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40"/>
      <c r="EGP34" s="39"/>
      <c r="EGQ34" s="39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40"/>
      <c r="EHN34" s="39"/>
      <c r="EHO34" s="39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40"/>
      <c r="EIL34" s="39"/>
      <c r="EIM34" s="39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40"/>
      <c r="EJJ34" s="39"/>
      <c r="EJK34" s="39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40"/>
      <c r="EKH34" s="39"/>
      <c r="EKI34" s="39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40"/>
      <c r="ELF34" s="39"/>
      <c r="ELG34" s="39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40"/>
      <c r="EMD34" s="39"/>
      <c r="EME34" s="39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40"/>
      <c r="ENB34" s="39"/>
      <c r="ENC34" s="39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40"/>
      <c r="ENZ34" s="39"/>
      <c r="EOA34" s="39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40"/>
      <c r="EOX34" s="39"/>
      <c r="EOY34" s="39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40"/>
      <c r="EPV34" s="39"/>
      <c r="EPW34" s="39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40"/>
      <c r="EQT34" s="39"/>
      <c r="EQU34" s="39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40"/>
      <c r="ERR34" s="39"/>
      <c r="ERS34" s="39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40"/>
      <c r="ESP34" s="39"/>
      <c r="ESQ34" s="39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40"/>
      <c r="ETN34" s="39"/>
      <c r="ETO34" s="39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40"/>
      <c r="EUL34" s="39"/>
      <c r="EUM34" s="39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40"/>
      <c r="EVJ34" s="39"/>
      <c r="EVK34" s="39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40"/>
      <c r="EWH34" s="39"/>
      <c r="EWI34" s="39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40"/>
      <c r="EXF34" s="39"/>
      <c r="EXG34" s="39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40"/>
      <c r="EYD34" s="39"/>
      <c r="EYE34" s="39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40"/>
      <c r="EZB34" s="39"/>
      <c r="EZC34" s="39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40"/>
      <c r="EZZ34" s="39"/>
      <c r="FAA34" s="39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40"/>
      <c r="FAX34" s="39"/>
      <c r="FAY34" s="39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40"/>
      <c r="FBV34" s="39"/>
      <c r="FBW34" s="39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40"/>
      <c r="FCT34" s="39"/>
      <c r="FCU34" s="39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40"/>
      <c r="FDR34" s="39"/>
      <c r="FDS34" s="39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40"/>
      <c r="FEP34" s="39"/>
      <c r="FEQ34" s="39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40"/>
      <c r="FFN34" s="39"/>
      <c r="FFO34" s="39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40"/>
      <c r="FGL34" s="39"/>
      <c r="FGM34" s="39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40"/>
      <c r="FHJ34" s="39"/>
      <c r="FHK34" s="39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40"/>
      <c r="FIH34" s="39"/>
      <c r="FII34" s="39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40"/>
      <c r="FJF34" s="39"/>
      <c r="FJG34" s="39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40"/>
      <c r="FKD34" s="39"/>
      <c r="FKE34" s="39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40"/>
      <c r="FLB34" s="39"/>
      <c r="FLC34" s="39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40"/>
      <c r="FLZ34" s="39"/>
      <c r="FMA34" s="39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40"/>
      <c r="FMX34" s="39"/>
      <c r="FMY34" s="39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40"/>
      <c r="FNV34" s="39"/>
      <c r="FNW34" s="39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40"/>
      <c r="FOT34" s="39"/>
      <c r="FOU34" s="39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40"/>
      <c r="FPR34" s="39"/>
      <c r="FPS34" s="39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40"/>
      <c r="FQP34" s="39"/>
      <c r="FQQ34" s="39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40"/>
      <c r="FRN34" s="39"/>
      <c r="FRO34" s="39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40"/>
      <c r="FSL34" s="39"/>
      <c r="FSM34" s="39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40"/>
      <c r="FTJ34" s="39"/>
      <c r="FTK34" s="39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40"/>
      <c r="FUH34" s="39"/>
      <c r="FUI34" s="39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40"/>
      <c r="FVF34" s="39"/>
      <c r="FVG34" s="39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40"/>
      <c r="FWD34" s="39"/>
      <c r="FWE34" s="39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40"/>
      <c r="FXB34" s="39"/>
      <c r="FXC34" s="39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40"/>
      <c r="FXZ34" s="39"/>
      <c r="FYA34" s="39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40"/>
      <c r="FYX34" s="39"/>
      <c r="FYY34" s="39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40"/>
      <c r="FZV34" s="39"/>
      <c r="FZW34" s="39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40"/>
      <c r="GAT34" s="39"/>
      <c r="GAU34" s="39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40"/>
      <c r="GBR34" s="39"/>
      <c r="GBS34" s="39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40"/>
      <c r="GCP34" s="39"/>
      <c r="GCQ34" s="39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40"/>
      <c r="GDN34" s="39"/>
      <c r="GDO34" s="39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40"/>
      <c r="GEL34" s="39"/>
      <c r="GEM34" s="39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40"/>
      <c r="GFJ34" s="39"/>
      <c r="GFK34" s="39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40"/>
      <c r="GGH34" s="39"/>
      <c r="GGI34" s="39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40"/>
      <c r="GHF34" s="39"/>
      <c r="GHG34" s="39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40"/>
      <c r="GID34" s="39"/>
      <c r="GIE34" s="39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40"/>
      <c r="GJB34" s="39"/>
      <c r="GJC34" s="39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40"/>
      <c r="GJZ34" s="39"/>
      <c r="GKA34" s="39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40"/>
      <c r="GKX34" s="39"/>
      <c r="GKY34" s="39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40"/>
      <c r="GLV34" s="39"/>
      <c r="GLW34" s="39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40"/>
      <c r="GMT34" s="39"/>
      <c r="GMU34" s="39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40"/>
      <c r="GNR34" s="39"/>
      <c r="GNS34" s="39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40"/>
      <c r="GOP34" s="39"/>
      <c r="GOQ34" s="39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40"/>
      <c r="GPN34" s="39"/>
      <c r="GPO34" s="39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40"/>
      <c r="GQL34" s="39"/>
      <c r="GQM34" s="39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40"/>
      <c r="GRJ34" s="39"/>
      <c r="GRK34" s="39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40"/>
      <c r="GSH34" s="39"/>
      <c r="GSI34" s="39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40"/>
      <c r="GTF34" s="39"/>
      <c r="GTG34" s="39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40"/>
      <c r="GUD34" s="39"/>
      <c r="GUE34" s="39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40"/>
      <c r="GVB34" s="39"/>
      <c r="GVC34" s="39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40"/>
      <c r="GVZ34" s="39"/>
      <c r="GWA34" s="39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40"/>
      <c r="GWX34" s="39"/>
      <c r="GWY34" s="39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40"/>
      <c r="GXV34" s="39"/>
      <c r="GXW34" s="39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40"/>
      <c r="GYT34" s="39"/>
      <c r="GYU34" s="39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40"/>
      <c r="GZR34" s="39"/>
      <c r="GZS34" s="39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40"/>
      <c r="HAP34" s="39"/>
      <c r="HAQ34" s="39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40"/>
      <c r="HBN34" s="39"/>
      <c r="HBO34" s="39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40"/>
      <c r="HCL34" s="39"/>
      <c r="HCM34" s="39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40"/>
      <c r="HDJ34" s="39"/>
      <c r="HDK34" s="39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40"/>
      <c r="HEH34" s="39"/>
      <c r="HEI34" s="39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40"/>
      <c r="HFF34" s="39"/>
      <c r="HFG34" s="39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40"/>
      <c r="HGD34" s="39"/>
      <c r="HGE34" s="39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40"/>
      <c r="HHB34" s="39"/>
      <c r="HHC34" s="39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40"/>
      <c r="HHZ34" s="39"/>
      <c r="HIA34" s="39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40"/>
      <c r="HIX34" s="39"/>
      <c r="HIY34" s="39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40"/>
      <c r="HJV34" s="39"/>
      <c r="HJW34" s="39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40"/>
      <c r="HKT34" s="39"/>
      <c r="HKU34" s="39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40"/>
      <c r="HLR34" s="39"/>
      <c r="HLS34" s="39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40"/>
      <c r="HMP34" s="39"/>
      <c r="HMQ34" s="39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40"/>
      <c r="HNN34" s="39"/>
      <c r="HNO34" s="39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40"/>
      <c r="HOL34" s="39"/>
      <c r="HOM34" s="39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40"/>
      <c r="HPJ34" s="39"/>
      <c r="HPK34" s="39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40"/>
      <c r="HQH34" s="39"/>
      <c r="HQI34" s="39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40"/>
      <c r="HRF34" s="39"/>
      <c r="HRG34" s="39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40"/>
      <c r="HSD34" s="39"/>
      <c r="HSE34" s="39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40"/>
      <c r="HTB34" s="39"/>
      <c r="HTC34" s="39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40"/>
      <c r="HTZ34" s="39"/>
      <c r="HUA34" s="39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40"/>
      <c r="HUX34" s="39"/>
      <c r="HUY34" s="39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40"/>
      <c r="HVV34" s="39"/>
      <c r="HVW34" s="39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40"/>
      <c r="HWT34" s="39"/>
      <c r="HWU34" s="39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40"/>
      <c r="HXR34" s="39"/>
      <c r="HXS34" s="39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40"/>
      <c r="HYP34" s="39"/>
      <c r="HYQ34" s="39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40"/>
      <c r="HZN34" s="39"/>
      <c r="HZO34" s="39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40"/>
      <c r="IAL34" s="39"/>
      <c r="IAM34" s="39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40"/>
      <c r="IBJ34" s="39"/>
      <c r="IBK34" s="39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40"/>
      <c r="ICH34" s="39"/>
      <c r="ICI34" s="39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40"/>
      <c r="IDF34" s="39"/>
      <c r="IDG34" s="39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40"/>
      <c r="IED34" s="39"/>
      <c r="IEE34" s="39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40"/>
      <c r="IFB34" s="39"/>
      <c r="IFC34" s="39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40"/>
      <c r="IFZ34" s="39"/>
      <c r="IGA34" s="39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40"/>
      <c r="IGX34" s="39"/>
      <c r="IGY34" s="39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40"/>
      <c r="IHV34" s="39"/>
      <c r="IHW34" s="39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40"/>
      <c r="IIT34" s="39"/>
      <c r="IIU34" s="39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40"/>
      <c r="IJR34" s="39"/>
      <c r="IJS34" s="39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40"/>
      <c r="IKP34" s="39"/>
      <c r="IKQ34" s="39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40"/>
      <c r="ILN34" s="39"/>
      <c r="ILO34" s="39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40"/>
      <c r="IML34" s="39"/>
      <c r="IMM34" s="39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40"/>
      <c r="INJ34" s="39"/>
      <c r="INK34" s="39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40"/>
      <c r="IOH34" s="39"/>
      <c r="IOI34" s="39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40"/>
      <c r="IPF34" s="39"/>
      <c r="IPG34" s="39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40"/>
      <c r="IQD34" s="39"/>
      <c r="IQE34" s="39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40"/>
      <c r="IRB34" s="39"/>
      <c r="IRC34" s="39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40"/>
      <c r="IRZ34" s="39"/>
      <c r="ISA34" s="39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40"/>
      <c r="ISX34" s="39"/>
      <c r="ISY34" s="39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40"/>
      <c r="ITV34" s="39"/>
      <c r="ITW34" s="39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40"/>
      <c r="IUT34" s="39"/>
      <c r="IUU34" s="39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40"/>
      <c r="IVR34" s="39"/>
      <c r="IVS34" s="39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40"/>
      <c r="IWP34" s="39"/>
      <c r="IWQ34" s="39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40"/>
      <c r="IXN34" s="39"/>
      <c r="IXO34" s="39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40"/>
      <c r="IYL34" s="39"/>
      <c r="IYM34" s="39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40"/>
      <c r="IZJ34" s="39"/>
      <c r="IZK34" s="39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40"/>
      <c r="JAH34" s="39"/>
      <c r="JAI34" s="39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40"/>
      <c r="JBF34" s="39"/>
      <c r="JBG34" s="39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40"/>
      <c r="JCD34" s="39"/>
      <c r="JCE34" s="39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40"/>
      <c r="JDB34" s="39"/>
      <c r="JDC34" s="39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40"/>
      <c r="JDZ34" s="39"/>
      <c r="JEA34" s="39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40"/>
      <c r="JEX34" s="39"/>
      <c r="JEY34" s="39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40"/>
      <c r="JFV34" s="39"/>
      <c r="JFW34" s="39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40"/>
      <c r="JGT34" s="39"/>
      <c r="JGU34" s="39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40"/>
      <c r="JHR34" s="39"/>
      <c r="JHS34" s="39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40"/>
      <c r="JIP34" s="39"/>
      <c r="JIQ34" s="39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40"/>
      <c r="JJN34" s="39"/>
      <c r="JJO34" s="39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40"/>
      <c r="JKL34" s="39"/>
      <c r="JKM34" s="39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40"/>
      <c r="JLJ34" s="39"/>
      <c r="JLK34" s="39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40"/>
      <c r="JMH34" s="39"/>
      <c r="JMI34" s="39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40"/>
      <c r="JNF34" s="39"/>
      <c r="JNG34" s="39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40"/>
      <c r="JOD34" s="39"/>
      <c r="JOE34" s="39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40"/>
      <c r="JPB34" s="39"/>
      <c r="JPC34" s="39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40"/>
      <c r="JPZ34" s="39"/>
      <c r="JQA34" s="39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40"/>
      <c r="JQX34" s="39"/>
      <c r="JQY34" s="39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40"/>
      <c r="JRV34" s="39"/>
      <c r="JRW34" s="39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40"/>
      <c r="JST34" s="39"/>
      <c r="JSU34" s="39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40"/>
      <c r="JTR34" s="39"/>
      <c r="JTS34" s="39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40"/>
      <c r="JUP34" s="39"/>
      <c r="JUQ34" s="39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40"/>
      <c r="JVN34" s="39"/>
      <c r="JVO34" s="39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40"/>
      <c r="JWL34" s="39"/>
      <c r="JWM34" s="39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40"/>
      <c r="JXJ34" s="39"/>
      <c r="JXK34" s="39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40"/>
      <c r="JYH34" s="39"/>
      <c r="JYI34" s="39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40"/>
      <c r="JZF34" s="39"/>
      <c r="JZG34" s="39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40"/>
      <c r="KAD34" s="39"/>
      <c r="KAE34" s="39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40"/>
      <c r="KBB34" s="39"/>
      <c r="KBC34" s="39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40"/>
      <c r="KBZ34" s="39"/>
      <c r="KCA34" s="39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40"/>
      <c r="KCX34" s="39"/>
      <c r="KCY34" s="39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40"/>
      <c r="KDV34" s="39"/>
      <c r="KDW34" s="39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40"/>
      <c r="KET34" s="39"/>
      <c r="KEU34" s="39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40"/>
      <c r="KFR34" s="39"/>
      <c r="KFS34" s="39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40"/>
      <c r="KGP34" s="39"/>
      <c r="KGQ34" s="39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40"/>
      <c r="KHN34" s="39"/>
      <c r="KHO34" s="39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40"/>
      <c r="KIL34" s="39"/>
      <c r="KIM34" s="39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40"/>
      <c r="KJJ34" s="39"/>
      <c r="KJK34" s="39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40"/>
      <c r="KKH34" s="39"/>
      <c r="KKI34" s="39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40"/>
      <c r="KLF34" s="39"/>
      <c r="KLG34" s="39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40"/>
      <c r="KMD34" s="39"/>
      <c r="KME34" s="39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40"/>
      <c r="KNB34" s="39"/>
      <c r="KNC34" s="39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40"/>
      <c r="KNZ34" s="39"/>
      <c r="KOA34" s="39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40"/>
      <c r="KOX34" s="39"/>
      <c r="KOY34" s="39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40"/>
      <c r="KPV34" s="39"/>
      <c r="KPW34" s="39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40"/>
      <c r="KQT34" s="39"/>
      <c r="KQU34" s="39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40"/>
      <c r="KRR34" s="39"/>
      <c r="KRS34" s="39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40"/>
      <c r="KSP34" s="39"/>
      <c r="KSQ34" s="39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40"/>
      <c r="KTN34" s="39"/>
      <c r="KTO34" s="39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40"/>
      <c r="KUL34" s="39"/>
      <c r="KUM34" s="39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40"/>
      <c r="KVJ34" s="39"/>
      <c r="KVK34" s="39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40"/>
      <c r="KWH34" s="39"/>
      <c r="KWI34" s="39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40"/>
      <c r="KXF34" s="39"/>
      <c r="KXG34" s="39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40"/>
      <c r="KYD34" s="39"/>
      <c r="KYE34" s="39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40"/>
      <c r="KZB34" s="39"/>
      <c r="KZC34" s="39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40"/>
      <c r="KZZ34" s="39"/>
      <c r="LAA34" s="39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40"/>
      <c r="LAX34" s="39"/>
      <c r="LAY34" s="39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40"/>
      <c r="LBV34" s="39"/>
      <c r="LBW34" s="39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40"/>
      <c r="LCT34" s="39"/>
      <c r="LCU34" s="39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40"/>
      <c r="LDR34" s="39"/>
      <c r="LDS34" s="39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40"/>
      <c r="LEP34" s="39"/>
      <c r="LEQ34" s="39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40"/>
      <c r="LFN34" s="39"/>
      <c r="LFO34" s="39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40"/>
      <c r="LGL34" s="39"/>
      <c r="LGM34" s="39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40"/>
      <c r="LHJ34" s="39"/>
      <c r="LHK34" s="39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40"/>
      <c r="LIH34" s="39"/>
      <c r="LII34" s="39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40"/>
      <c r="LJF34" s="39"/>
      <c r="LJG34" s="39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40"/>
      <c r="LKD34" s="39"/>
      <c r="LKE34" s="39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40"/>
      <c r="LLB34" s="39"/>
      <c r="LLC34" s="39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40"/>
      <c r="LLZ34" s="39"/>
      <c r="LMA34" s="39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40"/>
      <c r="LMX34" s="39"/>
      <c r="LMY34" s="39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40"/>
      <c r="LNV34" s="39"/>
      <c r="LNW34" s="39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40"/>
      <c r="LOT34" s="39"/>
      <c r="LOU34" s="39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40"/>
      <c r="LPR34" s="39"/>
      <c r="LPS34" s="39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40"/>
      <c r="LQP34" s="39"/>
      <c r="LQQ34" s="39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40"/>
      <c r="LRN34" s="39"/>
      <c r="LRO34" s="39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40"/>
      <c r="LSL34" s="39"/>
      <c r="LSM34" s="39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40"/>
      <c r="LTJ34" s="39"/>
      <c r="LTK34" s="39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40"/>
      <c r="LUH34" s="39"/>
      <c r="LUI34" s="39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40"/>
      <c r="LVF34" s="39"/>
      <c r="LVG34" s="39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40"/>
      <c r="LWD34" s="39"/>
      <c r="LWE34" s="39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40"/>
      <c r="LXB34" s="39"/>
      <c r="LXC34" s="39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40"/>
      <c r="LXZ34" s="39"/>
      <c r="LYA34" s="39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40"/>
      <c r="LYX34" s="39"/>
      <c r="LYY34" s="39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40"/>
      <c r="LZV34" s="39"/>
      <c r="LZW34" s="39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40"/>
      <c r="MAT34" s="39"/>
      <c r="MAU34" s="39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40"/>
      <c r="MBR34" s="39"/>
      <c r="MBS34" s="39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40"/>
      <c r="MCP34" s="39"/>
      <c r="MCQ34" s="39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40"/>
      <c r="MDN34" s="39"/>
      <c r="MDO34" s="39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40"/>
      <c r="MEL34" s="39"/>
      <c r="MEM34" s="39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40"/>
      <c r="MFJ34" s="39"/>
      <c r="MFK34" s="39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40"/>
      <c r="MGH34" s="39"/>
      <c r="MGI34" s="39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40"/>
      <c r="MHF34" s="39"/>
      <c r="MHG34" s="39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40"/>
      <c r="MID34" s="39"/>
      <c r="MIE34" s="39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40"/>
      <c r="MJB34" s="39"/>
      <c r="MJC34" s="39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40"/>
      <c r="MJZ34" s="39"/>
      <c r="MKA34" s="39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40"/>
      <c r="MKX34" s="39"/>
      <c r="MKY34" s="39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40"/>
      <c r="MLV34" s="39"/>
      <c r="MLW34" s="39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40"/>
      <c r="MMT34" s="39"/>
      <c r="MMU34" s="39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40"/>
      <c r="MNR34" s="39"/>
      <c r="MNS34" s="39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40"/>
      <c r="MOP34" s="39"/>
      <c r="MOQ34" s="39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40"/>
      <c r="MPN34" s="39"/>
      <c r="MPO34" s="39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40"/>
      <c r="MQL34" s="39"/>
      <c r="MQM34" s="39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40"/>
      <c r="MRJ34" s="39"/>
      <c r="MRK34" s="39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40"/>
      <c r="MSH34" s="39"/>
      <c r="MSI34" s="39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40"/>
      <c r="MTF34" s="39"/>
      <c r="MTG34" s="39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40"/>
      <c r="MUD34" s="39"/>
      <c r="MUE34" s="39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40"/>
      <c r="MVB34" s="39"/>
      <c r="MVC34" s="39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40"/>
      <c r="MVZ34" s="39"/>
      <c r="MWA34" s="39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40"/>
      <c r="MWX34" s="39"/>
      <c r="MWY34" s="39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40"/>
      <c r="MXV34" s="39"/>
      <c r="MXW34" s="39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40"/>
      <c r="MYT34" s="39"/>
      <c r="MYU34" s="39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40"/>
      <c r="MZR34" s="39"/>
      <c r="MZS34" s="39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40"/>
      <c r="NAP34" s="39"/>
      <c r="NAQ34" s="39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40"/>
      <c r="NBN34" s="39"/>
      <c r="NBO34" s="39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40"/>
      <c r="NCL34" s="39"/>
      <c r="NCM34" s="39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40"/>
      <c r="NDJ34" s="39"/>
      <c r="NDK34" s="39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40"/>
      <c r="NEH34" s="39"/>
      <c r="NEI34" s="39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40"/>
      <c r="NFF34" s="39"/>
      <c r="NFG34" s="39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40"/>
      <c r="NGD34" s="39"/>
      <c r="NGE34" s="39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40"/>
      <c r="NHB34" s="39"/>
      <c r="NHC34" s="39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40"/>
      <c r="NHZ34" s="39"/>
      <c r="NIA34" s="39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40"/>
      <c r="NIX34" s="39"/>
      <c r="NIY34" s="39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40"/>
      <c r="NJV34" s="39"/>
      <c r="NJW34" s="39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40"/>
      <c r="NKT34" s="39"/>
      <c r="NKU34" s="39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40"/>
      <c r="NLR34" s="39"/>
      <c r="NLS34" s="39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40"/>
      <c r="NMP34" s="39"/>
      <c r="NMQ34" s="39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40"/>
      <c r="NNN34" s="39"/>
      <c r="NNO34" s="39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40"/>
      <c r="NOL34" s="39"/>
      <c r="NOM34" s="39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40"/>
      <c r="NPJ34" s="39"/>
      <c r="NPK34" s="39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40"/>
      <c r="NQH34" s="39"/>
      <c r="NQI34" s="39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40"/>
      <c r="NRF34" s="39"/>
      <c r="NRG34" s="39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40"/>
      <c r="NSD34" s="39"/>
      <c r="NSE34" s="39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40"/>
      <c r="NTB34" s="39"/>
      <c r="NTC34" s="39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40"/>
      <c r="NTZ34" s="39"/>
      <c r="NUA34" s="39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40"/>
      <c r="NUX34" s="39"/>
      <c r="NUY34" s="39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40"/>
      <c r="NVV34" s="39"/>
      <c r="NVW34" s="39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40"/>
      <c r="NWT34" s="39"/>
      <c r="NWU34" s="39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40"/>
      <c r="NXR34" s="39"/>
      <c r="NXS34" s="39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40"/>
      <c r="NYP34" s="39"/>
      <c r="NYQ34" s="39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40"/>
      <c r="NZN34" s="39"/>
      <c r="NZO34" s="39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40"/>
      <c r="OAL34" s="39"/>
      <c r="OAM34" s="39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40"/>
      <c r="OBJ34" s="39"/>
      <c r="OBK34" s="39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40"/>
      <c r="OCH34" s="39"/>
      <c r="OCI34" s="39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40"/>
      <c r="ODF34" s="39"/>
      <c r="ODG34" s="39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40"/>
      <c r="OED34" s="39"/>
      <c r="OEE34" s="39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40"/>
      <c r="OFB34" s="39"/>
      <c r="OFC34" s="39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40"/>
      <c r="OFZ34" s="39"/>
      <c r="OGA34" s="39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40"/>
      <c r="OGX34" s="39"/>
      <c r="OGY34" s="39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40"/>
      <c r="OHV34" s="39"/>
      <c r="OHW34" s="39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40"/>
      <c r="OIT34" s="39"/>
      <c r="OIU34" s="39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40"/>
      <c r="OJR34" s="39"/>
      <c r="OJS34" s="39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40"/>
      <c r="OKP34" s="39"/>
      <c r="OKQ34" s="39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40"/>
      <c r="OLN34" s="39"/>
      <c r="OLO34" s="39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40"/>
      <c r="OML34" s="39"/>
      <c r="OMM34" s="39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40"/>
      <c r="ONJ34" s="39"/>
      <c r="ONK34" s="39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40"/>
      <c r="OOH34" s="39"/>
      <c r="OOI34" s="39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40"/>
      <c r="OPF34" s="39"/>
      <c r="OPG34" s="39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40"/>
      <c r="OQD34" s="39"/>
      <c r="OQE34" s="39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40"/>
      <c r="ORB34" s="39"/>
      <c r="ORC34" s="39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40"/>
      <c r="ORZ34" s="39"/>
      <c r="OSA34" s="39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40"/>
      <c r="OSX34" s="39"/>
      <c r="OSY34" s="39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40"/>
      <c r="OTV34" s="39"/>
      <c r="OTW34" s="39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40"/>
      <c r="OUT34" s="39"/>
      <c r="OUU34" s="39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40"/>
      <c r="OVR34" s="39"/>
      <c r="OVS34" s="39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40"/>
      <c r="OWP34" s="39"/>
      <c r="OWQ34" s="39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40"/>
      <c r="OXN34" s="39"/>
      <c r="OXO34" s="39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40"/>
      <c r="OYL34" s="39"/>
      <c r="OYM34" s="39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40"/>
      <c r="OZJ34" s="39"/>
      <c r="OZK34" s="39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40"/>
      <c r="PAH34" s="39"/>
      <c r="PAI34" s="39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40"/>
      <c r="PBF34" s="39"/>
      <c r="PBG34" s="39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40"/>
      <c r="PCD34" s="39"/>
      <c r="PCE34" s="39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40"/>
      <c r="PDB34" s="39"/>
      <c r="PDC34" s="39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40"/>
      <c r="PDZ34" s="39"/>
      <c r="PEA34" s="39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40"/>
      <c r="PEX34" s="39"/>
      <c r="PEY34" s="39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40"/>
      <c r="PFV34" s="39"/>
      <c r="PFW34" s="39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40"/>
      <c r="PGT34" s="39"/>
      <c r="PGU34" s="39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40"/>
      <c r="PHR34" s="39"/>
      <c r="PHS34" s="39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40"/>
      <c r="PIP34" s="39"/>
      <c r="PIQ34" s="39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40"/>
      <c r="PJN34" s="39"/>
      <c r="PJO34" s="39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40"/>
      <c r="PKL34" s="39"/>
      <c r="PKM34" s="39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40"/>
      <c r="PLJ34" s="39"/>
      <c r="PLK34" s="39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40"/>
      <c r="PMH34" s="39"/>
      <c r="PMI34" s="39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40"/>
      <c r="PNF34" s="39"/>
      <c r="PNG34" s="39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40"/>
      <c r="POD34" s="39"/>
      <c r="POE34" s="39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40"/>
      <c r="PPB34" s="39"/>
      <c r="PPC34" s="39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40"/>
      <c r="PPZ34" s="39"/>
      <c r="PQA34" s="39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40"/>
      <c r="PQX34" s="39"/>
      <c r="PQY34" s="39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40"/>
      <c r="PRV34" s="39"/>
      <c r="PRW34" s="39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40"/>
      <c r="PST34" s="39"/>
      <c r="PSU34" s="39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40"/>
      <c r="PTR34" s="39"/>
      <c r="PTS34" s="39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40"/>
      <c r="PUP34" s="39"/>
      <c r="PUQ34" s="39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40"/>
      <c r="PVN34" s="39"/>
      <c r="PVO34" s="39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40"/>
      <c r="PWL34" s="39"/>
      <c r="PWM34" s="39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40"/>
      <c r="PXJ34" s="39"/>
      <c r="PXK34" s="39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40"/>
      <c r="PYH34" s="39"/>
      <c r="PYI34" s="39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40"/>
      <c r="PZF34" s="39"/>
      <c r="PZG34" s="39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40"/>
      <c r="QAD34" s="39"/>
      <c r="QAE34" s="39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40"/>
      <c r="QBB34" s="39"/>
      <c r="QBC34" s="39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40"/>
      <c r="QBZ34" s="39"/>
      <c r="QCA34" s="39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40"/>
      <c r="QCX34" s="39"/>
      <c r="QCY34" s="39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40"/>
      <c r="QDV34" s="39"/>
      <c r="QDW34" s="39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40"/>
      <c r="QET34" s="39"/>
      <c r="QEU34" s="39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40"/>
      <c r="QFR34" s="39"/>
      <c r="QFS34" s="39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40"/>
      <c r="QGP34" s="39"/>
      <c r="QGQ34" s="39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40"/>
      <c r="QHN34" s="39"/>
      <c r="QHO34" s="39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40"/>
      <c r="QIL34" s="39"/>
      <c r="QIM34" s="39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40"/>
      <c r="QJJ34" s="39"/>
      <c r="QJK34" s="39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40"/>
      <c r="QKH34" s="39"/>
      <c r="QKI34" s="39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40"/>
      <c r="QLF34" s="39"/>
      <c r="QLG34" s="39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40"/>
      <c r="QMD34" s="39"/>
      <c r="QME34" s="39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40"/>
      <c r="QNB34" s="39"/>
      <c r="QNC34" s="39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40"/>
      <c r="QNZ34" s="39"/>
      <c r="QOA34" s="39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40"/>
      <c r="QOX34" s="39"/>
      <c r="QOY34" s="39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40"/>
      <c r="QPV34" s="39"/>
      <c r="QPW34" s="39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40"/>
      <c r="QQT34" s="39"/>
      <c r="QQU34" s="39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40"/>
      <c r="QRR34" s="39"/>
      <c r="QRS34" s="39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40"/>
      <c r="QSP34" s="39"/>
      <c r="QSQ34" s="39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40"/>
      <c r="QTN34" s="39"/>
      <c r="QTO34" s="39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40"/>
      <c r="QUL34" s="39"/>
      <c r="QUM34" s="39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40"/>
      <c r="QVJ34" s="39"/>
      <c r="QVK34" s="39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40"/>
      <c r="QWH34" s="39"/>
      <c r="QWI34" s="39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40"/>
      <c r="QXF34" s="39"/>
      <c r="QXG34" s="39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40"/>
      <c r="QYD34" s="39"/>
      <c r="QYE34" s="39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40"/>
      <c r="QZB34" s="39"/>
      <c r="QZC34" s="39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40"/>
      <c r="QZZ34" s="39"/>
      <c r="RAA34" s="39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40"/>
      <c r="RAX34" s="39"/>
      <c r="RAY34" s="39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40"/>
      <c r="RBV34" s="39"/>
      <c r="RBW34" s="39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40"/>
      <c r="RCT34" s="39"/>
      <c r="RCU34" s="39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40"/>
      <c r="RDR34" s="39"/>
      <c r="RDS34" s="39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40"/>
      <c r="REP34" s="39"/>
      <c r="REQ34" s="39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40"/>
      <c r="RFN34" s="39"/>
      <c r="RFO34" s="39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40"/>
      <c r="RGL34" s="39"/>
      <c r="RGM34" s="39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40"/>
      <c r="RHJ34" s="39"/>
      <c r="RHK34" s="39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40"/>
      <c r="RIH34" s="39"/>
      <c r="RII34" s="39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40"/>
      <c r="RJF34" s="39"/>
      <c r="RJG34" s="39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40"/>
      <c r="RKD34" s="39"/>
      <c r="RKE34" s="39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40"/>
      <c r="RLB34" s="39"/>
      <c r="RLC34" s="39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40"/>
      <c r="RLZ34" s="39"/>
      <c r="RMA34" s="39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40"/>
      <c r="RMX34" s="39"/>
      <c r="RMY34" s="39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40"/>
      <c r="RNV34" s="39"/>
      <c r="RNW34" s="39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40"/>
      <c r="ROT34" s="39"/>
      <c r="ROU34" s="39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40"/>
      <c r="RPR34" s="39"/>
      <c r="RPS34" s="39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40"/>
      <c r="RQP34" s="39"/>
      <c r="RQQ34" s="39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40"/>
      <c r="RRN34" s="39"/>
      <c r="RRO34" s="39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40"/>
      <c r="RSL34" s="39"/>
      <c r="RSM34" s="39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40"/>
      <c r="RTJ34" s="39"/>
      <c r="RTK34" s="39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40"/>
      <c r="RUH34" s="39"/>
      <c r="RUI34" s="39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40"/>
      <c r="RVF34" s="39"/>
      <c r="RVG34" s="39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40"/>
      <c r="RWD34" s="39"/>
      <c r="RWE34" s="39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40"/>
      <c r="RXB34" s="39"/>
      <c r="RXC34" s="39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40"/>
      <c r="RXZ34" s="39"/>
      <c r="RYA34" s="39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40"/>
      <c r="RYX34" s="39"/>
      <c r="RYY34" s="39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40"/>
      <c r="RZV34" s="39"/>
      <c r="RZW34" s="39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40"/>
      <c r="SAT34" s="39"/>
      <c r="SAU34" s="39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40"/>
      <c r="SBR34" s="39"/>
      <c r="SBS34" s="39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40"/>
      <c r="SCP34" s="39"/>
      <c r="SCQ34" s="39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40"/>
      <c r="SDN34" s="39"/>
      <c r="SDO34" s="39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40"/>
      <c r="SEL34" s="39"/>
      <c r="SEM34" s="39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40"/>
      <c r="SFJ34" s="39"/>
      <c r="SFK34" s="39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40"/>
      <c r="SGH34" s="39"/>
      <c r="SGI34" s="39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40"/>
      <c r="SHF34" s="39"/>
      <c r="SHG34" s="39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40"/>
      <c r="SID34" s="39"/>
      <c r="SIE34" s="39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40"/>
      <c r="SJB34" s="39"/>
      <c r="SJC34" s="39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40"/>
      <c r="SJZ34" s="39"/>
      <c r="SKA34" s="39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40"/>
      <c r="SKX34" s="39"/>
      <c r="SKY34" s="39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40"/>
      <c r="SLV34" s="39"/>
      <c r="SLW34" s="39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40"/>
      <c r="SMT34" s="39"/>
      <c r="SMU34" s="39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40"/>
      <c r="SNR34" s="39"/>
      <c r="SNS34" s="39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40"/>
      <c r="SOP34" s="39"/>
      <c r="SOQ34" s="39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40"/>
      <c r="SPN34" s="39"/>
      <c r="SPO34" s="39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40"/>
      <c r="SQL34" s="39"/>
      <c r="SQM34" s="39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40"/>
      <c r="SRJ34" s="39"/>
      <c r="SRK34" s="39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40"/>
      <c r="SSH34" s="39"/>
      <c r="SSI34" s="39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40"/>
      <c r="STF34" s="39"/>
      <c r="STG34" s="39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40"/>
      <c r="SUD34" s="39"/>
      <c r="SUE34" s="39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40"/>
      <c r="SVB34" s="39"/>
      <c r="SVC34" s="39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40"/>
      <c r="SVZ34" s="39"/>
      <c r="SWA34" s="39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40"/>
      <c r="SWX34" s="39"/>
      <c r="SWY34" s="39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40"/>
      <c r="SXV34" s="39"/>
      <c r="SXW34" s="39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40"/>
      <c r="SYT34" s="39"/>
      <c r="SYU34" s="39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40"/>
      <c r="SZR34" s="39"/>
      <c r="SZS34" s="39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40"/>
      <c r="TAP34" s="39"/>
      <c r="TAQ34" s="39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40"/>
      <c r="TBN34" s="39"/>
      <c r="TBO34" s="39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40"/>
      <c r="TCL34" s="39"/>
      <c r="TCM34" s="39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40"/>
      <c r="TDJ34" s="39"/>
      <c r="TDK34" s="39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40"/>
      <c r="TEH34" s="39"/>
      <c r="TEI34" s="39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40"/>
      <c r="TFF34" s="39"/>
      <c r="TFG34" s="39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40"/>
      <c r="TGD34" s="39"/>
      <c r="TGE34" s="39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40"/>
      <c r="THB34" s="39"/>
      <c r="THC34" s="39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40"/>
      <c r="THZ34" s="39"/>
      <c r="TIA34" s="39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40"/>
      <c r="TIX34" s="39"/>
      <c r="TIY34" s="39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40"/>
      <c r="TJV34" s="39"/>
      <c r="TJW34" s="39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40"/>
      <c r="TKT34" s="39"/>
      <c r="TKU34" s="39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40"/>
      <c r="TLR34" s="39"/>
      <c r="TLS34" s="39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40"/>
      <c r="TMP34" s="39"/>
      <c r="TMQ34" s="39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40"/>
      <c r="TNN34" s="39"/>
      <c r="TNO34" s="39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40"/>
      <c r="TOL34" s="39"/>
      <c r="TOM34" s="39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40"/>
      <c r="TPJ34" s="39"/>
      <c r="TPK34" s="39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40"/>
      <c r="TQH34" s="39"/>
      <c r="TQI34" s="39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40"/>
      <c r="TRF34" s="39"/>
      <c r="TRG34" s="39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40"/>
      <c r="TSD34" s="39"/>
      <c r="TSE34" s="39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40"/>
      <c r="TTB34" s="39"/>
      <c r="TTC34" s="39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40"/>
      <c r="TTZ34" s="39"/>
      <c r="TUA34" s="39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40"/>
      <c r="TUX34" s="39"/>
      <c r="TUY34" s="39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40"/>
      <c r="TVV34" s="39"/>
      <c r="TVW34" s="39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40"/>
      <c r="TWT34" s="39"/>
      <c r="TWU34" s="39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40"/>
      <c r="TXR34" s="39"/>
      <c r="TXS34" s="39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40"/>
      <c r="TYP34" s="39"/>
      <c r="TYQ34" s="39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40"/>
      <c r="TZN34" s="39"/>
      <c r="TZO34" s="39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40"/>
      <c r="UAL34" s="39"/>
      <c r="UAM34" s="39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40"/>
      <c r="UBJ34" s="39"/>
      <c r="UBK34" s="39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40"/>
      <c r="UCH34" s="39"/>
      <c r="UCI34" s="39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40"/>
      <c r="UDF34" s="39"/>
      <c r="UDG34" s="39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40"/>
      <c r="UED34" s="39"/>
      <c r="UEE34" s="39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40"/>
      <c r="UFB34" s="39"/>
      <c r="UFC34" s="39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40"/>
      <c r="UFZ34" s="39"/>
      <c r="UGA34" s="39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40"/>
      <c r="UGX34" s="39"/>
      <c r="UGY34" s="39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40"/>
      <c r="UHV34" s="39"/>
      <c r="UHW34" s="39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40"/>
      <c r="UIT34" s="39"/>
      <c r="UIU34" s="39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40"/>
      <c r="UJR34" s="39"/>
      <c r="UJS34" s="39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40"/>
      <c r="UKP34" s="39"/>
      <c r="UKQ34" s="39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40"/>
      <c r="ULN34" s="39"/>
      <c r="ULO34" s="39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40"/>
      <c r="UML34" s="39"/>
      <c r="UMM34" s="39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40"/>
      <c r="UNJ34" s="39"/>
      <c r="UNK34" s="39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40"/>
      <c r="UOH34" s="39"/>
      <c r="UOI34" s="39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40"/>
      <c r="UPF34" s="39"/>
      <c r="UPG34" s="39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40"/>
      <c r="UQD34" s="39"/>
      <c r="UQE34" s="39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40"/>
      <c r="URB34" s="39"/>
      <c r="URC34" s="39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40"/>
      <c r="URZ34" s="39"/>
      <c r="USA34" s="39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40"/>
      <c r="USX34" s="39"/>
      <c r="USY34" s="39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40"/>
      <c r="UTV34" s="39"/>
      <c r="UTW34" s="39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40"/>
      <c r="UUT34" s="39"/>
      <c r="UUU34" s="39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40"/>
      <c r="UVR34" s="39"/>
      <c r="UVS34" s="39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40"/>
      <c r="UWP34" s="39"/>
      <c r="UWQ34" s="39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40"/>
      <c r="UXN34" s="39"/>
      <c r="UXO34" s="39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40"/>
      <c r="UYL34" s="39"/>
      <c r="UYM34" s="39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40"/>
      <c r="UZJ34" s="39"/>
      <c r="UZK34" s="39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40"/>
      <c r="VAH34" s="39"/>
      <c r="VAI34" s="39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40"/>
      <c r="VBF34" s="39"/>
      <c r="VBG34" s="39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40"/>
      <c r="VCD34" s="39"/>
      <c r="VCE34" s="39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40"/>
      <c r="VDB34" s="39"/>
      <c r="VDC34" s="39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40"/>
      <c r="VDZ34" s="39"/>
      <c r="VEA34" s="39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40"/>
      <c r="VEX34" s="39"/>
      <c r="VEY34" s="39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40"/>
      <c r="VFV34" s="39"/>
      <c r="VFW34" s="39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40"/>
      <c r="VGT34" s="39"/>
      <c r="VGU34" s="39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40"/>
      <c r="VHR34" s="39"/>
      <c r="VHS34" s="39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40"/>
      <c r="VIP34" s="39"/>
      <c r="VIQ34" s="39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40"/>
      <c r="VJN34" s="39"/>
      <c r="VJO34" s="39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40"/>
      <c r="VKL34" s="39"/>
      <c r="VKM34" s="39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40"/>
      <c r="VLJ34" s="39"/>
      <c r="VLK34" s="39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40"/>
      <c r="VMH34" s="39"/>
      <c r="VMI34" s="39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40"/>
      <c r="VNF34" s="39"/>
      <c r="VNG34" s="39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40"/>
      <c r="VOD34" s="39"/>
      <c r="VOE34" s="39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40"/>
      <c r="VPB34" s="39"/>
      <c r="VPC34" s="39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40"/>
      <c r="VPZ34" s="39"/>
      <c r="VQA34" s="39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40"/>
      <c r="VQX34" s="39"/>
      <c r="VQY34" s="39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40"/>
      <c r="VRV34" s="39"/>
      <c r="VRW34" s="39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40"/>
      <c r="VST34" s="39"/>
      <c r="VSU34" s="39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40"/>
      <c r="VTR34" s="39"/>
      <c r="VTS34" s="39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40"/>
      <c r="VUP34" s="39"/>
      <c r="VUQ34" s="39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40"/>
      <c r="VVN34" s="39"/>
      <c r="VVO34" s="39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40"/>
      <c r="VWL34" s="39"/>
      <c r="VWM34" s="39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40"/>
      <c r="VXJ34" s="39"/>
      <c r="VXK34" s="39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40"/>
      <c r="VYH34" s="39"/>
      <c r="VYI34" s="39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40"/>
      <c r="VZF34" s="39"/>
      <c r="VZG34" s="39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40"/>
      <c r="WAD34" s="39"/>
      <c r="WAE34" s="39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40"/>
      <c r="WBB34" s="39"/>
      <c r="WBC34" s="39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40"/>
      <c r="WBZ34" s="39"/>
      <c r="WCA34" s="39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40"/>
      <c r="WCX34" s="39"/>
      <c r="WCY34" s="39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40"/>
      <c r="WDV34" s="39"/>
      <c r="WDW34" s="39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40"/>
      <c r="WET34" s="39"/>
      <c r="WEU34" s="39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40"/>
      <c r="WFR34" s="39"/>
      <c r="WFS34" s="39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40"/>
      <c r="WGP34" s="39"/>
      <c r="WGQ34" s="39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40"/>
      <c r="WHN34" s="39"/>
      <c r="WHO34" s="39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40"/>
      <c r="WIL34" s="39"/>
      <c r="WIM34" s="39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40"/>
      <c r="WJJ34" s="39"/>
      <c r="WJK34" s="39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40"/>
      <c r="WKH34" s="39"/>
      <c r="WKI34" s="39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40"/>
      <c r="WLF34" s="39"/>
      <c r="WLG34" s="39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40"/>
      <c r="WMD34" s="39"/>
      <c r="WME34" s="39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40"/>
      <c r="WNB34" s="39"/>
      <c r="WNC34" s="39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40"/>
      <c r="WNZ34" s="39"/>
      <c r="WOA34" s="39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40"/>
      <c r="WOX34" s="39"/>
      <c r="WOY34" s="39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40"/>
      <c r="WPV34" s="39"/>
      <c r="WPW34" s="39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40"/>
      <c r="WQT34" s="39"/>
      <c r="WQU34" s="39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40"/>
      <c r="WRR34" s="39"/>
      <c r="WRS34" s="39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40"/>
      <c r="WSP34" s="39"/>
      <c r="WSQ34" s="39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40"/>
      <c r="WTN34" s="39"/>
      <c r="WTO34" s="39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40"/>
      <c r="WUL34" s="39"/>
      <c r="WUM34" s="39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40"/>
      <c r="WVJ34" s="39"/>
      <c r="WVK34" s="39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40"/>
      <c r="WWH34" s="39"/>
      <c r="WWI34" s="39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40"/>
      <c r="WXF34" s="39"/>
      <c r="WXG34" s="39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40"/>
      <c r="WYD34" s="39"/>
      <c r="WYE34" s="39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40"/>
      <c r="WZB34" s="39"/>
      <c r="WZC34" s="39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40"/>
      <c r="WZZ34" s="39"/>
      <c r="XAA34" s="39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40"/>
      <c r="XAX34" s="39"/>
      <c r="XAY34" s="39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40"/>
      <c r="XBV34" s="39"/>
      <c r="XBW34" s="39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40"/>
      <c r="XCT34" s="39"/>
      <c r="XCU34" s="39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40"/>
      <c r="XDR34" s="39"/>
      <c r="XDS34" s="39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40"/>
      <c r="XEP34" s="39"/>
      <c r="XEQ34" s="39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spans="1:16384" x14ac:dyDescent="0.25">
      <c r="A35" s="9" t="s">
        <v>110</v>
      </c>
      <c r="B35" s="10"/>
      <c r="C35" s="25" t="s">
        <v>99</v>
      </c>
      <c r="D35" s="11">
        <v>52.4</v>
      </c>
      <c r="E35" s="11">
        <v>88.4</v>
      </c>
      <c r="F35" s="11">
        <v>28.9</v>
      </c>
      <c r="G35" s="11">
        <v>97.8</v>
      </c>
      <c r="H35" s="11">
        <v>61.4</v>
      </c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32"/>
      <c r="Y35" s="32"/>
      <c r="Z35" s="32" t="str">
        <f>+IFERROR(VLOOKUP(B35,'2002'!$A:$D,4,FALSE),"")</f>
        <v/>
      </c>
      <c r="AA35" s="32" t="str">
        <f>+IFERROR(VLOOKUP(B35,'2003'!$A$2:$D$1048576,4,FALSE),"")</f>
        <v/>
      </c>
      <c r="AB35" s="32" t="str">
        <f>+IFERROR(VLOOKUP(B35,'2004'!$A:$D,4,FALSE),"")</f>
        <v/>
      </c>
      <c r="AC35" s="32" t="str">
        <f>+IFERROR(VLOOKUP($B35,'2005-15 corrientes'!$A$2:$W$50,3,FALSE),"")</f>
        <v/>
      </c>
      <c r="AD35" s="32" t="str">
        <f>+IFERROR(VLOOKUP($B35,'2005-15 corrientes'!$A$2:$W$50,5,FALSE),"")</f>
        <v/>
      </c>
      <c r="AE35" s="32" t="str">
        <f>+IFERROR(VLOOKUP($B35,'2005-15 corrientes'!$A$2:$W$50,7,FALSE),"")</f>
        <v/>
      </c>
      <c r="AF35" s="32" t="str">
        <f>+IFERROR(VLOOKUP($B35,'2005-15 corrientes'!$A$2:$W$50,9,FALSE),"")</f>
        <v/>
      </c>
      <c r="AG35" s="32" t="str">
        <f>+IFERROR(VLOOKUP($B35,'2005-15 corrientes'!$A$2:$W$50,11,FALSE),"")</f>
        <v/>
      </c>
      <c r="AH35" s="32" t="str">
        <f>+IFERROR(VLOOKUP($B35,'2005-15 corrientes'!$A$2:$W$50,13,FALSE),"")</f>
        <v/>
      </c>
      <c r="AI35" s="32" t="str">
        <f>+IFERROR(VLOOKUP($B35,'2005-15 corrientes'!$A$2:$W$50,15,FALSE),"")</f>
        <v/>
      </c>
      <c r="AJ35" s="32" t="str">
        <f>+IFERROR(VLOOKUP($B35,'2005-15 corrientes'!$A$2:$W$50,17,FALSE),"")</f>
        <v/>
      </c>
      <c r="AK35" s="32" t="str">
        <f>+IFERROR(VLOOKUP($B35,'2005-15 corrientes'!$A$2:$W$50,19,FALSE),"")</f>
        <v/>
      </c>
      <c r="AL35" s="32" t="str">
        <f>+IFERROR(VLOOKUP($B35,'2005-15 corrientes'!$A$2:$W$50,21,FALSE),"")</f>
        <v/>
      </c>
      <c r="AM35" s="32" t="str">
        <f>+IFERROR(VLOOKUP($B35,'2005-15 corrientes'!$A$2:$W$50,23,FALSE),"")</f>
        <v/>
      </c>
      <c r="AN35" s="3"/>
      <c r="AO35" s="3"/>
      <c r="AP35" s="3"/>
      <c r="AQ35" s="3"/>
      <c r="AR35" s="3"/>
      <c r="AS35" s="3"/>
      <c r="AT35" s="3"/>
      <c r="AU35" s="3"/>
      <c r="AV35" s="3"/>
      <c r="AW35" s="40"/>
      <c r="AX35" s="39"/>
      <c r="AY35" s="39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40"/>
      <c r="BV35" s="39"/>
      <c r="BW35" s="39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40"/>
      <c r="CT35" s="39"/>
      <c r="CU35" s="39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40"/>
      <c r="DR35" s="39"/>
      <c r="DS35" s="39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40"/>
      <c r="EP35" s="39"/>
      <c r="EQ35" s="39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40"/>
      <c r="FN35" s="39"/>
      <c r="FO35" s="39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40"/>
      <c r="GL35" s="39"/>
      <c r="GM35" s="39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40"/>
      <c r="HJ35" s="39"/>
      <c r="HK35" s="39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40"/>
      <c r="IH35" s="39"/>
      <c r="II35" s="39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40"/>
      <c r="JF35" s="39"/>
      <c r="JG35" s="39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40"/>
      <c r="KD35" s="39"/>
      <c r="KE35" s="39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40"/>
      <c r="LB35" s="39"/>
      <c r="LC35" s="39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40"/>
      <c r="LZ35" s="39"/>
      <c r="MA35" s="39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40"/>
      <c r="MX35" s="39"/>
      <c r="MY35" s="39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40"/>
      <c r="NV35" s="39"/>
      <c r="NW35" s="39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40"/>
      <c r="OT35" s="39"/>
      <c r="OU35" s="39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40"/>
      <c r="PR35" s="39"/>
      <c r="PS35" s="39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40"/>
      <c r="QP35" s="39"/>
      <c r="QQ35" s="39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40"/>
      <c r="RN35" s="39"/>
      <c r="RO35" s="39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40"/>
      <c r="SL35" s="39"/>
      <c r="SM35" s="39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40"/>
      <c r="TJ35" s="39"/>
      <c r="TK35" s="39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40"/>
      <c r="UH35" s="39"/>
      <c r="UI35" s="39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40"/>
      <c r="VF35" s="39"/>
      <c r="VG35" s="39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40"/>
      <c r="WD35" s="39"/>
      <c r="WE35" s="39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40"/>
      <c r="XB35" s="39"/>
      <c r="XC35" s="39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40"/>
      <c r="XZ35" s="39"/>
      <c r="YA35" s="39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40"/>
      <c r="YX35" s="39"/>
      <c r="YY35" s="39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40"/>
      <c r="ZV35" s="39"/>
      <c r="ZW35" s="39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40"/>
      <c r="AAT35" s="39"/>
      <c r="AAU35" s="39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40"/>
      <c r="ABR35" s="39"/>
      <c r="ABS35" s="39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40"/>
      <c r="ACP35" s="39"/>
      <c r="ACQ35" s="39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40"/>
      <c r="ADN35" s="39"/>
      <c r="ADO35" s="39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40"/>
      <c r="AEL35" s="39"/>
      <c r="AEM35" s="39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40"/>
      <c r="AFJ35" s="39"/>
      <c r="AFK35" s="39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40"/>
      <c r="AGH35" s="39"/>
      <c r="AGI35" s="39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40"/>
      <c r="AHF35" s="39"/>
      <c r="AHG35" s="39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40"/>
      <c r="AID35" s="39"/>
      <c r="AIE35" s="39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40"/>
      <c r="AJB35" s="39"/>
      <c r="AJC35" s="39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40"/>
      <c r="AJZ35" s="39"/>
      <c r="AKA35" s="39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40"/>
      <c r="AKX35" s="39"/>
      <c r="AKY35" s="39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40"/>
      <c r="ALV35" s="39"/>
      <c r="ALW35" s="39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40"/>
      <c r="AMT35" s="39"/>
      <c r="AMU35" s="39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40"/>
      <c r="ANR35" s="39"/>
      <c r="ANS35" s="39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40"/>
      <c r="AOP35" s="39"/>
      <c r="AOQ35" s="39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40"/>
      <c r="APN35" s="39"/>
      <c r="APO35" s="39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40"/>
      <c r="AQL35" s="39"/>
      <c r="AQM35" s="39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40"/>
      <c r="ARJ35" s="39"/>
      <c r="ARK35" s="39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40"/>
      <c r="ASH35" s="39"/>
      <c r="ASI35" s="39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40"/>
      <c r="ATF35" s="39"/>
      <c r="ATG35" s="39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40"/>
      <c r="AUD35" s="39"/>
      <c r="AUE35" s="39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40"/>
      <c r="AVB35" s="39"/>
      <c r="AVC35" s="39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40"/>
      <c r="AVZ35" s="39"/>
      <c r="AWA35" s="39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40"/>
      <c r="AWX35" s="39"/>
      <c r="AWY35" s="39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40"/>
      <c r="AXV35" s="39"/>
      <c r="AXW35" s="39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40"/>
      <c r="AYT35" s="39"/>
      <c r="AYU35" s="39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40"/>
      <c r="AZR35" s="39"/>
      <c r="AZS35" s="39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40"/>
      <c r="BAP35" s="39"/>
      <c r="BAQ35" s="39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40"/>
      <c r="BBN35" s="39"/>
      <c r="BBO35" s="39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40"/>
      <c r="BCL35" s="39"/>
      <c r="BCM35" s="39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40"/>
      <c r="BDJ35" s="39"/>
      <c r="BDK35" s="39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40"/>
      <c r="BEH35" s="39"/>
      <c r="BEI35" s="39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40"/>
      <c r="BFF35" s="39"/>
      <c r="BFG35" s="39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40"/>
      <c r="BGD35" s="39"/>
      <c r="BGE35" s="39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40"/>
      <c r="BHB35" s="39"/>
      <c r="BHC35" s="39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40"/>
      <c r="BHZ35" s="39"/>
      <c r="BIA35" s="39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40"/>
      <c r="BIX35" s="39"/>
      <c r="BIY35" s="39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40"/>
      <c r="BJV35" s="39"/>
      <c r="BJW35" s="39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40"/>
      <c r="BKT35" s="39"/>
      <c r="BKU35" s="39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40"/>
      <c r="BLR35" s="39"/>
      <c r="BLS35" s="39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40"/>
      <c r="BMP35" s="39"/>
      <c r="BMQ35" s="39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40"/>
      <c r="BNN35" s="39"/>
      <c r="BNO35" s="39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40"/>
      <c r="BOL35" s="39"/>
      <c r="BOM35" s="39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40"/>
      <c r="BPJ35" s="39"/>
      <c r="BPK35" s="39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40"/>
      <c r="BQH35" s="39"/>
      <c r="BQI35" s="39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40"/>
      <c r="BRF35" s="39"/>
      <c r="BRG35" s="39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40"/>
      <c r="BSD35" s="39"/>
      <c r="BSE35" s="39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40"/>
      <c r="BTB35" s="39"/>
      <c r="BTC35" s="39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40"/>
      <c r="BTZ35" s="39"/>
      <c r="BUA35" s="39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40"/>
      <c r="BUX35" s="39"/>
      <c r="BUY35" s="39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40"/>
      <c r="BVV35" s="39"/>
      <c r="BVW35" s="39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40"/>
      <c r="BWT35" s="39"/>
      <c r="BWU35" s="39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40"/>
      <c r="BXR35" s="39"/>
      <c r="BXS35" s="39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40"/>
      <c r="BYP35" s="39"/>
      <c r="BYQ35" s="39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40"/>
      <c r="BZN35" s="39"/>
      <c r="BZO35" s="39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40"/>
      <c r="CAL35" s="39"/>
      <c r="CAM35" s="39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40"/>
      <c r="CBJ35" s="39"/>
      <c r="CBK35" s="39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40"/>
      <c r="CCH35" s="39"/>
      <c r="CCI35" s="39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40"/>
      <c r="CDF35" s="39"/>
      <c r="CDG35" s="39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40"/>
      <c r="CED35" s="39"/>
      <c r="CEE35" s="39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40"/>
      <c r="CFB35" s="39"/>
      <c r="CFC35" s="39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40"/>
      <c r="CFZ35" s="39"/>
      <c r="CGA35" s="39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40"/>
      <c r="CGX35" s="39"/>
      <c r="CGY35" s="39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40"/>
      <c r="CHV35" s="39"/>
      <c r="CHW35" s="39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40"/>
      <c r="CIT35" s="39"/>
      <c r="CIU35" s="39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40"/>
      <c r="CJR35" s="39"/>
      <c r="CJS35" s="39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40"/>
      <c r="CKP35" s="39"/>
      <c r="CKQ35" s="39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40"/>
      <c r="CLN35" s="39"/>
      <c r="CLO35" s="39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40"/>
      <c r="CML35" s="39"/>
      <c r="CMM35" s="39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40"/>
      <c r="CNJ35" s="39"/>
      <c r="CNK35" s="39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40"/>
      <c r="COH35" s="39"/>
      <c r="COI35" s="39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40"/>
      <c r="CPF35" s="39"/>
      <c r="CPG35" s="39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40"/>
      <c r="CQD35" s="39"/>
      <c r="CQE35" s="39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40"/>
      <c r="CRB35" s="39"/>
      <c r="CRC35" s="39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40"/>
      <c r="CRZ35" s="39"/>
      <c r="CSA35" s="39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40"/>
      <c r="CSX35" s="39"/>
      <c r="CSY35" s="39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40"/>
      <c r="CTV35" s="39"/>
      <c r="CTW35" s="39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40"/>
      <c r="CUT35" s="39"/>
      <c r="CUU35" s="39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40"/>
      <c r="CVR35" s="39"/>
      <c r="CVS35" s="39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40"/>
      <c r="CWP35" s="39"/>
      <c r="CWQ35" s="39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40"/>
      <c r="CXN35" s="39"/>
      <c r="CXO35" s="39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40"/>
      <c r="CYL35" s="39"/>
      <c r="CYM35" s="39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40"/>
      <c r="CZJ35" s="39"/>
      <c r="CZK35" s="39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40"/>
      <c r="DAH35" s="39"/>
      <c r="DAI35" s="39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40"/>
      <c r="DBF35" s="39"/>
      <c r="DBG35" s="39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40"/>
      <c r="DCD35" s="39"/>
      <c r="DCE35" s="39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40"/>
      <c r="DDB35" s="39"/>
      <c r="DDC35" s="39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40"/>
      <c r="DDZ35" s="39"/>
      <c r="DEA35" s="39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40"/>
      <c r="DEX35" s="39"/>
      <c r="DEY35" s="39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40"/>
      <c r="DFV35" s="39"/>
      <c r="DFW35" s="39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40"/>
      <c r="DGT35" s="39"/>
      <c r="DGU35" s="39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40"/>
      <c r="DHR35" s="39"/>
      <c r="DHS35" s="39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40"/>
      <c r="DIP35" s="39"/>
      <c r="DIQ35" s="39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40"/>
      <c r="DJN35" s="39"/>
      <c r="DJO35" s="39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40"/>
      <c r="DKL35" s="39"/>
      <c r="DKM35" s="39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40"/>
      <c r="DLJ35" s="39"/>
      <c r="DLK35" s="39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40"/>
      <c r="DMH35" s="39"/>
      <c r="DMI35" s="39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40"/>
      <c r="DNF35" s="39"/>
      <c r="DNG35" s="39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40"/>
      <c r="DOD35" s="39"/>
      <c r="DOE35" s="39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40"/>
      <c r="DPB35" s="39"/>
      <c r="DPC35" s="39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40"/>
      <c r="DPZ35" s="39"/>
      <c r="DQA35" s="39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40"/>
      <c r="DQX35" s="39"/>
      <c r="DQY35" s="39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40"/>
      <c r="DRV35" s="39"/>
      <c r="DRW35" s="39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40"/>
      <c r="DST35" s="39"/>
      <c r="DSU35" s="39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40"/>
      <c r="DTR35" s="39"/>
      <c r="DTS35" s="39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40"/>
      <c r="DUP35" s="39"/>
      <c r="DUQ35" s="39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40"/>
      <c r="DVN35" s="39"/>
      <c r="DVO35" s="39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40"/>
      <c r="DWL35" s="39"/>
      <c r="DWM35" s="39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40"/>
      <c r="DXJ35" s="39"/>
      <c r="DXK35" s="39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40"/>
      <c r="DYH35" s="39"/>
      <c r="DYI35" s="39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40"/>
      <c r="DZF35" s="39"/>
      <c r="DZG35" s="39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40"/>
      <c r="EAD35" s="39"/>
      <c r="EAE35" s="39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40"/>
      <c r="EBB35" s="39"/>
      <c r="EBC35" s="39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40"/>
      <c r="EBZ35" s="39"/>
      <c r="ECA35" s="39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40"/>
      <c r="ECX35" s="39"/>
      <c r="ECY35" s="39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40"/>
      <c r="EDV35" s="39"/>
      <c r="EDW35" s="39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40"/>
      <c r="EET35" s="39"/>
      <c r="EEU35" s="39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40"/>
      <c r="EFR35" s="39"/>
      <c r="EFS35" s="39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40"/>
      <c r="EGP35" s="39"/>
      <c r="EGQ35" s="39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40"/>
      <c r="EHN35" s="39"/>
      <c r="EHO35" s="39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40"/>
      <c r="EIL35" s="39"/>
      <c r="EIM35" s="39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40"/>
      <c r="EJJ35" s="39"/>
      <c r="EJK35" s="39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40"/>
      <c r="EKH35" s="39"/>
      <c r="EKI35" s="39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40"/>
      <c r="ELF35" s="39"/>
      <c r="ELG35" s="39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40"/>
      <c r="EMD35" s="39"/>
      <c r="EME35" s="39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40"/>
      <c r="ENB35" s="39"/>
      <c r="ENC35" s="39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40"/>
      <c r="ENZ35" s="39"/>
      <c r="EOA35" s="39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40"/>
      <c r="EOX35" s="39"/>
      <c r="EOY35" s="39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40"/>
      <c r="EPV35" s="39"/>
      <c r="EPW35" s="39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40"/>
      <c r="EQT35" s="39"/>
      <c r="EQU35" s="39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40"/>
      <c r="ERR35" s="39"/>
      <c r="ERS35" s="39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40"/>
      <c r="ESP35" s="39"/>
      <c r="ESQ35" s="39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40"/>
      <c r="ETN35" s="39"/>
      <c r="ETO35" s="39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40"/>
      <c r="EUL35" s="39"/>
      <c r="EUM35" s="39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40"/>
      <c r="EVJ35" s="39"/>
      <c r="EVK35" s="39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40"/>
      <c r="EWH35" s="39"/>
      <c r="EWI35" s="39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40"/>
      <c r="EXF35" s="39"/>
      <c r="EXG35" s="39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40"/>
      <c r="EYD35" s="39"/>
      <c r="EYE35" s="39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40"/>
      <c r="EZB35" s="39"/>
      <c r="EZC35" s="39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40"/>
      <c r="EZZ35" s="39"/>
      <c r="FAA35" s="39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40"/>
      <c r="FAX35" s="39"/>
      <c r="FAY35" s="39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40"/>
      <c r="FBV35" s="39"/>
      <c r="FBW35" s="39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40"/>
      <c r="FCT35" s="39"/>
      <c r="FCU35" s="39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40"/>
      <c r="FDR35" s="39"/>
      <c r="FDS35" s="39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40"/>
      <c r="FEP35" s="39"/>
      <c r="FEQ35" s="39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40"/>
      <c r="FFN35" s="39"/>
      <c r="FFO35" s="39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40"/>
      <c r="FGL35" s="39"/>
      <c r="FGM35" s="39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40"/>
      <c r="FHJ35" s="39"/>
      <c r="FHK35" s="39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40"/>
      <c r="FIH35" s="39"/>
      <c r="FII35" s="39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40"/>
      <c r="FJF35" s="39"/>
      <c r="FJG35" s="39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40"/>
      <c r="FKD35" s="39"/>
      <c r="FKE35" s="39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40"/>
      <c r="FLB35" s="39"/>
      <c r="FLC35" s="39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40"/>
      <c r="FLZ35" s="39"/>
      <c r="FMA35" s="39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40"/>
      <c r="FMX35" s="39"/>
      <c r="FMY35" s="39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40"/>
      <c r="FNV35" s="39"/>
      <c r="FNW35" s="39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40"/>
      <c r="FOT35" s="39"/>
      <c r="FOU35" s="39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40"/>
      <c r="FPR35" s="39"/>
      <c r="FPS35" s="39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40"/>
      <c r="FQP35" s="39"/>
      <c r="FQQ35" s="39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40"/>
      <c r="FRN35" s="39"/>
      <c r="FRO35" s="39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40"/>
      <c r="FSL35" s="39"/>
      <c r="FSM35" s="39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40"/>
      <c r="FTJ35" s="39"/>
      <c r="FTK35" s="39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40"/>
      <c r="FUH35" s="39"/>
      <c r="FUI35" s="39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40"/>
      <c r="FVF35" s="39"/>
      <c r="FVG35" s="39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40"/>
      <c r="FWD35" s="39"/>
      <c r="FWE35" s="39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40"/>
      <c r="FXB35" s="39"/>
      <c r="FXC35" s="39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40"/>
      <c r="FXZ35" s="39"/>
      <c r="FYA35" s="39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40"/>
      <c r="FYX35" s="39"/>
      <c r="FYY35" s="39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40"/>
      <c r="FZV35" s="39"/>
      <c r="FZW35" s="39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40"/>
      <c r="GAT35" s="39"/>
      <c r="GAU35" s="39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40"/>
      <c r="GBR35" s="39"/>
      <c r="GBS35" s="39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40"/>
      <c r="GCP35" s="39"/>
      <c r="GCQ35" s="39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40"/>
      <c r="GDN35" s="39"/>
      <c r="GDO35" s="39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40"/>
      <c r="GEL35" s="39"/>
      <c r="GEM35" s="39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40"/>
      <c r="GFJ35" s="39"/>
      <c r="GFK35" s="39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40"/>
      <c r="GGH35" s="39"/>
      <c r="GGI35" s="39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40"/>
      <c r="GHF35" s="39"/>
      <c r="GHG35" s="39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40"/>
      <c r="GID35" s="39"/>
      <c r="GIE35" s="39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40"/>
      <c r="GJB35" s="39"/>
      <c r="GJC35" s="39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40"/>
      <c r="GJZ35" s="39"/>
      <c r="GKA35" s="39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40"/>
      <c r="GKX35" s="39"/>
      <c r="GKY35" s="39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40"/>
      <c r="GLV35" s="39"/>
      <c r="GLW35" s="39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40"/>
      <c r="GMT35" s="39"/>
      <c r="GMU35" s="39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40"/>
      <c r="GNR35" s="39"/>
      <c r="GNS35" s="39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40"/>
      <c r="GOP35" s="39"/>
      <c r="GOQ35" s="39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40"/>
      <c r="GPN35" s="39"/>
      <c r="GPO35" s="39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40"/>
      <c r="GQL35" s="39"/>
      <c r="GQM35" s="39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40"/>
      <c r="GRJ35" s="39"/>
      <c r="GRK35" s="39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40"/>
      <c r="GSH35" s="39"/>
      <c r="GSI35" s="39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40"/>
      <c r="GTF35" s="39"/>
      <c r="GTG35" s="39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40"/>
      <c r="GUD35" s="39"/>
      <c r="GUE35" s="39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40"/>
      <c r="GVB35" s="39"/>
      <c r="GVC35" s="39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40"/>
      <c r="GVZ35" s="39"/>
      <c r="GWA35" s="39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40"/>
      <c r="GWX35" s="39"/>
      <c r="GWY35" s="39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40"/>
      <c r="GXV35" s="39"/>
      <c r="GXW35" s="39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40"/>
      <c r="GYT35" s="39"/>
      <c r="GYU35" s="39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40"/>
      <c r="GZR35" s="39"/>
      <c r="GZS35" s="39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40"/>
      <c r="HAP35" s="39"/>
      <c r="HAQ35" s="39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40"/>
      <c r="HBN35" s="39"/>
      <c r="HBO35" s="39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40"/>
      <c r="HCL35" s="39"/>
      <c r="HCM35" s="39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40"/>
      <c r="HDJ35" s="39"/>
      <c r="HDK35" s="39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40"/>
      <c r="HEH35" s="39"/>
      <c r="HEI35" s="39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40"/>
      <c r="HFF35" s="39"/>
      <c r="HFG35" s="39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40"/>
      <c r="HGD35" s="39"/>
      <c r="HGE35" s="39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40"/>
      <c r="HHB35" s="39"/>
      <c r="HHC35" s="39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40"/>
      <c r="HHZ35" s="39"/>
      <c r="HIA35" s="39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40"/>
      <c r="HIX35" s="39"/>
      <c r="HIY35" s="39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40"/>
      <c r="HJV35" s="39"/>
      <c r="HJW35" s="39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40"/>
      <c r="HKT35" s="39"/>
      <c r="HKU35" s="39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40"/>
      <c r="HLR35" s="39"/>
      <c r="HLS35" s="39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40"/>
      <c r="HMP35" s="39"/>
      <c r="HMQ35" s="39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40"/>
      <c r="HNN35" s="39"/>
      <c r="HNO35" s="39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40"/>
      <c r="HOL35" s="39"/>
      <c r="HOM35" s="39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40"/>
      <c r="HPJ35" s="39"/>
      <c r="HPK35" s="39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40"/>
      <c r="HQH35" s="39"/>
      <c r="HQI35" s="39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40"/>
      <c r="HRF35" s="39"/>
      <c r="HRG35" s="39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40"/>
      <c r="HSD35" s="39"/>
      <c r="HSE35" s="39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40"/>
      <c r="HTB35" s="39"/>
      <c r="HTC35" s="39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40"/>
      <c r="HTZ35" s="39"/>
      <c r="HUA35" s="39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40"/>
      <c r="HUX35" s="39"/>
      <c r="HUY35" s="39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40"/>
      <c r="HVV35" s="39"/>
      <c r="HVW35" s="39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40"/>
      <c r="HWT35" s="39"/>
      <c r="HWU35" s="39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40"/>
      <c r="HXR35" s="39"/>
      <c r="HXS35" s="39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40"/>
      <c r="HYP35" s="39"/>
      <c r="HYQ35" s="39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40"/>
      <c r="HZN35" s="39"/>
      <c r="HZO35" s="39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40"/>
      <c r="IAL35" s="39"/>
      <c r="IAM35" s="39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40"/>
      <c r="IBJ35" s="39"/>
      <c r="IBK35" s="39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40"/>
      <c r="ICH35" s="39"/>
      <c r="ICI35" s="39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40"/>
      <c r="IDF35" s="39"/>
      <c r="IDG35" s="39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40"/>
      <c r="IED35" s="39"/>
      <c r="IEE35" s="39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40"/>
      <c r="IFB35" s="39"/>
      <c r="IFC35" s="39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40"/>
      <c r="IFZ35" s="39"/>
      <c r="IGA35" s="39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40"/>
      <c r="IGX35" s="39"/>
      <c r="IGY35" s="39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40"/>
      <c r="IHV35" s="39"/>
      <c r="IHW35" s="39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40"/>
      <c r="IIT35" s="39"/>
      <c r="IIU35" s="39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40"/>
      <c r="IJR35" s="39"/>
      <c r="IJS35" s="39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40"/>
      <c r="IKP35" s="39"/>
      <c r="IKQ35" s="39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40"/>
      <c r="ILN35" s="39"/>
      <c r="ILO35" s="39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40"/>
      <c r="IML35" s="39"/>
      <c r="IMM35" s="39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40"/>
      <c r="INJ35" s="39"/>
      <c r="INK35" s="39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40"/>
      <c r="IOH35" s="39"/>
      <c r="IOI35" s="39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40"/>
      <c r="IPF35" s="39"/>
      <c r="IPG35" s="39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40"/>
      <c r="IQD35" s="39"/>
      <c r="IQE35" s="39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40"/>
      <c r="IRB35" s="39"/>
      <c r="IRC35" s="39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40"/>
      <c r="IRZ35" s="39"/>
      <c r="ISA35" s="39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40"/>
      <c r="ISX35" s="39"/>
      <c r="ISY35" s="39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40"/>
      <c r="ITV35" s="39"/>
      <c r="ITW35" s="39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40"/>
      <c r="IUT35" s="39"/>
      <c r="IUU35" s="39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40"/>
      <c r="IVR35" s="39"/>
      <c r="IVS35" s="39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40"/>
      <c r="IWP35" s="39"/>
      <c r="IWQ35" s="39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40"/>
      <c r="IXN35" s="39"/>
      <c r="IXO35" s="39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40"/>
      <c r="IYL35" s="39"/>
      <c r="IYM35" s="39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40"/>
      <c r="IZJ35" s="39"/>
      <c r="IZK35" s="39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40"/>
      <c r="JAH35" s="39"/>
      <c r="JAI35" s="39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40"/>
      <c r="JBF35" s="39"/>
      <c r="JBG35" s="39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40"/>
      <c r="JCD35" s="39"/>
      <c r="JCE35" s="39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40"/>
      <c r="JDB35" s="39"/>
      <c r="JDC35" s="39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40"/>
      <c r="JDZ35" s="39"/>
      <c r="JEA35" s="39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40"/>
      <c r="JEX35" s="39"/>
      <c r="JEY35" s="39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40"/>
      <c r="JFV35" s="39"/>
      <c r="JFW35" s="39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40"/>
      <c r="JGT35" s="39"/>
      <c r="JGU35" s="39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40"/>
      <c r="JHR35" s="39"/>
      <c r="JHS35" s="39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40"/>
      <c r="JIP35" s="39"/>
      <c r="JIQ35" s="39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40"/>
      <c r="JJN35" s="39"/>
      <c r="JJO35" s="39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40"/>
      <c r="JKL35" s="39"/>
      <c r="JKM35" s="39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40"/>
      <c r="JLJ35" s="39"/>
      <c r="JLK35" s="39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40"/>
      <c r="JMH35" s="39"/>
      <c r="JMI35" s="39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40"/>
      <c r="JNF35" s="39"/>
      <c r="JNG35" s="39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40"/>
      <c r="JOD35" s="39"/>
      <c r="JOE35" s="39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40"/>
      <c r="JPB35" s="39"/>
      <c r="JPC35" s="39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40"/>
      <c r="JPZ35" s="39"/>
      <c r="JQA35" s="39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40"/>
      <c r="JQX35" s="39"/>
      <c r="JQY35" s="39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40"/>
      <c r="JRV35" s="39"/>
      <c r="JRW35" s="39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40"/>
      <c r="JST35" s="39"/>
      <c r="JSU35" s="39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40"/>
      <c r="JTR35" s="39"/>
      <c r="JTS35" s="39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40"/>
      <c r="JUP35" s="39"/>
      <c r="JUQ35" s="39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40"/>
      <c r="JVN35" s="39"/>
      <c r="JVO35" s="39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40"/>
      <c r="JWL35" s="39"/>
      <c r="JWM35" s="39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40"/>
      <c r="JXJ35" s="39"/>
      <c r="JXK35" s="39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40"/>
      <c r="JYH35" s="39"/>
      <c r="JYI35" s="39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40"/>
      <c r="JZF35" s="39"/>
      <c r="JZG35" s="39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40"/>
      <c r="KAD35" s="39"/>
      <c r="KAE35" s="39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40"/>
      <c r="KBB35" s="39"/>
      <c r="KBC35" s="39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40"/>
      <c r="KBZ35" s="39"/>
      <c r="KCA35" s="39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40"/>
      <c r="KCX35" s="39"/>
      <c r="KCY35" s="39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40"/>
      <c r="KDV35" s="39"/>
      <c r="KDW35" s="39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40"/>
      <c r="KET35" s="39"/>
      <c r="KEU35" s="39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40"/>
      <c r="KFR35" s="39"/>
      <c r="KFS35" s="39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40"/>
      <c r="KGP35" s="39"/>
      <c r="KGQ35" s="39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40"/>
      <c r="KHN35" s="39"/>
      <c r="KHO35" s="39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40"/>
      <c r="KIL35" s="39"/>
      <c r="KIM35" s="39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40"/>
      <c r="KJJ35" s="39"/>
      <c r="KJK35" s="39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40"/>
      <c r="KKH35" s="39"/>
      <c r="KKI35" s="39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40"/>
      <c r="KLF35" s="39"/>
      <c r="KLG35" s="39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40"/>
      <c r="KMD35" s="39"/>
      <c r="KME35" s="39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40"/>
      <c r="KNB35" s="39"/>
      <c r="KNC35" s="39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40"/>
      <c r="KNZ35" s="39"/>
      <c r="KOA35" s="39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40"/>
      <c r="KOX35" s="39"/>
      <c r="KOY35" s="39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40"/>
      <c r="KPV35" s="39"/>
      <c r="KPW35" s="39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40"/>
      <c r="KQT35" s="39"/>
      <c r="KQU35" s="39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40"/>
      <c r="KRR35" s="39"/>
      <c r="KRS35" s="39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40"/>
      <c r="KSP35" s="39"/>
      <c r="KSQ35" s="39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40"/>
      <c r="KTN35" s="39"/>
      <c r="KTO35" s="39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40"/>
      <c r="KUL35" s="39"/>
      <c r="KUM35" s="39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40"/>
      <c r="KVJ35" s="39"/>
      <c r="KVK35" s="39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40"/>
      <c r="KWH35" s="39"/>
      <c r="KWI35" s="39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40"/>
      <c r="KXF35" s="39"/>
      <c r="KXG35" s="39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40"/>
      <c r="KYD35" s="39"/>
      <c r="KYE35" s="39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40"/>
      <c r="KZB35" s="39"/>
      <c r="KZC35" s="39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40"/>
      <c r="KZZ35" s="39"/>
      <c r="LAA35" s="39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40"/>
      <c r="LAX35" s="39"/>
      <c r="LAY35" s="39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40"/>
      <c r="LBV35" s="39"/>
      <c r="LBW35" s="39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40"/>
      <c r="LCT35" s="39"/>
      <c r="LCU35" s="39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40"/>
      <c r="LDR35" s="39"/>
      <c r="LDS35" s="39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40"/>
      <c r="LEP35" s="39"/>
      <c r="LEQ35" s="39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40"/>
      <c r="LFN35" s="39"/>
      <c r="LFO35" s="39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40"/>
      <c r="LGL35" s="39"/>
      <c r="LGM35" s="39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40"/>
      <c r="LHJ35" s="39"/>
      <c r="LHK35" s="39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40"/>
      <c r="LIH35" s="39"/>
      <c r="LII35" s="39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40"/>
      <c r="LJF35" s="39"/>
      <c r="LJG35" s="39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40"/>
      <c r="LKD35" s="39"/>
      <c r="LKE35" s="39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40"/>
      <c r="LLB35" s="39"/>
      <c r="LLC35" s="39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40"/>
      <c r="LLZ35" s="39"/>
      <c r="LMA35" s="39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40"/>
      <c r="LMX35" s="39"/>
      <c r="LMY35" s="39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40"/>
      <c r="LNV35" s="39"/>
      <c r="LNW35" s="39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40"/>
      <c r="LOT35" s="39"/>
      <c r="LOU35" s="39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40"/>
      <c r="LPR35" s="39"/>
      <c r="LPS35" s="39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40"/>
      <c r="LQP35" s="39"/>
      <c r="LQQ35" s="39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40"/>
      <c r="LRN35" s="39"/>
      <c r="LRO35" s="39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40"/>
      <c r="LSL35" s="39"/>
      <c r="LSM35" s="39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40"/>
      <c r="LTJ35" s="39"/>
      <c r="LTK35" s="39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40"/>
      <c r="LUH35" s="39"/>
      <c r="LUI35" s="39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40"/>
      <c r="LVF35" s="39"/>
      <c r="LVG35" s="39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40"/>
      <c r="LWD35" s="39"/>
      <c r="LWE35" s="39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40"/>
      <c r="LXB35" s="39"/>
      <c r="LXC35" s="39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40"/>
      <c r="LXZ35" s="39"/>
      <c r="LYA35" s="39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40"/>
      <c r="LYX35" s="39"/>
      <c r="LYY35" s="39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40"/>
      <c r="LZV35" s="39"/>
      <c r="LZW35" s="39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40"/>
      <c r="MAT35" s="39"/>
      <c r="MAU35" s="39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40"/>
      <c r="MBR35" s="39"/>
      <c r="MBS35" s="39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40"/>
      <c r="MCP35" s="39"/>
      <c r="MCQ35" s="39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40"/>
      <c r="MDN35" s="39"/>
      <c r="MDO35" s="39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40"/>
      <c r="MEL35" s="39"/>
      <c r="MEM35" s="39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40"/>
      <c r="MFJ35" s="39"/>
      <c r="MFK35" s="39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40"/>
      <c r="MGH35" s="39"/>
      <c r="MGI35" s="39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40"/>
      <c r="MHF35" s="39"/>
      <c r="MHG35" s="39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40"/>
      <c r="MID35" s="39"/>
      <c r="MIE35" s="39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40"/>
      <c r="MJB35" s="39"/>
      <c r="MJC35" s="39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40"/>
      <c r="MJZ35" s="39"/>
      <c r="MKA35" s="39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40"/>
      <c r="MKX35" s="39"/>
      <c r="MKY35" s="39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40"/>
      <c r="MLV35" s="39"/>
      <c r="MLW35" s="39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40"/>
      <c r="MMT35" s="39"/>
      <c r="MMU35" s="39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40"/>
      <c r="MNR35" s="39"/>
      <c r="MNS35" s="39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40"/>
      <c r="MOP35" s="39"/>
      <c r="MOQ35" s="39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40"/>
      <c r="MPN35" s="39"/>
      <c r="MPO35" s="39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40"/>
      <c r="MQL35" s="39"/>
      <c r="MQM35" s="39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40"/>
      <c r="MRJ35" s="39"/>
      <c r="MRK35" s="39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40"/>
      <c r="MSH35" s="39"/>
      <c r="MSI35" s="39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40"/>
      <c r="MTF35" s="39"/>
      <c r="MTG35" s="39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40"/>
      <c r="MUD35" s="39"/>
      <c r="MUE35" s="39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40"/>
      <c r="MVB35" s="39"/>
      <c r="MVC35" s="39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40"/>
      <c r="MVZ35" s="39"/>
      <c r="MWA35" s="39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40"/>
      <c r="MWX35" s="39"/>
      <c r="MWY35" s="39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40"/>
      <c r="MXV35" s="39"/>
      <c r="MXW35" s="39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40"/>
      <c r="MYT35" s="39"/>
      <c r="MYU35" s="39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40"/>
      <c r="MZR35" s="39"/>
      <c r="MZS35" s="39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40"/>
      <c r="NAP35" s="39"/>
      <c r="NAQ35" s="39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40"/>
      <c r="NBN35" s="39"/>
      <c r="NBO35" s="39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40"/>
      <c r="NCL35" s="39"/>
      <c r="NCM35" s="39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40"/>
      <c r="NDJ35" s="39"/>
      <c r="NDK35" s="39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40"/>
      <c r="NEH35" s="39"/>
      <c r="NEI35" s="39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40"/>
      <c r="NFF35" s="39"/>
      <c r="NFG35" s="39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40"/>
      <c r="NGD35" s="39"/>
      <c r="NGE35" s="39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40"/>
      <c r="NHB35" s="39"/>
      <c r="NHC35" s="39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40"/>
      <c r="NHZ35" s="39"/>
      <c r="NIA35" s="39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40"/>
      <c r="NIX35" s="39"/>
      <c r="NIY35" s="39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40"/>
      <c r="NJV35" s="39"/>
      <c r="NJW35" s="39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40"/>
      <c r="NKT35" s="39"/>
      <c r="NKU35" s="39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40"/>
      <c r="NLR35" s="39"/>
      <c r="NLS35" s="39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40"/>
      <c r="NMP35" s="39"/>
      <c r="NMQ35" s="39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40"/>
      <c r="NNN35" s="39"/>
      <c r="NNO35" s="39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40"/>
      <c r="NOL35" s="39"/>
      <c r="NOM35" s="39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40"/>
      <c r="NPJ35" s="39"/>
      <c r="NPK35" s="39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40"/>
      <c r="NQH35" s="39"/>
      <c r="NQI35" s="39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40"/>
      <c r="NRF35" s="39"/>
      <c r="NRG35" s="39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40"/>
      <c r="NSD35" s="39"/>
      <c r="NSE35" s="39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40"/>
      <c r="NTB35" s="39"/>
      <c r="NTC35" s="39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40"/>
      <c r="NTZ35" s="39"/>
      <c r="NUA35" s="39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40"/>
      <c r="NUX35" s="39"/>
      <c r="NUY35" s="39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40"/>
      <c r="NVV35" s="39"/>
      <c r="NVW35" s="39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40"/>
      <c r="NWT35" s="39"/>
      <c r="NWU35" s="39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40"/>
      <c r="NXR35" s="39"/>
      <c r="NXS35" s="39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40"/>
      <c r="NYP35" s="39"/>
      <c r="NYQ35" s="39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40"/>
      <c r="NZN35" s="39"/>
      <c r="NZO35" s="39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40"/>
      <c r="OAL35" s="39"/>
      <c r="OAM35" s="39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40"/>
      <c r="OBJ35" s="39"/>
      <c r="OBK35" s="39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40"/>
      <c r="OCH35" s="39"/>
      <c r="OCI35" s="39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40"/>
      <c r="ODF35" s="39"/>
      <c r="ODG35" s="39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40"/>
      <c r="OED35" s="39"/>
      <c r="OEE35" s="39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40"/>
      <c r="OFB35" s="39"/>
      <c r="OFC35" s="39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40"/>
      <c r="OFZ35" s="39"/>
      <c r="OGA35" s="39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40"/>
      <c r="OGX35" s="39"/>
      <c r="OGY35" s="39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40"/>
      <c r="OHV35" s="39"/>
      <c r="OHW35" s="39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40"/>
      <c r="OIT35" s="39"/>
      <c r="OIU35" s="39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40"/>
      <c r="OJR35" s="39"/>
      <c r="OJS35" s="39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40"/>
      <c r="OKP35" s="39"/>
      <c r="OKQ35" s="39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40"/>
      <c r="OLN35" s="39"/>
      <c r="OLO35" s="39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40"/>
      <c r="OML35" s="39"/>
      <c r="OMM35" s="39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40"/>
      <c r="ONJ35" s="39"/>
      <c r="ONK35" s="39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40"/>
      <c r="OOH35" s="39"/>
      <c r="OOI35" s="39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40"/>
      <c r="OPF35" s="39"/>
      <c r="OPG35" s="39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40"/>
      <c r="OQD35" s="39"/>
      <c r="OQE35" s="39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40"/>
      <c r="ORB35" s="39"/>
      <c r="ORC35" s="39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40"/>
      <c r="ORZ35" s="39"/>
      <c r="OSA35" s="39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40"/>
      <c r="OSX35" s="39"/>
      <c r="OSY35" s="39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40"/>
      <c r="OTV35" s="39"/>
      <c r="OTW35" s="39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40"/>
      <c r="OUT35" s="39"/>
      <c r="OUU35" s="39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40"/>
      <c r="OVR35" s="39"/>
      <c r="OVS35" s="39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40"/>
      <c r="OWP35" s="39"/>
      <c r="OWQ35" s="39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40"/>
      <c r="OXN35" s="39"/>
      <c r="OXO35" s="39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40"/>
      <c r="OYL35" s="39"/>
      <c r="OYM35" s="39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40"/>
      <c r="OZJ35" s="39"/>
      <c r="OZK35" s="39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40"/>
      <c r="PAH35" s="39"/>
      <c r="PAI35" s="39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40"/>
      <c r="PBF35" s="39"/>
      <c r="PBG35" s="39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40"/>
      <c r="PCD35" s="39"/>
      <c r="PCE35" s="39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40"/>
      <c r="PDB35" s="39"/>
      <c r="PDC35" s="39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40"/>
      <c r="PDZ35" s="39"/>
      <c r="PEA35" s="39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40"/>
      <c r="PEX35" s="39"/>
      <c r="PEY35" s="39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40"/>
      <c r="PFV35" s="39"/>
      <c r="PFW35" s="39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40"/>
      <c r="PGT35" s="39"/>
      <c r="PGU35" s="39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40"/>
      <c r="PHR35" s="39"/>
      <c r="PHS35" s="39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40"/>
      <c r="PIP35" s="39"/>
      <c r="PIQ35" s="39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40"/>
      <c r="PJN35" s="39"/>
      <c r="PJO35" s="39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40"/>
      <c r="PKL35" s="39"/>
      <c r="PKM35" s="39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40"/>
      <c r="PLJ35" s="39"/>
      <c r="PLK35" s="39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40"/>
      <c r="PMH35" s="39"/>
      <c r="PMI35" s="39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40"/>
      <c r="PNF35" s="39"/>
      <c r="PNG35" s="39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40"/>
      <c r="POD35" s="39"/>
      <c r="POE35" s="39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40"/>
      <c r="PPB35" s="39"/>
      <c r="PPC35" s="39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40"/>
      <c r="PPZ35" s="39"/>
      <c r="PQA35" s="39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40"/>
      <c r="PQX35" s="39"/>
      <c r="PQY35" s="39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40"/>
      <c r="PRV35" s="39"/>
      <c r="PRW35" s="39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40"/>
      <c r="PST35" s="39"/>
      <c r="PSU35" s="39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40"/>
      <c r="PTR35" s="39"/>
      <c r="PTS35" s="39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40"/>
      <c r="PUP35" s="39"/>
      <c r="PUQ35" s="39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40"/>
      <c r="PVN35" s="39"/>
      <c r="PVO35" s="39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40"/>
      <c r="PWL35" s="39"/>
      <c r="PWM35" s="39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40"/>
      <c r="PXJ35" s="39"/>
      <c r="PXK35" s="39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40"/>
      <c r="PYH35" s="39"/>
      <c r="PYI35" s="39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40"/>
      <c r="PZF35" s="39"/>
      <c r="PZG35" s="39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40"/>
      <c r="QAD35" s="39"/>
      <c r="QAE35" s="39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40"/>
      <c r="QBB35" s="39"/>
      <c r="QBC35" s="39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40"/>
      <c r="QBZ35" s="39"/>
      <c r="QCA35" s="39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40"/>
      <c r="QCX35" s="39"/>
      <c r="QCY35" s="39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40"/>
      <c r="QDV35" s="39"/>
      <c r="QDW35" s="39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40"/>
      <c r="QET35" s="39"/>
      <c r="QEU35" s="39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40"/>
      <c r="QFR35" s="39"/>
      <c r="QFS35" s="39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40"/>
      <c r="QGP35" s="39"/>
      <c r="QGQ35" s="39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40"/>
      <c r="QHN35" s="39"/>
      <c r="QHO35" s="39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40"/>
      <c r="QIL35" s="39"/>
      <c r="QIM35" s="39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40"/>
      <c r="QJJ35" s="39"/>
      <c r="QJK35" s="39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40"/>
      <c r="QKH35" s="39"/>
      <c r="QKI35" s="39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40"/>
      <c r="QLF35" s="39"/>
      <c r="QLG35" s="39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40"/>
      <c r="QMD35" s="39"/>
      <c r="QME35" s="39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40"/>
      <c r="QNB35" s="39"/>
      <c r="QNC35" s="39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40"/>
      <c r="QNZ35" s="39"/>
      <c r="QOA35" s="39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40"/>
      <c r="QOX35" s="39"/>
      <c r="QOY35" s="39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40"/>
      <c r="QPV35" s="39"/>
      <c r="QPW35" s="39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40"/>
      <c r="QQT35" s="39"/>
      <c r="QQU35" s="39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40"/>
      <c r="QRR35" s="39"/>
      <c r="QRS35" s="39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40"/>
      <c r="QSP35" s="39"/>
      <c r="QSQ35" s="39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40"/>
      <c r="QTN35" s="39"/>
      <c r="QTO35" s="39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40"/>
      <c r="QUL35" s="39"/>
      <c r="QUM35" s="39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40"/>
      <c r="QVJ35" s="39"/>
      <c r="QVK35" s="39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40"/>
      <c r="QWH35" s="39"/>
      <c r="QWI35" s="39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40"/>
      <c r="QXF35" s="39"/>
      <c r="QXG35" s="39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40"/>
      <c r="QYD35" s="39"/>
      <c r="QYE35" s="39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40"/>
      <c r="QZB35" s="39"/>
      <c r="QZC35" s="39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40"/>
      <c r="QZZ35" s="39"/>
      <c r="RAA35" s="39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40"/>
      <c r="RAX35" s="39"/>
      <c r="RAY35" s="39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40"/>
      <c r="RBV35" s="39"/>
      <c r="RBW35" s="39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40"/>
      <c r="RCT35" s="39"/>
      <c r="RCU35" s="39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40"/>
      <c r="RDR35" s="39"/>
      <c r="RDS35" s="39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40"/>
      <c r="REP35" s="39"/>
      <c r="REQ35" s="39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40"/>
      <c r="RFN35" s="39"/>
      <c r="RFO35" s="39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40"/>
      <c r="RGL35" s="39"/>
      <c r="RGM35" s="39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40"/>
      <c r="RHJ35" s="39"/>
      <c r="RHK35" s="39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40"/>
      <c r="RIH35" s="39"/>
      <c r="RII35" s="39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40"/>
      <c r="RJF35" s="39"/>
      <c r="RJG35" s="39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40"/>
      <c r="RKD35" s="39"/>
      <c r="RKE35" s="39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40"/>
      <c r="RLB35" s="39"/>
      <c r="RLC35" s="39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40"/>
      <c r="RLZ35" s="39"/>
      <c r="RMA35" s="39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40"/>
      <c r="RMX35" s="39"/>
      <c r="RMY35" s="39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40"/>
      <c r="RNV35" s="39"/>
      <c r="RNW35" s="39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40"/>
      <c r="ROT35" s="39"/>
      <c r="ROU35" s="39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40"/>
      <c r="RPR35" s="39"/>
      <c r="RPS35" s="39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40"/>
      <c r="RQP35" s="39"/>
      <c r="RQQ35" s="39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40"/>
      <c r="RRN35" s="39"/>
      <c r="RRO35" s="39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40"/>
      <c r="RSL35" s="39"/>
      <c r="RSM35" s="39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40"/>
      <c r="RTJ35" s="39"/>
      <c r="RTK35" s="39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40"/>
      <c r="RUH35" s="39"/>
      <c r="RUI35" s="39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40"/>
      <c r="RVF35" s="39"/>
      <c r="RVG35" s="39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40"/>
      <c r="RWD35" s="39"/>
      <c r="RWE35" s="39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40"/>
      <c r="RXB35" s="39"/>
      <c r="RXC35" s="39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40"/>
      <c r="RXZ35" s="39"/>
      <c r="RYA35" s="39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40"/>
      <c r="RYX35" s="39"/>
      <c r="RYY35" s="39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40"/>
      <c r="RZV35" s="39"/>
      <c r="RZW35" s="39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40"/>
      <c r="SAT35" s="39"/>
      <c r="SAU35" s="39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40"/>
      <c r="SBR35" s="39"/>
      <c r="SBS35" s="39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40"/>
      <c r="SCP35" s="39"/>
      <c r="SCQ35" s="39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40"/>
      <c r="SDN35" s="39"/>
      <c r="SDO35" s="39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40"/>
      <c r="SEL35" s="39"/>
      <c r="SEM35" s="39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40"/>
      <c r="SFJ35" s="39"/>
      <c r="SFK35" s="39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40"/>
      <c r="SGH35" s="39"/>
      <c r="SGI35" s="39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40"/>
      <c r="SHF35" s="39"/>
      <c r="SHG35" s="39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40"/>
      <c r="SID35" s="39"/>
      <c r="SIE35" s="39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40"/>
      <c r="SJB35" s="39"/>
      <c r="SJC35" s="39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40"/>
      <c r="SJZ35" s="39"/>
      <c r="SKA35" s="39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40"/>
      <c r="SKX35" s="39"/>
      <c r="SKY35" s="39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40"/>
      <c r="SLV35" s="39"/>
      <c r="SLW35" s="39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40"/>
      <c r="SMT35" s="39"/>
      <c r="SMU35" s="39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40"/>
      <c r="SNR35" s="39"/>
      <c r="SNS35" s="39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40"/>
      <c r="SOP35" s="39"/>
      <c r="SOQ35" s="39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40"/>
      <c r="SPN35" s="39"/>
      <c r="SPO35" s="39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40"/>
      <c r="SQL35" s="39"/>
      <c r="SQM35" s="39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40"/>
      <c r="SRJ35" s="39"/>
      <c r="SRK35" s="39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40"/>
      <c r="SSH35" s="39"/>
      <c r="SSI35" s="39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40"/>
      <c r="STF35" s="39"/>
      <c r="STG35" s="39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40"/>
      <c r="SUD35" s="39"/>
      <c r="SUE35" s="39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40"/>
      <c r="SVB35" s="39"/>
      <c r="SVC35" s="39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40"/>
      <c r="SVZ35" s="39"/>
      <c r="SWA35" s="39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40"/>
      <c r="SWX35" s="39"/>
      <c r="SWY35" s="39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40"/>
      <c r="SXV35" s="39"/>
      <c r="SXW35" s="39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40"/>
      <c r="SYT35" s="39"/>
      <c r="SYU35" s="39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40"/>
      <c r="SZR35" s="39"/>
      <c r="SZS35" s="39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40"/>
      <c r="TAP35" s="39"/>
      <c r="TAQ35" s="39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40"/>
      <c r="TBN35" s="39"/>
      <c r="TBO35" s="39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40"/>
      <c r="TCL35" s="39"/>
      <c r="TCM35" s="39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40"/>
      <c r="TDJ35" s="39"/>
      <c r="TDK35" s="39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40"/>
      <c r="TEH35" s="39"/>
      <c r="TEI35" s="39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40"/>
      <c r="TFF35" s="39"/>
      <c r="TFG35" s="39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40"/>
      <c r="TGD35" s="39"/>
      <c r="TGE35" s="39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40"/>
      <c r="THB35" s="39"/>
      <c r="THC35" s="39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40"/>
      <c r="THZ35" s="39"/>
      <c r="TIA35" s="39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40"/>
      <c r="TIX35" s="39"/>
      <c r="TIY35" s="39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40"/>
      <c r="TJV35" s="39"/>
      <c r="TJW35" s="39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40"/>
      <c r="TKT35" s="39"/>
      <c r="TKU35" s="39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40"/>
      <c r="TLR35" s="39"/>
      <c r="TLS35" s="39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40"/>
      <c r="TMP35" s="39"/>
      <c r="TMQ35" s="39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40"/>
      <c r="TNN35" s="39"/>
      <c r="TNO35" s="39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40"/>
      <c r="TOL35" s="39"/>
      <c r="TOM35" s="39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40"/>
      <c r="TPJ35" s="39"/>
      <c r="TPK35" s="39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40"/>
      <c r="TQH35" s="39"/>
      <c r="TQI35" s="39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40"/>
      <c r="TRF35" s="39"/>
      <c r="TRG35" s="39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40"/>
      <c r="TSD35" s="39"/>
      <c r="TSE35" s="39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40"/>
      <c r="TTB35" s="39"/>
      <c r="TTC35" s="39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40"/>
      <c r="TTZ35" s="39"/>
      <c r="TUA35" s="39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40"/>
      <c r="TUX35" s="39"/>
      <c r="TUY35" s="39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40"/>
      <c r="TVV35" s="39"/>
      <c r="TVW35" s="39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40"/>
      <c r="TWT35" s="39"/>
      <c r="TWU35" s="39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40"/>
      <c r="TXR35" s="39"/>
      <c r="TXS35" s="39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40"/>
      <c r="TYP35" s="39"/>
      <c r="TYQ35" s="39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40"/>
      <c r="TZN35" s="39"/>
      <c r="TZO35" s="39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40"/>
      <c r="UAL35" s="39"/>
      <c r="UAM35" s="39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40"/>
      <c r="UBJ35" s="39"/>
      <c r="UBK35" s="39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40"/>
      <c r="UCH35" s="39"/>
      <c r="UCI35" s="39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40"/>
      <c r="UDF35" s="39"/>
      <c r="UDG35" s="39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40"/>
      <c r="UED35" s="39"/>
      <c r="UEE35" s="39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40"/>
      <c r="UFB35" s="39"/>
      <c r="UFC35" s="39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40"/>
      <c r="UFZ35" s="39"/>
      <c r="UGA35" s="39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40"/>
      <c r="UGX35" s="39"/>
      <c r="UGY35" s="39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40"/>
      <c r="UHV35" s="39"/>
      <c r="UHW35" s="39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40"/>
      <c r="UIT35" s="39"/>
      <c r="UIU35" s="39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40"/>
      <c r="UJR35" s="39"/>
      <c r="UJS35" s="39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40"/>
      <c r="UKP35" s="39"/>
      <c r="UKQ35" s="39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40"/>
      <c r="ULN35" s="39"/>
      <c r="ULO35" s="39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40"/>
      <c r="UML35" s="39"/>
      <c r="UMM35" s="39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40"/>
      <c r="UNJ35" s="39"/>
      <c r="UNK35" s="39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40"/>
      <c r="UOH35" s="39"/>
      <c r="UOI35" s="39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40"/>
      <c r="UPF35" s="39"/>
      <c r="UPG35" s="39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40"/>
      <c r="UQD35" s="39"/>
      <c r="UQE35" s="39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40"/>
      <c r="URB35" s="39"/>
      <c r="URC35" s="39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40"/>
      <c r="URZ35" s="39"/>
      <c r="USA35" s="39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40"/>
      <c r="USX35" s="39"/>
      <c r="USY35" s="39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40"/>
      <c r="UTV35" s="39"/>
      <c r="UTW35" s="39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40"/>
      <c r="UUT35" s="39"/>
      <c r="UUU35" s="39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40"/>
      <c r="UVR35" s="39"/>
      <c r="UVS35" s="39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40"/>
      <c r="UWP35" s="39"/>
      <c r="UWQ35" s="39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40"/>
      <c r="UXN35" s="39"/>
      <c r="UXO35" s="39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40"/>
      <c r="UYL35" s="39"/>
      <c r="UYM35" s="39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40"/>
      <c r="UZJ35" s="39"/>
      <c r="UZK35" s="39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40"/>
      <c r="VAH35" s="39"/>
      <c r="VAI35" s="39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40"/>
      <c r="VBF35" s="39"/>
      <c r="VBG35" s="39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40"/>
      <c r="VCD35" s="39"/>
      <c r="VCE35" s="39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40"/>
      <c r="VDB35" s="39"/>
      <c r="VDC35" s="39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40"/>
      <c r="VDZ35" s="39"/>
      <c r="VEA35" s="39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40"/>
      <c r="VEX35" s="39"/>
      <c r="VEY35" s="39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40"/>
      <c r="VFV35" s="39"/>
      <c r="VFW35" s="39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40"/>
      <c r="VGT35" s="39"/>
      <c r="VGU35" s="39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40"/>
      <c r="VHR35" s="39"/>
      <c r="VHS35" s="39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40"/>
      <c r="VIP35" s="39"/>
      <c r="VIQ35" s="39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40"/>
      <c r="VJN35" s="39"/>
      <c r="VJO35" s="39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40"/>
      <c r="VKL35" s="39"/>
      <c r="VKM35" s="39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40"/>
      <c r="VLJ35" s="39"/>
      <c r="VLK35" s="39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40"/>
      <c r="VMH35" s="39"/>
      <c r="VMI35" s="39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40"/>
      <c r="VNF35" s="39"/>
      <c r="VNG35" s="39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40"/>
      <c r="VOD35" s="39"/>
      <c r="VOE35" s="39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40"/>
      <c r="VPB35" s="39"/>
      <c r="VPC35" s="39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40"/>
      <c r="VPZ35" s="39"/>
      <c r="VQA35" s="39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40"/>
      <c r="VQX35" s="39"/>
      <c r="VQY35" s="39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40"/>
      <c r="VRV35" s="39"/>
      <c r="VRW35" s="39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40"/>
      <c r="VST35" s="39"/>
      <c r="VSU35" s="39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40"/>
      <c r="VTR35" s="39"/>
      <c r="VTS35" s="39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40"/>
      <c r="VUP35" s="39"/>
      <c r="VUQ35" s="39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40"/>
      <c r="VVN35" s="39"/>
      <c r="VVO35" s="39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40"/>
      <c r="VWL35" s="39"/>
      <c r="VWM35" s="39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40"/>
      <c r="VXJ35" s="39"/>
      <c r="VXK35" s="39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40"/>
      <c r="VYH35" s="39"/>
      <c r="VYI35" s="39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40"/>
      <c r="VZF35" s="39"/>
      <c r="VZG35" s="39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40"/>
      <c r="WAD35" s="39"/>
      <c r="WAE35" s="39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40"/>
      <c r="WBB35" s="39"/>
      <c r="WBC35" s="39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40"/>
      <c r="WBZ35" s="39"/>
      <c r="WCA35" s="39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40"/>
      <c r="WCX35" s="39"/>
      <c r="WCY35" s="39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40"/>
      <c r="WDV35" s="39"/>
      <c r="WDW35" s="39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40"/>
      <c r="WET35" s="39"/>
      <c r="WEU35" s="39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40"/>
      <c r="WFR35" s="39"/>
      <c r="WFS35" s="39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40"/>
      <c r="WGP35" s="39"/>
      <c r="WGQ35" s="39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40"/>
      <c r="WHN35" s="39"/>
      <c r="WHO35" s="39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40"/>
      <c r="WIL35" s="39"/>
      <c r="WIM35" s="39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40"/>
      <c r="WJJ35" s="39"/>
      <c r="WJK35" s="39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40"/>
      <c r="WKH35" s="39"/>
      <c r="WKI35" s="39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40"/>
      <c r="WLF35" s="39"/>
      <c r="WLG35" s="39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40"/>
      <c r="WMD35" s="39"/>
      <c r="WME35" s="39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40"/>
      <c r="WNB35" s="39"/>
      <c r="WNC35" s="39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40"/>
      <c r="WNZ35" s="39"/>
      <c r="WOA35" s="39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40"/>
      <c r="WOX35" s="39"/>
      <c r="WOY35" s="39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40"/>
      <c r="WPV35" s="39"/>
      <c r="WPW35" s="39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40"/>
      <c r="WQT35" s="39"/>
      <c r="WQU35" s="39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40"/>
      <c r="WRR35" s="39"/>
      <c r="WRS35" s="39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40"/>
      <c r="WSP35" s="39"/>
      <c r="WSQ35" s="39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40"/>
      <c r="WTN35" s="39"/>
      <c r="WTO35" s="39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40"/>
      <c r="WUL35" s="39"/>
      <c r="WUM35" s="39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40"/>
      <c r="WVJ35" s="39"/>
      <c r="WVK35" s="39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40"/>
      <c r="WWH35" s="39"/>
      <c r="WWI35" s="39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40"/>
      <c r="WXF35" s="39"/>
      <c r="WXG35" s="39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40"/>
      <c r="WYD35" s="39"/>
      <c r="WYE35" s="39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40"/>
      <c r="WZB35" s="39"/>
      <c r="WZC35" s="39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40"/>
      <c r="WZZ35" s="39"/>
      <c r="XAA35" s="39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40"/>
      <c r="XAX35" s="39"/>
      <c r="XAY35" s="39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40"/>
      <c r="XBV35" s="39"/>
      <c r="XBW35" s="39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40"/>
      <c r="XCT35" s="39"/>
      <c r="XCU35" s="39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40"/>
      <c r="XDR35" s="39"/>
      <c r="XDS35" s="39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40"/>
      <c r="XEP35" s="39"/>
      <c r="XEQ35" s="39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pans="1:16384" x14ac:dyDescent="0.25">
      <c r="A36" s="9" t="s">
        <v>110</v>
      </c>
      <c r="B36" s="10"/>
      <c r="C36" s="25" t="s">
        <v>100</v>
      </c>
      <c r="D36" s="11"/>
      <c r="E36" s="11"/>
      <c r="F36" s="11"/>
      <c r="G36" s="11"/>
      <c r="H36" s="11"/>
      <c r="I36" s="11">
        <v>257.5</v>
      </c>
      <c r="J36" s="11">
        <v>128.5</v>
      </c>
      <c r="K36" s="11">
        <v>284.39999999999998</v>
      </c>
      <c r="L36" s="11">
        <v>1248.5999999999999</v>
      </c>
      <c r="M36" s="11">
        <v>2587.1999999999998</v>
      </c>
      <c r="N36" s="11">
        <v>2761.7</v>
      </c>
      <c r="O36" s="11">
        <v>6328.5</v>
      </c>
      <c r="P36" s="11">
        <v>4972.8999999999996</v>
      </c>
      <c r="Q36" s="11">
        <v>5657.6</v>
      </c>
      <c r="R36" s="11">
        <v>8099.4</v>
      </c>
      <c r="S36" s="11"/>
      <c r="T36" s="11"/>
      <c r="U36" s="11"/>
      <c r="V36" s="11"/>
      <c r="W36" s="11"/>
      <c r="X36" s="32"/>
      <c r="Y36" s="32"/>
      <c r="Z36" s="32" t="str">
        <f>+IFERROR(VLOOKUP(B36,'2002'!$A:$D,4,FALSE),"")</f>
        <v/>
      </c>
      <c r="AA36" s="32" t="str">
        <f>+IFERROR(VLOOKUP(B36,'2003'!$A$2:$D$1048576,4,FALSE),"")</f>
        <v/>
      </c>
      <c r="AB36" s="32" t="str">
        <f>+IFERROR(VLOOKUP(B36,'2004'!$A:$D,4,FALSE),"")</f>
        <v/>
      </c>
      <c r="AC36" s="32" t="str">
        <f>+IFERROR(VLOOKUP($B36,'2005-15 corrientes'!$A$2:$W$50,3,FALSE),"")</f>
        <v/>
      </c>
      <c r="AD36" s="32" t="str">
        <f>+IFERROR(VLOOKUP($B36,'2005-15 corrientes'!$A$2:$W$50,5,FALSE),"")</f>
        <v/>
      </c>
      <c r="AE36" s="32" t="str">
        <f>+IFERROR(VLOOKUP($B36,'2005-15 corrientes'!$A$2:$W$50,7,FALSE),"")</f>
        <v/>
      </c>
      <c r="AF36" s="32" t="str">
        <f>+IFERROR(VLOOKUP($B36,'2005-15 corrientes'!$A$2:$W$50,9,FALSE),"")</f>
        <v/>
      </c>
      <c r="AG36" s="32" t="str">
        <f>+IFERROR(VLOOKUP($B36,'2005-15 corrientes'!$A$2:$W$50,11,FALSE),"")</f>
        <v/>
      </c>
      <c r="AH36" s="32" t="str">
        <f>+IFERROR(VLOOKUP($B36,'2005-15 corrientes'!$A$2:$W$50,13,FALSE),"")</f>
        <v/>
      </c>
      <c r="AI36" s="32" t="str">
        <f>+IFERROR(VLOOKUP($B36,'2005-15 corrientes'!$A$2:$W$50,15,FALSE),"")</f>
        <v/>
      </c>
      <c r="AJ36" s="32" t="str">
        <f>+IFERROR(VLOOKUP($B36,'2005-15 corrientes'!$A$2:$W$50,17,FALSE),"")</f>
        <v/>
      </c>
      <c r="AK36" s="32" t="str">
        <f>+IFERROR(VLOOKUP($B36,'2005-15 corrientes'!$A$2:$W$50,19,FALSE),"")</f>
        <v/>
      </c>
      <c r="AL36" s="32" t="str">
        <f>+IFERROR(VLOOKUP($B36,'2005-15 corrientes'!$A$2:$W$50,21,FALSE),"")</f>
        <v/>
      </c>
      <c r="AM36" s="32" t="str">
        <f>+IFERROR(VLOOKUP($B36,'2005-15 corrientes'!$A$2:$W$50,23,FALSE),"")</f>
        <v/>
      </c>
      <c r="AN36" s="3"/>
      <c r="AO36" s="3"/>
      <c r="AP36" s="3"/>
      <c r="AQ36" s="3"/>
      <c r="AR36" s="3"/>
      <c r="AS36" s="3"/>
      <c r="AT36" s="3"/>
      <c r="AU36" s="3"/>
      <c r="AV36" s="3"/>
      <c r="AW36" s="40"/>
      <c r="AX36" s="39"/>
      <c r="AY36" s="39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40"/>
      <c r="BV36" s="39"/>
      <c r="BW36" s="39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40"/>
      <c r="CT36" s="39"/>
      <c r="CU36" s="39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40"/>
      <c r="DR36" s="39"/>
      <c r="DS36" s="39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40"/>
      <c r="EP36" s="39"/>
      <c r="EQ36" s="39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40"/>
      <c r="FN36" s="39"/>
      <c r="FO36" s="39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40"/>
      <c r="GL36" s="39"/>
      <c r="GM36" s="39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40"/>
      <c r="HJ36" s="39"/>
      <c r="HK36" s="39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40"/>
      <c r="IH36" s="39"/>
      <c r="II36" s="39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40"/>
      <c r="JF36" s="39"/>
      <c r="JG36" s="39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40"/>
      <c r="KD36" s="39"/>
      <c r="KE36" s="39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40"/>
      <c r="LB36" s="39"/>
      <c r="LC36" s="39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40"/>
      <c r="LZ36" s="39"/>
      <c r="MA36" s="39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40"/>
      <c r="MX36" s="39"/>
      <c r="MY36" s="39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40"/>
      <c r="NV36" s="39"/>
      <c r="NW36" s="39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40"/>
      <c r="OT36" s="39"/>
      <c r="OU36" s="39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40"/>
      <c r="PR36" s="39"/>
      <c r="PS36" s="39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40"/>
      <c r="QP36" s="39"/>
      <c r="QQ36" s="39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40"/>
      <c r="RN36" s="39"/>
      <c r="RO36" s="39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40"/>
      <c r="SL36" s="39"/>
      <c r="SM36" s="39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40"/>
      <c r="TJ36" s="39"/>
      <c r="TK36" s="39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40"/>
      <c r="UH36" s="39"/>
      <c r="UI36" s="39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40"/>
      <c r="VF36" s="39"/>
      <c r="VG36" s="39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40"/>
      <c r="WD36" s="39"/>
      <c r="WE36" s="39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40"/>
      <c r="XB36" s="39"/>
      <c r="XC36" s="39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40"/>
      <c r="XZ36" s="39"/>
      <c r="YA36" s="39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40"/>
      <c r="YX36" s="39"/>
      <c r="YY36" s="39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40"/>
      <c r="ZV36" s="39"/>
      <c r="ZW36" s="39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40"/>
      <c r="AAT36" s="39"/>
      <c r="AAU36" s="39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40"/>
      <c r="ABR36" s="39"/>
      <c r="ABS36" s="39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40"/>
      <c r="ACP36" s="39"/>
      <c r="ACQ36" s="39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40"/>
      <c r="ADN36" s="39"/>
      <c r="ADO36" s="39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40"/>
      <c r="AEL36" s="39"/>
      <c r="AEM36" s="39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40"/>
      <c r="AFJ36" s="39"/>
      <c r="AFK36" s="39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40"/>
      <c r="AGH36" s="39"/>
      <c r="AGI36" s="39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40"/>
      <c r="AHF36" s="39"/>
      <c r="AHG36" s="39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40"/>
      <c r="AID36" s="39"/>
      <c r="AIE36" s="39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40"/>
      <c r="AJB36" s="39"/>
      <c r="AJC36" s="39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40"/>
      <c r="AJZ36" s="39"/>
      <c r="AKA36" s="39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40"/>
      <c r="AKX36" s="39"/>
      <c r="AKY36" s="39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40"/>
      <c r="ALV36" s="39"/>
      <c r="ALW36" s="39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40"/>
      <c r="AMT36" s="39"/>
      <c r="AMU36" s="39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40"/>
      <c r="ANR36" s="39"/>
      <c r="ANS36" s="39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40"/>
      <c r="AOP36" s="39"/>
      <c r="AOQ36" s="39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40"/>
      <c r="APN36" s="39"/>
      <c r="APO36" s="39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40"/>
      <c r="AQL36" s="39"/>
      <c r="AQM36" s="39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40"/>
      <c r="ARJ36" s="39"/>
      <c r="ARK36" s="39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40"/>
      <c r="ASH36" s="39"/>
      <c r="ASI36" s="39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40"/>
      <c r="ATF36" s="39"/>
      <c r="ATG36" s="39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40"/>
      <c r="AUD36" s="39"/>
      <c r="AUE36" s="39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40"/>
      <c r="AVB36" s="39"/>
      <c r="AVC36" s="39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40"/>
      <c r="AVZ36" s="39"/>
      <c r="AWA36" s="39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40"/>
      <c r="AWX36" s="39"/>
      <c r="AWY36" s="39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40"/>
      <c r="AXV36" s="39"/>
      <c r="AXW36" s="39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40"/>
      <c r="AYT36" s="39"/>
      <c r="AYU36" s="39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40"/>
      <c r="AZR36" s="39"/>
      <c r="AZS36" s="39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40"/>
      <c r="BAP36" s="39"/>
      <c r="BAQ36" s="39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40"/>
      <c r="BBN36" s="39"/>
      <c r="BBO36" s="39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40"/>
      <c r="BCL36" s="39"/>
      <c r="BCM36" s="39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40"/>
      <c r="BDJ36" s="39"/>
      <c r="BDK36" s="39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40"/>
      <c r="BEH36" s="39"/>
      <c r="BEI36" s="39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40"/>
      <c r="BFF36" s="39"/>
      <c r="BFG36" s="39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40"/>
      <c r="BGD36" s="39"/>
      <c r="BGE36" s="39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40"/>
      <c r="BHB36" s="39"/>
      <c r="BHC36" s="39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40"/>
      <c r="BHZ36" s="39"/>
      <c r="BIA36" s="39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40"/>
      <c r="BIX36" s="39"/>
      <c r="BIY36" s="39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40"/>
      <c r="BJV36" s="39"/>
      <c r="BJW36" s="39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40"/>
      <c r="BKT36" s="39"/>
      <c r="BKU36" s="39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40"/>
      <c r="BLR36" s="39"/>
      <c r="BLS36" s="39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40"/>
      <c r="BMP36" s="39"/>
      <c r="BMQ36" s="39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40"/>
      <c r="BNN36" s="39"/>
      <c r="BNO36" s="39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40"/>
      <c r="BOL36" s="39"/>
      <c r="BOM36" s="39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40"/>
      <c r="BPJ36" s="39"/>
      <c r="BPK36" s="39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40"/>
      <c r="BQH36" s="39"/>
      <c r="BQI36" s="39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40"/>
      <c r="BRF36" s="39"/>
      <c r="BRG36" s="39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40"/>
      <c r="BSD36" s="39"/>
      <c r="BSE36" s="39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40"/>
      <c r="BTB36" s="39"/>
      <c r="BTC36" s="39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40"/>
      <c r="BTZ36" s="39"/>
      <c r="BUA36" s="39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40"/>
      <c r="BUX36" s="39"/>
      <c r="BUY36" s="39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40"/>
      <c r="BVV36" s="39"/>
      <c r="BVW36" s="39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40"/>
      <c r="BWT36" s="39"/>
      <c r="BWU36" s="39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40"/>
      <c r="BXR36" s="39"/>
      <c r="BXS36" s="39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40"/>
      <c r="BYP36" s="39"/>
      <c r="BYQ36" s="39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40"/>
      <c r="BZN36" s="39"/>
      <c r="BZO36" s="39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40"/>
      <c r="CAL36" s="39"/>
      <c r="CAM36" s="39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40"/>
      <c r="CBJ36" s="39"/>
      <c r="CBK36" s="39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40"/>
      <c r="CCH36" s="39"/>
      <c r="CCI36" s="39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40"/>
      <c r="CDF36" s="39"/>
      <c r="CDG36" s="39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40"/>
      <c r="CED36" s="39"/>
      <c r="CEE36" s="39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40"/>
      <c r="CFB36" s="39"/>
      <c r="CFC36" s="39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40"/>
      <c r="CFZ36" s="39"/>
      <c r="CGA36" s="39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40"/>
      <c r="CGX36" s="39"/>
      <c r="CGY36" s="39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40"/>
      <c r="CHV36" s="39"/>
      <c r="CHW36" s="39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40"/>
      <c r="CIT36" s="39"/>
      <c r="CIU36" s="39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40"/>
      <c r="CJR36" s="39"/>
      <c r="CJS36" s="39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40"/>
      <c r="CKP36" s="39"/>
      <c r="CKQ36" s="39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40"/>
      <c r="CLN36" s="39"/>
      <c r="CLO36" s="39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40"/>
      <c r="CML36" s="39"/>
      <c r="CMM36" s="39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40"/>
      <c r="CNJ36" s="39"/>
      <c r="CNK36" s="39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40"/>
      <c r="COH36" s="39"/>
      <c r="COI36" s="39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40"/>
      <c r="CPF36" s="39"/>
      <c r="CPG36" s="39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40"/>
      <c r="CQD36" s="39"/>
      <c r="CQE36" s="39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40"/>
      <c r="CRB36" s="39"/>
      <c r="CRC36" s="39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40"/>
      <c r="CRZ36" s="39"/>
      <c r="CSA36" s="39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40"/>
      <c r="CSX36" s="39"/>
      <c r="CSY36" s="39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40"/>
      <c r="CTV36" s="39"/>
      <c r="CTW36" s="39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40"/>
      <c r="CUT36" s="39"/>
      <c r="CUU36" s="39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40"/>
      <c r="CVR36" s="39"/>
      <c r="CVS36" s="39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40"/>
      <c r="CWP36" s="39"/>
      <c r="CWQ36" s="39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40"/>
      <c r="CXN36" s="39"/>
      <c r="CXO36" s="39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40"/>
      <c r="CYL36" s="39"/>
      <c r="CYM36" s="39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40"/>
      <c r="CZJ36" s="39"/>
      <c r="CZK36" s="39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40"/>
      <c r="DAH36" s="39"/>
      <c r="DAI36" s="39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40"/>
      <c r="DBF36" s="39"/>
      <c r="DBG36" s="39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40"/>
      <c r="DCD36" s="39"/>
      <c r="DCE36" s="39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40"/>
      <c r="DDB36" s="39"/>
      <c r="DDC36" s="39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40"/>
      <c r="DDZ36" s="39"/>
      <c r="DEA36" s="39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40"/>
      <c r="DEX36" s="39"/>
      <c r="DEY36" s="39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40"/>
      <c r="DFV36" s="39"/>
      <c r="DFW36" s="39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40"/>
      <c r="DGT36" s="39"/>
      <c r="DGU36" s="39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40"/>
      <c r="DHR36" s="39"/>
      <c r="DHS36" s="39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40"/>
      <c r="DIP36" s="39"/>
      <c r="DIQ36" s="39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40"/>
      <c r="DJN36" s="39"/>
      <c r="DJO36" s="39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40"/>
      <c r="DKL36" s="39"/>
      <c r="DKM36" s="39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40"/>
      <c r="DLJ36" s="39"/>
      <c r="DLK36" s="39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40"/>
      <c r="DMH36" s="39"/>
      <c r="DMI36" s="39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40"/>
      <c r="DNF36" s="39"/>
      <c r="DNG36" s="39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40"/>
      <c r="DOD36" s="39"/>
      <c r="DOE36" s="39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40"/>
      <c r="DPB36" s="39"/>
      <c r="DPC36" s="39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40"/>
      <c r="DPZ36" s="39"/>
      <c r="DQA36" s="39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40"/>
      <c r="DQX36" s="39"/>
      <c r="DQY36" s="39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40"/>
      <c r="DRV36" s="39"/>
      <c r="DRW36" s="39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40"/>
      <c r="DST36" s="39"/>
      <c r="DSU36" s="39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40"/>
      <c r="DTR36" s="39"/>
      <c r="DTS36" s="39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40"/>
      <c r="DUP36" s="39"/>
      <c r="DUQ36" s="39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40"/>
      <c r="DVN36" s="39"/>
      <c r="DVO36" s="39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40"/>
      <c r="DWL36" s="39"/>
      <c r="DWM36" s="39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40"/>
      <c r="DXJ36" s="39"/>
      <c r="DXK36" s="39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40"/>
      <c r="DYH36" s="39"/>
      <c r="DYI36" s="39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40"/>
      <c r="DZF36" s="39"/>
      <c r="DZG36" s="39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40"/>
      <c r="EAD36" s="39"/>
      <c r="EAE36" s="39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40"/>
      <c r="EBB36" s="39"/>
      <c r="EBC36" s="39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40"/>
      <c r="EBZ36" s="39"/>
      <c r="ECA36" s="39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40"/>
      <c r="ECX36" s="39"/>
      <c r="ECY36" s="39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40"/>
      <c r="EDV36" s="39"/>
      <c r="EDW36" s="39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40"/>
      <c r="EET36" s="39"/>
      <c r="EEU36" s="39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40"/>
      <c r="EFR36" s="39"/>
      <c r="EFS36" s="39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40"/>
      <c r="EGP36" s="39"/>
      <c r="EGQ36" s="39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40"/>
      <c r="EHN36" s="39"/>
      <c r="EHO36" s="39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40"/>
      <c r="EIL36" s="39"/>
      <c r="EIM36" s="39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40"/>
      <c r="EJJ36" s="39"/>
      <c r="EJK36" s="39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40"/>
      <c r="EKH36" s="39"/>
      <c r="EKI36" s="39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40"/>
      <c r="ELF36" s="39"/>
      <c r="ELG36" s="39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40"/>
      <c r="EMD36" s="39"/>
      <c r="EME36" s="39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40"/>
      <c r="ENB36" s="39"/>
      <c r="ENC36" s="39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40"/>
      <c r="ENZ36" s="39"/>
      <c r="EOA36" s="39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40"/>
      <c r="EOX36" s="39"/>
      <c r="EOY36" s="39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40"/>
      <c r="EPV36" s="39"/>
      <c r="EPW36" s="39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40"/>
      <c r="EQT36" s="39"/>
      <c r="EQU36" s="39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40"/>
      <c r="ERR36" s="39"/>
      <c r="ERS36" s="39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40"/>
      <c r="ESP36" s="39"/>
      <c r="ESQ36" s="39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40"/>
      <c r="ETN36" s="39"/>
      <c r="ETO36" s="39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40"/>
      <c r="EUL36" s="39"/>
      <c r="EUM36" s="39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40"/>
      <c r="EVJ36" s="39"/>
      <c r="EVK36" s="39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40"/>
      <c r="EWH36" s="39"/>
      <c r="EWI36" s="39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40"/>
      <c r="EXF36" s="39"/>
      <c r="EXG36" s="39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40"/>
      <c r="EYD36" s="39"/>
      <c r="EYE36" s="39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40"/>
      <c r="EZB36" s="39"/>
      <c r="EZC36" s="39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40"/>
      <c r="EZZ36" s="39"/>
      <c r="FAA36" s="39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40"/>
      <c r="FAX36" s="39"/>
      <c r="FAY36" s="39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40"/>
      <c r="FBV36" s="39"/>
      <c r="FBW36" s="39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40"/>
      <c r="FCT36" s="39"/>
      <c r="FCU36" s="39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40"/>
      <c r="FDR36" s="39"/>
      <c r="FDS36" s="39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40"/>
      <c r="FEP36" s="39"/>
      <c r="FEQ36" s="39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40"/>
      <c r="FFN36" s="39"/>
      <c r="FFO36" s="39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40"/>
      <c r="FGL36" s="39"/>
      <c r="FGM36" s="39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40"/>
      <c r="FHJ36" s="39"/>
      <c r="FHK36" s="39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40"/>
      <c r="FIH36" s="39"/>
      <c r="FII36" s="39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40"/>
      <c r="FJF36" s="39"/>
      <c r="FJG36" s="39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40"/>
      <c r="FKD36" s="39"/>
      <c r="FKE36" s="39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40"/>
      <c r="FLB36" s="39"/>
      <c r="FLC36" s="39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40"/>
      <c r="FLZ36" s="39"/>
      <c r="FMA36" s="39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40"/>
      <c r="FMX36" s="39"/>
      <c r="FMY36" s="39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40"/>
      <c r="FNV36" s="39"/>
      <c r="FNW36" s="39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40"/>
      <c r="FOT36" s="39"/>
      <c r="FOU36" s="39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40"/>
      <c r="FPR36" s="39"/>
      <c r="FPS36" s="39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40"/>
      <c r="FQP36" s="39"/>
      <c r="FQQ36" s="39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40"/>
      <c r="FRN36" s="39"/>
      <c r="FRO36" s="39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40"/>
      <c r="FSL36" s="39"/>
      <c r="FSM36" s="39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40"/>
      <c r="FTJ36" s="39"/>
      <c r="FTK36" s="39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40"/>
      <c r="FUH36" s="39"/>
      <c r="FUI36" s="39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40"/>
      <c r="FVF36" s="39"/>
      <c r="FVG36" s="39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40"/>
      <c r="FWD36" s="39"/>
      <c r="FWE36" s="39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40"/>
      <c r="FXB36" s="39"/>
      <c r="FXC36" s="39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40"/>
      <c r="FXZ36" s="39"/>
      <c r="FYA36" s="39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40"/>
      <c r="FYX36" s="39"/>
      <c r="FYY36" s="39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40"/>
      <c r="FZV36" s="39"/>
      <c r="FZW36" s="39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40"/>
      <c r="GAT36" s="39"/>
      <c r="GAU36" s="39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40"/>
      <c r="GBR36" s="39"/>
      <c r="GBS36" s="39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40"/>
      <c r="GCP36" s="39"/>
      <c r="GCQ36" s="39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40"/>
      <c r="GDN36" s="39"/>
      <c r="GDO36" s="39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40"/>
      <c r="GEL36" s="39"/>
      <c r="GEM36" s="39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40"/>
      <c r="GFJ36" s="39"/>
      <c r="GFK36" s="39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40"/>
      <c r="GGH36" s="39"/>
      <c r="GGI36" s="39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40"/>
      <c r="GHF36" s="39"/>
      <c r="GHG36" s="39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40"/>
      <c r="GID36" s="39"/>
      <c r="GIE36" s="39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40"/>
      <c r="GJB36" s="39"/>
      <c r="GJC36" s="39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40"/>
      <c r="GJZ36" s="39"/>
      <c r="GKA36" s="39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40"/>
      <c r="GKX36" s="39"/>
      <c r="GKY36" s="39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40"/>
      <c r="GLV36" s="39"/>
      <c r="GLW36" s="39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40"/>
      <c r="GMT36" s="39"/>
      <c r="GMU36" s="39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40"/>
      <c r="GNR36" s="39"/>
      <c r="GNS36" s="39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40"/>
      <c r="GOP36" s="39"/>
      <c r="GOQ36" s="39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40"/>
      <c r="GPN36" s="39"/>
      <c r="GPO36" s="39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40"/>
      <c r="GQL36" s="39"/>
      <c r="GQM36" s="39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40"/>
      <c r="GRJ36" s="39"/>
      <c r="GRK36" s="39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40"/>
      <c r="GSH36" s="39"/>
      <c r="GSI36" s="39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40"/>
      <c r="GTF36" s="39"/>
      <c r="GTG36" s="39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40"/>
      <c r="GUD36" s="39"/>
      <c r="GUE36" s="39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40"/>
      <c r="GVB36" s="39"/>
      <c r="GVC36" s="39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40"/>
      <c r="GVZ36" s="39"/>
      <c r="GWA36" s="39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40"/>
      <c r="GWX36" s="39"/>
      <c r="GWY36" s="39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40"/>
      <c r="GXV36" s="39"/>
      <c r="GXW36" s="39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40"/>
      <c r="GYT36" s="39"/>
      <c r="GYU36" s="39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40"/>
      <c r="GZR36" s="39"/>
      <c r="GZS36" s="39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40"/>
      <c r="HAP36" s="39"/>
      <c r="HAQ36" s="39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40"/>
      <c r="HBN36" s="39"/>
      <c r="HBO36" s="39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40"/>
      <c r="HCL36" s="39"/>
      <c r="HCM36" s="39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40"/>
      <c r="HDJ36" s="39"/>
      <c r="HDK36" s="39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40"/>
      <c r="HEH36" s="39"/>
      <c r="HEI36" s="39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40"/>
      <c r="HFF36" s="39"/>
      <c r="HFG36" s="39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40"/>
      <c r="HGD36" s="39"/>
      <c r="HGE36" s="39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40"/>
      <c r="HHB36" s="39"/>
      <c r="HHC36" s="39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40"/>
      <c r="HHZ36" s="39"/>
      <c r="HIA36" s="39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40"/>
      <c r="HIX36" s="39"/>
      <c r="HIY36" s="39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40"/>
      <c r="HJV36" s="39"/>
      <c r="HJW36" s="39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40"/>
      <c r="HKT36" s="39"/>
      <c r="HKU36" s="39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40"/>
      <c r="HLR36" s="39"/>
      <c r="HLS36" s="39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40"/>
      <c r="HMP36" s="39"/>
      <c r="HMQ36" s="39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40"/>
      <c r="HNN36" s="39"/>
      <c r="HNO36" s="39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40"/>
      <c r="HOL36" s="39"/>
      <c r="HOM36" s="39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40"/>
      <c r="HPJ36" s="39"/>
      <c r="HPK36" s="39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40"/>
      <c r="HQH36" s="39"/>
      <c r="HQI36" s="39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40"/>
      <c r="HRF36" s="39"/>
      <c r="HRG36" s="39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40"/>
      <c r="HSD36" s="39"/>
      <c r="HSE36" s="39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40"/>
      <c r="HTB36" s="39"/>
      <c r="HTC36" s="39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40"/>
      <c r="HTZ36" s="39"/>
      <c r="HUA36" s="39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40"/>
      <c r="HUX36" s="39"/>
      <c r="HUY36" s="39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40"/>
      <c r="HVV36" s="39"/>
      <c r="HVW36" s="39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40"/>
      <c r="HWT36" s="39"/>
      <c r="HWU36" s="39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40"/>
      <c r="HXR36" s="39"/>
      <c r="HXS36" s="39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40"/>
      <c r="HYP36" s="39"/>
      <c r="HYQ36" s="39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40"/>
      <c r="HZN36" s="39"/>
      <c r="HZO36" s="39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40"/>
      <c r="IAL36" s="39"/>
      <c r="IAM36" s="39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40"/>
      <c r="IBJ36" s="39"/>
      <c r="IBK36" s="39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40"/>
      <c r="ICH36" s="39"/>
      <c r="ICI36" s="39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40"/>
      <c r="IDF36" s="39"/>
      <c r="IDG36" s="39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40"/>
      <c r="IED36" s="39"/>
      <c r="IEE36" s="39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40"/>
      <c r="IFB36" s="39"/>
      <c r="IFC36" s="39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40"/>
      <c r="IFZ36" s="39"/>
      <c r="IGA36" s="39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40"/>
      <c r="IGX36" s="39"/>
      <c r="IGY36" s="39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40"/>
      <c r="IHV36" s="39"/>
      <c r="IHW36" s="39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40"/>
      <c r="IIT36" s="39"/>
      <c r="IIU36" s="39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40"/>
      <c r="IJR36" s="39"/>
      <c r="IJS36" s="39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40"/>
      <c r="IKP36" s="39"/>
      <c r="IKQ36" s="39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40"/>
      <c r="ILN36" s="39"/>
      <c r="ILO36" s="39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40"/>
      <c r="IML36" s="39"/>
      <c r="IMM36" s="39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40"/>
      <c r="INJ36" s="39"/>
      <c r="INK36" s="39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40"/>
      <c r="IOH36" s="39"/>
      <c r="IOI36" s="39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40"/>
      <c r="IPF36" s="39"/>
      <c r="IPG36" s="39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40"/>
      <c r="IQD36" s="39"/>
      <c r="IQE36" s="39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40"/>
      <c r="IRB36" s="39"/>
      <c r="IRC36" s="39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40"/>
      <c r="IRZ36" s="39"/>
      <c r="ISA36" s="39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40"/>
      <c r="ISX36" s="39"/>
      <c r="ISY36" s="39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40"/>
      <c r="ITV36" s="39"/>
      <c r="ITW36" s="39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40"/>
      <c r="IUT36" s="39"/>
      <c r="IUU36" s="39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40"/>
      <c r="IVR36" s="39"/>
      <c r="IVS36" s="39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40"/>
      <c r="IWP36" s="39"/>
      <c r="IWQ36" s="39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40"/>
      <c r="IXN36" s="39"/>
      <c r="IXO36" s="39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40"/>
      <c r="IYL36" s="39"/>
      <c r="IYM36" s="39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40"/>
      <c r="IZJ36" s="39"/>
      <c r="IZK36" s="39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40"/>
      <c r="JAH36" s="39"/>
      <c r="JAI36" s="39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40"/>
      <c r="JBF36" s="39"/>
      <c r="JBG36" s="39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40"/>
      <c r="JCD36" s="39"/>
      <c r="JCE36" s="39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40"/>
      <c r="JDB36" s="39"/>
      <c r="JDC36" s="39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40"/>
      <c r="JDZ36" s="39"/>
      <c r="JEA36" s="39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40"/>
      <c r="JEX36" s="39"/>
      <c r="JEY36" s="39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40"/>
      <c r="JFV36" s="39"/>
      <c r="JFW36" s="39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40"/>
      <c r="JGT36" s="39"/>
      <c r="JGU36" s="39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40"/>
      <c r="JHR36" s="39"/>
      <c r="JHS36" s="39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40"/>
      <c r="JIP36" s="39"/>
      <c r="JIQ36" s="39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40"/>
      <c r="JJN36" s="39"/>
      <c r="JJO36" s="39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40"/>
      <c r="JKL36" s="39"/>
      <c r="JKM36" s="39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40"/>
      <c r="JLJ36" s="39"/>
      <c r="JLK36" s="39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40"/>
      <c r="JMH36" s="39"/>
      <c r="JMI36" s="39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40"/>
      <c r="JNF36" s="39"/>
      <c r="JNG36" s="39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40"/>
      <c r="JOD36" s="39"/>
      <c r="JOE36" s="39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40"/>
      <c r="JPB36" s="39"/>
      <c r="JPC36" s="39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40"/>
      <c r="JPZ36" s="39"/>
      <c r="JQA36" s="39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40"/>
      <c r="JQX36" s="39"/>
      <c r="JQY36" s="39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40"/>
      <c r="JRV36" s="39"/>
      <c r="JRW36" s="39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40"/>
      <c r="JST36" s="39"/>
      <c r="JSU36" s="39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40"/>
      <c r="JTR36" s="39"/>
      <c r="JTS36" s="39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40"/>
      <c r="JUP36" s="39"/>
      <c r="JUQ36" s="39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40"/>
      <c r="JVN36" s="39"/>
      <c r="JVO36" s="39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40"/>
      <c r="JWL36" s="39"/>
      <c r="JWM36" s="39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40"/>
      <c r="JXJ36" s="39"/>
      <c r="JXK36" s="39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40"/>
      <c r="JYH36" s="39"/>
      <c r="JYI36" s="39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40"/>
      <c r="JZF36" s="39"/>
      <c r="JZG36" s="39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40"/>
      <c r="KAD36" s="39"/>
      <c r="KAE36" s="39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40"/>
      <c r="KBB36" s="39"/>
      <c r="KBC36" s="39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40"/>
      <c r="KBZ36" s="39"/>
      <c r="KCA36" s="39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40"/>
      <c r="KCX36" s="39"/>
      <c r="KCY36" s="39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40"/>
      <c r="KDV36" s="39"/>
      <c r="KDW36" s="39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40"/>
      <c r="KET36" s="39"/>
      <c r="KEU36" s="39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40"/>
      <c r="KFR36" s="39"/>
      <c r="KFS36" s="39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40"/>
      <c r="KGP36" s="39"/>
      <c r="KGQ36" s="39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40"/>
      <c r="KHN36" s="39"/>
      <c r="KHO36" s="39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40"/>
      <c r="KIL36" s="39"/>
      <c r="KIM36" s="39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40"/>
      <c r="KJJ36" s="39"/>
      <c r="KJK36" s="39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40"/>
      <c r="KKH36" s="39"/>
      <c r="KKI36" s="39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40"/>
      <c r="KLF36" s="39"/>
      <c r="KLG36" s="39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40"/>
      <c r="KMD36" s="39"/>
      <c r="KME36" s="39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40"/>
      <c r="KNB36" s="39"/>
      <c r="KNC36" s="39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40"/>
      <c r="KNZ36" s="39"/>
      <c r="KOA36" s="39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40"/>
      <c r="KOX36" s="39"/>
      <c r="KOY36" s="39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40"/>
      <c r="KPV36" s="39"/>
      <c r="KPW36" s="39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40"/>
      <c r="KQT36" s="39"/>
      <c r="KQU36" s="39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40"/>
      <c r="KRR36" s="39"/>
      <c r="KRS36" s="39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40"/>
      <c r="KSP36" s="39"/>
      <c r="KSQ36" s="39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40"/>
      <c r="KTN36" s="39"/>
      <c r="KTO36" s="39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40"/>
      <c r="KUL36" s="39"/>
      <c r="KUM36" s="39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40"/>
      <c r="KVJ36" s="39"/>
      <c r="KVK36" s="39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40"/>
      <c r="KWH36" s="39"/>
      <c r="KWI36" s="39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40"/>
      <c r="KXF36" s="39"/>
      <c r="KXG36" s="39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40"/>
      <c r="KYD36" s="39"/>
      <c r="KYE36" s="39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40"/>
      <c r="KZB36" s="39"/>
      <c r="KZC36" s="39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40"/>
      <c r="KZZ36" s="39"/>
      <c r="LAA36" s="39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40"/>
      <c r="LAX36" s="39"/>
      <c r="LAY36" s="39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40"/>
      <c r="LBV36" s="39"/>
      <c r="LBW36" s="39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40"/>
      <c r="LCT36" s="39"/>
      <c r="LCU36" s="39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40"/>
      <c r="LDR36" s="39"/>
      <c r="LDS36" s="39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40"/>
      <c r="LEP36" s="39"/>
      <c r="LEQ36" s="39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40"/>
      <c r="LFN36" s="39"/>
      <c r="LFO36" s="39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40"/>
      <c r="LGL36" s="39"/>
      <c r="LGM36" s="39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40"/>
      <c r="LHJ36" s="39"/>
      <c r="LHK36" s="39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40"/>
      <c r="LIH36" s="39"/>
      <c r="LII36" s="39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40"/>
      <c r="LJF36" s="39"/>
      <c r="LJG36" s="39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40"/>
      <c r="LKD36" s="39"/>
      <c r="LKE36" s="39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40"/>
      <c r="LLB36" s="39"/>
      <c r="LLC36" s="39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40"/>
      <c r="LLZ36" s="39"/>
      <c r="LMA36" s="39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40"/>
      <c r="LMX36" s="39"/>
      <c r="LMY36" s="39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40"/>
      <c r="LNV36" s="39"/>
      <c r="LNW36" s="39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40"/>
      <c r="LOT36" s="39"/>
      <c r="LOU36" s="39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40"/>
      <c r="LPR36" s="39"/>
      <c r="LPS36" s="39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40"/>
      <c r="LQP36" s="39"/>
      <c r="LQQ36" s="39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40"/>
      <c r="LRN36" s="39"/>
      <c r="LRO36" s="39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40"/>
      <c r="LSL36" s="39"/>
      <c r="LSM36" s="39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40"/>
      <c r="LTJ36" s="39"/>
      <c r="LTK36" s="39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40"/>
      <c r="LUH36" s="39"/>
      <c r="LUI36" s="39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40"/>
      <c r="LVF36" s="39"/>
      <c r="LVG36" s="39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40"/>
      <c r="LWD36" s="39"/>
      <c r="LWE36" s="39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40"/>
      <c r="LXB36" s="39"/>
      <c r="LXC36" s="39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40"/>
      <c r="LXZ36" s="39"/>
      <c r="LYA36" s="39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40"/>
      <c r="LYX36" s="39"/>
      <c r="LYY36" s="39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40"/>
      <c r="LZV36" s="39"/>
      <c r="LZW36" s="39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40"/>
      <c r="MAT36" s="39"/>
      <c r="MAU36" s="39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40"/>
      <c r="MBR36" s="39"/>
      <c r="MBS36" s="39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40"/>
      <c r="MCP36" s="39"/>
      <c r="MCQ36" s="39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40"/>
      <c r="MDN36" s="39"/>
      <c r="MDO36" s="39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40"/>
      <c r="MEL36" s="39"/>
      <c r="MEM36" s="39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40"/>
      <c r="MFJ36" s="39"/>
      <c r="MFK36" s="39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40"/>
      <c r="MGH36" s="39"/>
      <c r="MGI36" s="39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40"/>
      <c r="MHF36" s="39"/>
      <c r="MHG36" s="39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40"/>
      <c r="MID36" s="39"/>
      <c r="MIE36" s="39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40"/>
      <c r="MJB36" s="39"/>
      <c r="MJC36" s="39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40"/>
      <c r="MJZ36" s="39"/>
      <c r="MKA36" s="39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40"/>
      <c r="MKX36" s="39"/>
      <c r="MKY36" s="39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40"/>
      <c r="MLV36" s="39"/>
      <c r="MLW36" s="39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40"/>
      <c r="MMT36" s="39"/>
      <c r="MMU36" s="39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40"/>
      <c r="MNR36" s="39"/>
      <c r="MNS36" s="39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40"/>
      <c r="MOP36" s="39"/>
      <c r="MOQ36" s="39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40"/>
      <c r="MPN36" s="39"/>
      <c r="MPO36" s="39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40"/>
      <c r="MQL36" s="39"/>
      <c r="MQM36" s="39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40"/>
      <c r="MRJ36" s="39"/>
      <c r="MRK36" s="39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40"/>
      <c r="MSH36" s="39"/>
      <c r="MSI36" s="39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40"/>
      <c r="MTF36" s="39"/>
      <c r="MTG36" s="39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40"/>
      <c r="MUD36" s="39"/>
      <c r="MUE36" s="39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40"/>
      <c r="MVB36" s="39"/>
      <c r="MVC36" s="39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40"/>
      <c r="MVZ36" s="39"/>
      <c r="MWA36" s="39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40"/>
      <c r="MWX36" s="39"/>
      <c r="MWY36" s="39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40"/>
      <c r="MXV36" s="39"/>
      <c r="MXW36" s="39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40"/>
      <c r="MYT36" s="39"/>
      <c r="MYU36" s="39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40"/>
      <c r="MZR36" s="39"/>
      <c r="MZS36" s="39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40"/>
      <c r="NAP36" s="39"/>
      <c r="NAQ36" s="39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40"/>
      <c r="NBN36" s="39"/>
      <c r="NBO36" s="39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40"/>
      <c r="NCL36" s="39"/>
      <c r="NCM36" s="39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40"/>
      <c r="NDJ36" s="39"/>
      <c r="NDK36" s="39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40"/>
      <c r="NEH36" s="39"/>
      <c r="NEI36" s="39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40"/>
      <c r="NFF36" s="39"/>
      <c r="NFG36" s="39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40"/>
      <c r="NGD36" s="39"/>
      <c r="NGE36" s="39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40"/>
      <c r="NHB36" s="39"/>
      <c r="NHC36" s="39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40"/>
      <c r="NHZ36" s="39"/>
      <c r="NIA36" s="39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40"/>
      <c r="NIX36" s="39"/>
      <c r="NIY36" s="39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40"/>
      <c r="NJV36" s="39"/>
      <c r="NJW36" s="39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40"/>
      <c r="NKT36" s="39"/>
      <c r="NKU36" s="39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40"/>
      <c r="NLR36" s="39"/>
      <c r="NLS36" s="39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40"/>
      <c r="NMP36" s="39"/>
      <c r="NMQ36" s="39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40"/>
      <c r="NNN36" s="39"/>
      <c r="NNO36" s="39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40"/>
      <c r="NOL36" s="39"/>
      <c r="NOM36" s="39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40"/>
      <c r="NPJ36" s="39"/>
      <c r="NPK36" s="39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40"/>
      <c r="NQH36" s="39"/>
      <c r="NQI36" s="39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40"/>
      <c r="NRF36" s="39"/>
      <c r="NRG36" s="39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40"/>
      <c r="NSD36" s="39"/>
      <c r="NSE36" s="39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40"/>
      <c r="NTB36" s="39"/>
      <c r="NTC36" s="39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40"/>
      <c r="NTZ36" s="39"/>
      <c r="NUA36" s="39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40"/>
      <c r="NUX36" s="39"/>
      <c r="NUY36" s="39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40"/>
      <c r="NVV36" s="39"/>
      <c r="NVW36" s="39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40"/>
      <c r="NWT36" s="39"/>
      <c r="NWU36" s="39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40"/>
      <c r="NXR36" s="39"/>
      <c r="NXS36" s="39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40"/>
      <c r="NYP36" s="39"/>
      <c r="NYQ36" s="39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40"/>
      <c r="NZN36" s="39"/>
      <c r="NZO36" s="39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40"/>
      <c r="OAL36" s="39"/>
      <c r="OAM36" s="39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40"/>
      <c r="OBJ36" s="39"/>
      <c r="OBK36" s="39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40"/>
      <c r="OCH36" s="39"/>
      <c r="OCI36" s="39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40"/>
      <c r="ODF36" s="39"/>
      <c r="ODG36" s="39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40"/>
      <c r="OED36" s="39"/>
      <c r="OEE36" s="39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40"/>
      <c r="OFB36" s="39"/>
      <c r="OFC36" s="39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40"/>
      <c r="OFZ36" s="39"/>
      <c r="OGA36" s="39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40"/>
      <c r="OGX36" s="39"/>
      <c r="OGY36" s="39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40"/>
      <c r="OHV36" s="39"/>
      <c r="OHW36" s="39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40"/>
      <c r="OIT36" s="39"/>
      <c r="OIU36" s="39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40"/>
      <c r="OJR36" s="39"/>
      <c r="OJS36" s="39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40"/>
      <c r="OKP36" s="39"/>
      <c r="OKQ36" s="39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40"/>
      <c r="OLN36" s="39"/>
      <c r="OLO36" s="39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40"/>
      <c r="OML36" s="39"/>
      <c r="OMM36" s="39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40"/>
      <c r="ONJ36" s="39"/>
      <c r="ONK36" s="39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40"/>
      <c r="OOH36" s="39"/>
      <c r="OOI36" s="39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40"/>
      <c r="OPF36" s="39"/>
      <c r="OPG36" s="39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40"/>
      <c r="OQD36" s="39"/>
      <c r="OQE36" s="39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40"/>
      <c r="ORB36" s="39"/>
      <c r="ORC36" s="39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40"/>
      <c r="ORZ36" s="39"/>
      <c r="OSA36" s="39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40"/>
      <c r="OSX36" s="39"/>
      <c r="OSY36" s="39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40"/>
      <c r="OTV36" s="39"/>
      <c r="OTW36" s="39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40"/>
      <c r="OUT36" s="39"/>
      <c r="OUU36" s="39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40"/>
      <c r="OVR36" s="39"/>
      <c r="OVS36" s="39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40"/>
      <c r="OWP36" s="39"/>
      <c r="OWQ36" s="39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40"/>
      <c r="OXN36" s="39"/>
      <c r="OXO36" s="39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40"/>
      <c r="OYL36" s="39"/>
      <c r="OYM36" s="39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40"/>
      <c r="OZJ36" s="39"/>
      <c r="OZK36" s="39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40"/>
      <c r="PAH36" s="39"/>
      <c r="PAI36" s="39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40"/>
      <c r="PBF36" s="39"/>
      <c r="PBG36" s="39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40"/>
      <c r="PCD36" s="39"/>
      <c r="PCE36" s="39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40"/>
      <c r="PDB36" s="39"/>
      <c r="PDC36" s="39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40"/>
      <c r="PDZ36" s="39"/>
      <c r="PEA36" s="39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40"/>
      <c r="PEX36" s="39"/>
      <c r="PEY36" s="39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40"/>
      <c r="PFV36" s="39"/>
      <c r="PFW36" s="39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40"/>
      <c r="PGT36" s="39"/>
      <c r="PGU36" s="39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40"/>
      <c r="PHR36" s="39"/>
      <c r="PHS36" s="39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40"/>
      <c r="PIP36" s="39"/>
      <c r="PIQ36" s="39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40"/>
      <c r="PJN36" s="39"/>
      <c r="PJO36" s="39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40"/>
      <c r="PKL36" s="39"/>
      <c r="PKM36" s="39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40"/>
      <c r="PLJ36" s="39"/>
      <c r="PLK36" s="39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40"/>
      <c r="PMH36" s="39"/>
      <c r="PMI36" s="39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40"/>
      <c r="PNF36" s="39"/>
      <c r="PNG36" s="39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40"/>
      <c r="POD36" s="39"/>
      <c r="POE36" s="39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40"/>
      <c r="PPB36" s="39"/>
      <c r="PPC36" s="39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40"/>
      <c r="PPZ36" s="39"/>
      <c r="PQA36" s="39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40"/>
      <c r="PQX36" s="39"/>
      <c r="PQY36" s="39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40"/>
      <c r="PRV36" s="39"/>
      <c r="PRW36" s="39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40"/>
      <c r="PST36" s="39"/>
      <c r="PSU36" s="39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40"/>
      <c r="PTR36" s="39"/>
      <c r="PTS36" s="39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40"/>
      <c r="PUP36" s="39"/>
      <c r="PUQ36" s="39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40"/>
      <c r="PVN36" s="39"/>
      <c r="PVO36" s="39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40"/>
      <c r="PWL36" s="39"/>
      <c r="PWM36" s="39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40"/>
      <c r="PXJ36" s="39"/>
      <c r="PXK36" s="39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40"/>
      <c r="PYH36" s="39"/>
      <c r="PYI36" s="39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40"/>
      <c r="PZF36" s="39"/>
      <c r="PZG36" s="39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40"/>
      <c r="QAD36" s="39"/>
      <c r="QAE36" s="39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40"/>
      <c r="QBB36" s="39"/>
      <c r="QBC36" s="39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40"/>
      <c r="QBZ36" s="39"/>
      <c r="QCA36" s="39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40"/>
      <c r="QCX36" s="39"/>
      <c r="QCY36" s="39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40"/>
      <c r="QDV36" s="39"/>
      <c r="QDW36" s="39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40"/>
      <c r="QET36" s="39"/>
      <c r="QEU36" s="39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40"/>
      <c r="QFR36" s="39"/>
      <c r="QFS36" s="39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40"/>
      <c r="QGP36" s="39"/>
      <c r="QGQ36" s="39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40"/>
      <c r="QHN36" s="39"/>
      <c r="QHO36" s="39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40"/>
      <c r="QIL36" s="39"/>
      <c r="QIM36" s="39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40"/>
      <c r="QJJ36" s="39"/>
      <c r="QJK36" s="39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40"/>
      <c r="QKH36" s="39"/>
      <c r="QKI36" s="39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40"/>
      <c r="QLF36" s="39"/>
      <c r="QLG36" s="39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40"/>
      <c r="QMD36" s="39"/>
      <c r="QME36" s="39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40"/>
      <c r="QNB36" s="39"/>
      <c r="QNC36" s="39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40"/>
      <c r="QNZ36" s="39"/>
      <c r="QOA36" s="39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40"/>
      <c r="QOX36" s="39"/>
      <c r="QOY36" s="39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40"/>
      <c r="QPV36" s="39"/>
      <c r="QPW36" s="39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40"/>
      <c r="QQT36" s="39"/>
      <c r="QQU36" s="39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40"/>
      <c r="QRR36" s="39"/>
      <c r="QRS36" s="39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40"/>
      <c r="QSP36" s="39"/>
      <c r="QSQ36" s="39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40"/>
      <c r="QTN36" s="39"/>
      <c r="QTO36" s="39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40"/>
      <c r="QUL36" s="39"/>
      <c r="QUM36" s="39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40"/>
      <c r="QVJ36" s="39"/>
      <c r="QVK36" s="39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40"/>
      <c r="QWH36" s="39"/>
      <c r="QWI36" s="39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40"/>
      <c r="QXF36" s="39"/>
      <c r="QXG36" s="39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40"/>
      <c r="QYD36" s="39"/>
      <c r="QYE36" s="39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40"/>
      <c r="QZB36" s="39"/>
      <c r="QZC36" s="39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40"/>
      <c r="QZZ36" s="39"/>
      <c r="RAA36" s="39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40"/>
      <c r="RAX36" s="39"/>
      <c r="RAY36" s="39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40"/>
      <c r="RBV36" s="39"/>
      <c r="RBW36" s="39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40"/>
      <c r="RCT36" s="39"/>
      <c r="RCU36" s="39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40"/>
      <c r="RDR36" s="39"/>
      <c r="RDS36" s="39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40"/>
      <c r="REP36" s="39"/>
      <c r="REQ36" s="39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40"/>
      <c r="RFN36" s="39"/>
      <c r="RFO36" s="39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40"/>
      <c r="RGL36" s="39"/>
      <c r="RGM36" s="39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40"/>
      <c r="RHJ36" s="39"/>
      <c r="RHK36" s="39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40"/>
      <c r="RIH36" s="39"/>
      <c r="RII36" s="39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40"/>
      <c r="RJF36" s="39"/>
      <c r="RJG36" s="39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40"/>
      <c r="RKD36" s="39"/>
      <c r="RKE36" s="39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40"/>
      <c r="RLB36" s="39"/>
      <c r="RLC36" s="39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40"/>
      <c r="RLZ36" s="39"/>
      <c r="RMA36" s="39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40"/>
      <c r="RMX36" s="39"/>
      <c r="RMY36" s="39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40"/>
      <c r="RNV36" s="39"/>
      <c r="RNW36" s="39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40"/>
      <c r="ROT36" s="39"/>
      <c r="ROU36" s="39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40"/>
      <c r="RPR36" s="39"/>
      <c r="RPS36" s="39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40"/>
      <c r="RQP36" s="39"/>
      <c r="RQQ36" s="39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40"/>
      <c r="RRN36" s="39"/>
      <c r="RRO36" s="39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40"/>
      <c r="RSL36" s="39"/>
      <c r="RSM36" s="39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40"/>
      <c r="RTJ36" s="39"/>
      <c r="RTK36" s="39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40"/>
      <c r="RUH36" s="39"/>
      <c r="RUI36" s="39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40"/>
      <c r="RVF36" s="39"/>
      <c r="RVG36" s="39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40"/>
      <c r="RWD36" s="39"/>
      <c r="RWE36" s="39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40"/>
      <c r="RXB36" s="39"/>
      <c r="RXC36" s="39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40"/>
      <c r="RXZ36" s="39"/>
      <c r="RYA36" s="39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40"/>
      <c r="RYX36" s="39"/>
      <c r="RYY36" s="39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40"/>
      <c r="RZV36" s="39"/>
      <c r="RZW36" s="39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40"/>
      <c r="SAT36" s="39"/>
      <c r="SAU36" s="39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40"/>
      <c r="SBR36" s="39"/>
      <c r="SBS36" s="39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40"/>
      <c r="SCP36" s="39"/>
      <c r="SCQ36" s="39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40"/>
      <c r="SDN36" s="39"/>
      <c r="SDO36" s="39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40"/>
      <c r="SEL36" s="39"/>
      <c r="SEM36" s="39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40"/>
      <c r="SFJ36" s="39"/>
      <c r="SFK36" s="39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40"/>
      <c r="SGH36" s="39"/>
      <c r="SGI36" s="39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40"/>
      <c r="SHF36" s="39"/>
      <c r="SHG36" s="39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40"/>
      <c r="SID36" s="39"/>
      <c r="SIE36" s="39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40"/>
      <c r="SJB36" s="39"/>
      <c r="SJC36" s="39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40"/>
      <c r="SJZ36" s="39"/>
      <c r="SKA36" s="39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40"/>
      <c r="SKX36" s="39"/>
      <c r="SKY36" s="39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40"/>
      <c r="SLV36" s="39"/>
      <c r="SLW36" s="39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40"/>
      <c r="SMT36" s="39"/>
      <c r="SMU36" s="39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40"/>
      <c r="SNR36" s="39"/>
      <c r="SNS36" s="39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40"/>
      <c r="SOP36" s="39"/>
      <c r="SOQ36" s="39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40"/>
      <c r="SPN36" s="39"/>
      <c r="SPO36" s="39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40"/>
      <c r="SQL36" s="39"/>
      <c r="SQM36" s="39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40"/>
      <c r="SRJ36" s="39"/>
      <c r="SRK36" s="39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40"/>
      <c r="SSH36" s="39"/>
      <c r="SSI36" s="39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40"/>
      <c r="STF36" s="39"/>
      <c r="STG36" s="39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40"/>
      <c r="SUD36" s="39"/>
      <c r="SUE36" s="39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40"/>
      <c r="SVB36" s="39"/>
      <c r="SVC36" s="39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40"/>
      <c r="SVZ36" s="39"/>
      <c r="SWA36" s="39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40"/>
      <c r="SWX36" s="39"/>
      <c r="SWY36" s="39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40"/>
      <c r="SXV36" s="39"/>
      <c r="SXW36" s="39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40"/>
      <c r="SYT36" s="39"/>
      <c r="SYU36" s="39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40"/>
      <c r="SZR36" s="39"/>
      <c r="SZS36" s="39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40"/>
      <c r="TAP36" s="39"/>
      <c r="TAQ36" s="39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40"/>
      <c r="TBN36" s="39"/>
      <c r="TBO36" s="39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40"/>
      <c r="TCL36" s="39"/>
      <c r="TCM36" s="39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40"/>
      <c r="TDJ36" s="39"/>
      <c r="TDK36" s="39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40"/>
      <c r="TEH36" s="39"/>
      <c r="TEI36" s="39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40"/>
      <c r="TFF36" s="39"/>
      <c r="TFG36" s="39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40"/>
      <c r="TGD36" s="39"/>
      <c r="TGE36" s="39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40"/>
      <c r="THB36" s="39"/>
      <c r="THC36" s="39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40"/>
      <c r="THZ36" s="39"/>
      <c r="TIA36" s="39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40"/>
      <c r="TIX36" s="39"/>
      <c r="TIY36" s="39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40"/>
      <c r="TJV36" s="39"/>
      <c r="TJW36" s="39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40"/>
      <c r="TKT36" s="39"/>
      <c r="TKU36" s="39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40"/>
      <c r="TLR36" s="39"/>
      <c r="TLS36" s="39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40"/>
      <c r="TMP36" s="39"/>
      <c r="TMQ36" s="39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40"/>
      <c r="TNN36" s="39"/>
      <c r="TNO36" s="39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40"/>
      <c r="TOL36" s="39"/>
      <c r="TOM36" s="39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40"/>
      <c r="TPJ36" s="39"/>
      <c r="TPK36" s="39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40"/>
      <c r="TQH36" s="39"/>
      <c r="TQI36" s="39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40"/>
      <c r="TRF36" s="39"/>
      <c r="TRG36" s="39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40"/>
      <c r="TSD36" s="39"/>
      <c r="TSE36" s="39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40"/>
      <c r="TTB36" s="39"/>
      <c r="TTC36" s="39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40"/>
      <c r="TTZ36" s="39"/>
      <c r="TUA36" s="39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40"/>
      <c r="TUX36" s="39"/>
      <c r="TUY36" s="39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40"/>
      <c r="TVV36" s="39"/>
      <c r="TVW36" s="39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40"/>
      <c r="TWT36" s="39"/>
      <c r="TWU36" s="39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40"/>
      <c r="TXR36" s="39"/>
      <c r="TXS36" s="39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40"/>
      <c r="TYP36" s="39"/>
      <c r="TYQ36" s="39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40"/>
      <c r="TZN36" s="39"/>
      <c r="TZO36" s="39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40"/>
      <c r="UAL36" s="39"/>
      <c r="UAM36" s="39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40"/>
      <c r="UBJ36" s="39"/>
      <c r="UBK36" s="39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40"/>
      <c r="UCH36" s="39"/>
      <c r="UCI36" s="39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40"/>
      <c r="UDF36" s="39"/>
      <c r="UDG36" s="39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40"/>
      <c r="UED36" s="39"/>
      <c r="UEE36" s="39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40"/>
      <c r="UFB36" s="39"/>
      <c r="UFC36" s="39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40"/>
      <c r="UFZ36" s="39"/>
      <c r="UGA36" s="39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40"/>
      <c r="UGX36" s="39"/>
      <c r="UGY36" s="39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40"/>
      <c r="UHV36" s="39"/>
      <c r="UHW36" s="39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40"/>
      <c r="UIT36" s="39"/>
      <c r="UIU36" s="39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40"/>
      <c r="UJR36" s="39"/>
      <c r="UJS36" s="39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40"/>
      <c r="UKP36" s="39"/>
      <c r="UKQ36" s="39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40"/>
      <c r="ULN36" s="39"/>
      <c r="ULO36" s="39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40"/>
      <c r="UML36" s="39"/>
      <c r="UMM36" s="39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40"/>
      <c r="UNJ36" s="39"/>
      <c r="UNK36" s="39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40"/>
      <c r="UOH36" s="39"/>
      <c r="UOI36" s="39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40"/>
      <c r="UPF36" s="39"/>
      <c r="UPG36" s="39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40"/>
      <c r="UQD36" s="39"/>
      <c r="UQE36" s="39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40"/>
      <c r="URB36" s="39"/>
      <c r="URC36" s="39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40"/>
      <c r="URZ36" s="39"/>
      <c r="USA36" s="39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40"/>
      <c r="USX36" s="39"/>
      <c r="USY36" s="39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40"/>
      <c r="UTV36" s="39"/>
      <c r="UTW36" s="39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40"/>
      <c r="UUT36" s="39"/>
      <c r="UUU36" s="39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40"/>
      <c r="UVR36" s="39"/>
      <c r="UVS36" s="39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40"/>
      <c r="UWP36" s="39"/>
      <c r="UWQ36" s="39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40"/>
      <c r="UXN36" s="39"/>
      <c r="UXO36" s="39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40"/>
      <c r="UYL36" s="39"/>
      <c r="UYM36" s="39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40"/>
      <c r="UZJ36" s="39"/>
      <c r="UZK36" s="39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40"/>
      <c r="VAH36" s="39"/>
      <c r="VAI36" s="39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40"/>
      <c r="VBF36" s="39"/>
      <c r="VBG36" s="39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40"/>
      <c r="VCD36" s="39"/>
      <c r="VCE36" s="39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40"/>
      <c r="VDB36" s="39"/>
      <c r="VDC36" s="39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40"/>
      <c r="VDZ36" s="39"/>
      <c r="VEA36" s="39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40"/>
      <c r="VEX36" s="39"/>
      <c r="VEY36" s="39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40"/>
      <c r="VFV36" s="39"/>
      <c r="VFW36" s="39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40"/>
      <c r="VGT36" s="39"/>
      <c r="VGU36" s="39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40"/>
      <c r="VHR36" s="39"/>
      <c r="VHS36" s="39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40"/>
      <c r="VIP36" s="39"/>
      <c r="VIQ36" s="39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40"/>
      <c r="VJN36" s="39"/>
      <c r="VJO36" s="39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40"/>
      <c r="VKL36" s="39"/>
      <c r="VKM36" s="39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40"/>
      <c r="VLJ36" s="39"/>
      <c r="VLK36" s="39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40"/>
      <c r="VMH36" s="39"/>
      <c r="VMI36" s="39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40"/>
      <c r="VNF36" s="39"/>
      <c r="VNG36" s="39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40"/>
      <c r="VOD36" s="39"/>
      <c r="VOE36" s="39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40"/>
      <c r="VPB36" s="39"/>
      <c r="VPC36" s="39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40"/>
      <c r="VPZ36" s="39"/>
      <c r="VQA36" s="39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40"/>
      <c r="VQX36" s="39"/>
      <c r="VQY36" s="39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40"/>
      <c r="VRV36" s="39"/>
      <c r="VRW36" s="39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40"/>
      <c r="VST36" s="39"/>
      <c r="VSU36" s="39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40"/>
      <c r="VTR36" s="39"/>
      <c r="VTS36" s="39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40"/>
      <c r="VUP36" s="39"/>
      <c r="VUQ36" s="39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40"/>
      <c r="VVN36" s="39"/>
      <c r="VVO36" s="39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40"/>
      <c r="VWL36" s="39"/>
      <c r="VWM36" s="39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40"/>
      <c r="VXJ36" s="39"/>
      <c r="VXK36" s="39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40"/>
      <c r="VYH36" s="39"/>
      <c r="VYI36" s="39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40"/>
      <c r="VZF36" s="39"/>
      <c r="VZG36" s="39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40"/>
      <c r="WAD36" s="39"/>
      <c r="WAE36" s="39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40"/>
      <c r="WBB36" s="39"/>
      <c r="WBC36" s="39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40"/>
      <c r="WBZ36" s="39"/>
      <c r="WCA36" s="39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40"/>
      <c r="WCX36" s="39"/>
      <c r="WCY36" s="39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40"/>
      <c r="WDV36" s="39"/>
      <c r="WDW36" s="39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40"/>
      <c r="WET36" s="39"/>
      <c r="WEU36" s="39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40"/>
      <c r="WFR36" s="39"/>
      <c r="WFS36" s="39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40"/>
      <c r="WGP36" s="39"/>
      <c r="WGQ36" s="39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40"/>
      <c r="WHN36" s="39"/>
      <c r="WHO36" s="39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40"/>
      <c r="WIL36" s="39"/>
      <c r="WIM36" s="39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40"/>
      <c r="WJJ36" s="39"/>
      <c r="WJK36" s="39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40"/>
      <c r="WKH36" s="39"/>
      <c r="WKI36" s="39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40"/>
      <c r="WLF36" s="39"/>
      <c r="WLG36" s="39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40"/>
      <c r="WMD36" s="39"/>
      <c r="WME36" s="39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40"/>
      <c r="WNB36" s="39"/>
      <c r="WNC36" s="39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40"/>
      <c r="WNZ36" s="39"/>
      <c r="WOA36" s="39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40"/>
      <c r="WOX36" s="39"/>
      <c r="WOY36" s="39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40"/>
      <c r="WPV36" s="39"/>
      <c r="WPW36" s="39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40"/>
      <c r="WQT36" s="39"/>
      <c r="WQU36" s="39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40"/>
      <c r="WRR36" s="39"/>
      <c r="WRS36" s="39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40"/>
      <c r="WSP36" s="39"/>
      <c r="WSQ36" s="39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40"/>
      <c r="WTN36" s="39"/>
      <c r="WTO36" s="39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40"/>
      <c r="WUL36" s="39"/>
      <c r="WUM36" s="39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40"/>
      <c r="WVJ36" s="39"/>
      <c r="WVK36" s="39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40"/>
      <c r="WWH36" s="39"/>
      <c r="WWI36" s="39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40"/>
      <c r="WXF36" s="39"/>
      <c r="WXG36" s="39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40"/>
      <c r="WYD36" s="39"/>
      <c r="WYE36" s="39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40"/>
      <c r="WZB36" s="39"/>
      <c r="WZC36" s="39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40"/>
      <c r="WZZ36" s="39"/>
      <c r="XAA36" s="39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40"/>
      <c r="XAX36" s="39"/>
      <c r="XAY36" s="39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40"/>
      <c r="XBV36" s="39"/>
      <c r="XBW36" s="39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40"/>
      <c r="XCT36" s="39"/>
      <c r="XCU36" s="39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40"/>
      <c r="XDR36" s="39"/>
      <c r="XDS36" s="39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40"/>
      <c r="XEP36" s="39"/>
      <c r="XEQ36" s="39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  <row r="37" spans="1:16384" x14ac:dyDescent="0.25">
      <c r="A37" s="9" t="s">
        <v>110</v>
      </c>
      <c r="B37" s="10"/>
      <c r="C37" s="25" t="s">
        <v>101</v>
      </c>
      <c r="D37" s="11"/>
      <c r="E37" s="11"/>
      <c r="F37" s="11">
        <v>79.5</v>
      </c>
      <c r="G37" s="11">
        <v>84.1</v>
      </c>
      <c r="H37" s="11">
        <v>229.2</v>
      </c>
      <c r="I37" s="11">
        <v>319.8</v>
      </c>
      <c r="J37" s="11">
        <v>603.29999999999995</v>
      </c>
      <c r="K37" s="11">
        <v>1282</v>
      </c>
      <c r="L37" s="11">
        <v>1818.7</v>
      </c>
      <c r="M37" s="11">
        <v>1306.4000000000001</v>
      </c>
      <c r="N37" s="11">
        <v>2809.9</v>
      </c>
      <c r="O37" s="11">
        <v>4349.2</v>
      </c>
      <c r="P37" s="11">
        <v>6055.3</v>
      </c>
      <c r="Q37" s="11">
        <v>7354</v>
      </c>
      <c r="R37" s="11">
        <v>7945</v>
      </c>
      <c r="S37" s="11">
        <v>9058.2000000000007</v>
      </c>
      <c r="T37" s="11"/>
      <c r="U37" s="11"/>
      <c r="V37" s="11"/>
      <c r="W37" s="11"/>
      <c r="X37" s="32"/>
      <c r="Y37" s="32"/>
      <c r="Z37" s="32" t="str">
        <f>+IFERROR(VLOOKUP(B37,'2002'!$A:$D,4,FALSE),"")</f>
        <v/>
      </c>
      <c r="AA37" s="32" t="str">
        <f>+IFERROR(VLOOKUP(B37,'2003'!$A$2:$D$1048576,4,FALSE),"")</f>
        <v/>
      </c>
      <c r="AB37" s="32" t="str">
        <f>+IFERROR(VLOOKUP(B37,'2004'!$A:$D,4,FALSE),"")</f>
        <v/>
      </c>
      <c r="AC37" s="32" t="str">
        <f>+IFERROR(VLOOKUP($B37,'2005-15 corrientes'!$A$2:$W$50,3,FALSE),"")</f>
        <v/>
      </c>
      <c r="AD37" s="32" t="str">
        <f>+IFERROR(VLOOKUP($B37,'2005-15 corrientes'!$A$2:$W$50,5,FALSE),"")</f>
        <v/>
      </c>
      <c r="AE37" s="32" t="str">
        <f>+IFERROR(VLOOKUP($B37,'2005-15 corrientes'!$A$2:$W$50,7,FALSE),"")</f>
        <v/>
      </c>
      <c r="AF37" s="32" t="str">
        <f>+IFERROR(VLOOKUP($B37,'2005-15 corrientes'!$A$2:$W$50,9,FALSE),"")</f>
        <v/>
      </c>
      <c r="AG37" s="32" t="str">
        <f>+IFERROR(VLOOKUP($B37,'2005-15 corrientes'!$A$2:$W$50,11,FALSE),"")</f>
        <v/>
      </c>
      <c r="AH37" s="32" t="str">
        <f>+IFERROR(VLOOKUP($B37,'2005-15 corrientes'!$A$2:$W$50,13,FALSE),"")</f>
        <v/>
      </c>
      <c r="AI37" s="32" t="str">
        <f>+IFERROR(VLOOKUP($B37,'2005-15 corrientes'!$A$2:$W$50,15,FALSE),"")</f>
        <v/>
      </c>
      <c r="AJ37" s="32" t="str">
        <f>+IFERROR(VLOOKUP($B37,'2005-15 corrientes'!$A$2:$W$50,17,FALSE),"")</f>
        <v/>
      </c>
      <c r="AK37" s="32" t="str">
        <f>+IFERROR(VLOOKUP($B37,'2005-15 corrientes'!$A$2:$W$50,19,FALSE),"")</f>
        <v/>
      </c>
      <c r="AL37" s="32" t="str">
        <f>+IFERROR(VLOOKUP($B37,'2005-15 corrientes'!$A$2:$W$50,21,FALSE),"")</f>
        <v/>
      </c>
      <c r="AM37" s="32" t="str">
        <f>+IFERROR(VLOOKUP($B37,'2005-15 corrientes'!$A$2:$W$50,23,FALSE),"")</f>
        <v/>
      </c>
      <c r="AN37" s="3"/>
      <c r="AO37" s="3"/>
      <c r="AP37" s="3"/>
      <c r="AQ37" s="3"/>
      <c r="AR37" s="3"/>
      <c r="AS37" s="3"/>
      <c r="AT37" s="3"/>
      <c r="AU37" s="3"/>
      <c r="AV37" s="3"/>
      <c r="AW37" s="40"/>
      <c r="AX37" s="39"/>
      <c r="AY37" s="39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40"/>
      <c r="BV37" s="39"/>
      <c r="BW37" s="39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40"/>
      <c r="CT37" s="39"/>
      <c r="CU37" s="39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40"/>
      <c r="DR37" s="39"/>
      <c r="DS37" s="39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40"/>
      <c r="EP37" s="39"/>
      <c r="EQ37" s="39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40"/>
      <c r="FN37" s="39"/>
      <c r="FO37" s="39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40"/>
      <c r="GL37" s="39"/>
      <c r="GM37" s="39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40"/>
      <c r="HJ37" s="39"/>
      <c r="HK37" s="39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40"/>
      <c r="IH37" s="39"/>
      <c r="II37" s="39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40"/>
      <c r="JF37" s="39"/>
      <c r="JG37" s="39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40"/>
      <c r="KD37" s="39"/>
      <c r="KE37" s="39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40"/>
      <c r="LB37" s="39"/>
      <c r="LC37" s="39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40"/>
      <c r="LZ37" s="39"/>
      <c r="MA37" s="39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40"/>
      <c r="MX37" s="39"/>
      <c r="MY37" s="39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40"/>
      <c r="NV37" s="39"/>
      <c r="NW37" s="39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40"/>
      <c r="OT37" s="39"/>
      <c r="OU37" s="39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40"/>
      <c r="PR37" s="39"/>
      <c r="PS37" s="39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40"/>
      <c r="QP37" s="39"/>
      <c r="QQ37" s="39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40"/>
      <c r="RN37" s="39"/>
      <c r="RO37" s="39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40"/>
      <c r="SL37" s="39"/>
      <c r="SM37" s="39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40"/>
      <c r="TJ37" s="39"/>
      <c r="TK37" s="39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40"/>
      <c r="UH37" s="39"/>
      <c r="UI37" s="39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40"/>
      <c r="VF37" s="39"/>
      <c r="VG37" s="39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40"/>
      <c r="WD37" s="39"/>
      <c r="WE37" s="39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40"/>
      <c r="XB37" s="39"/>
      <c r="XC37" s="39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40"/>
      <c r="XZ37" s="39"/>
      <c r="YA37" s="39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40"/>
      <c r="YX37" s="39"/>
      <c r="YY37" s="39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40"/>
      <c r="ZV37" s="39"/>
      <c r="ZW37" s="39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40"/>
      <c r="AAT37" s="39"/>
      <c r="AAU37" s="39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40"/>
      <c r="ABR37" s="39"/>
      <c r="ABS37" s="39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40"/>
      <c r="ACP37" s="39"/>
      <c r="ACQ37" s="39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40"/>
      <c r="ADN37" s="39"/>
      <c r="ADO37" s="39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40"/>
      <c r="AEL37" s="39"/>
      <c r="AEM37" s="39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40"/>
      <c r="AFJ37" s="39"/>
      <c r="AFK37" s="39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40"/>
      <c r="AGH37" s="39"/>
      <c r="AGI37" s="39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40"/>
      <c r="AHF37" s="39"/>
      <c r="AHG37" s="39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40"/>
      <c r="AID37" s="39"/>
      <c r="AIE37" s="39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40"/>
      <c r="AJB37" s="39"/>
      <c r="AJC37" s="39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40"/>
      <c r="AJZ37" s="39"/>
      <c r="AKA37" s="39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40"/>
      <c r="AKX37" s="39"/>
      <c r="AKY37" s="39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40"/>
      <c r="ALV37" s="39"/>
      <c r="ALW37" s="39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40"/>
      <c r="AMT37" s="39"/>
      <c r="AMU37" s="39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40"/>
      <c r="ANR37" s="39"/>
      <c r="ANS37" s="39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40"/>
      <c r="AOP37" s="39"/>
      <c r="AOQ37" s="39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40"/>
      <c r="APN37" s="39"/>
      <c r="APO37" s="39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40"/>
      <c r="AQL37" s="39"/>
      <c r="AQM37" s="39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40"/>
      <c r="ARJ37" s="39"/>
      <c r="ARK37" s="39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40"/>
      <c r="ASH37" s="39"/>
      <c r="ASI37" s="39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40"/>
      <c r="ATF37" s="39"/>
      <c r="ATG37" s="39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40"/>
      <c r="AUD37" s="39"/>
      <c r="AUE37" s="39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40"/>
      <c r="AVB37" s="39"/>
      <c r="AVC37" s="39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40"/>
      <c r="AVZ37" s="39"/>
      <c r="AWA37" s="39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40"/>
      <c r="AWX37" s="39"/>
      <c r="AWY37" s="39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40"/>
      <c r="AXV37" s="39"/>
      <c r="AXW37" s="39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40"/>
      <c r="AYT37" s="39"/>
      <c r="AYU37" s="39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40"/>
      <c r="AZR37" s="39"/>
      <c r="AZS37" s="39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40"/>
      <c r="BAP37" s="39"/>
      <c r="BAQ37" s="39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40"/>
      <c r="BBN37" s="39"/>
      <c r="BBO37" s="39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40"/>
      <c r="BCL37" s="39"/>
      <c r="BCM37" s="39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40"/>
      <c r="BDJ37" s="39"/>
      <c r="BDK37" s="39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40"/>
      <c r="BEH37" s="39"/>
      <c r="BEI37" s="39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40"/>
      <c r="BFF37" s="39"/>
      <c r="BFG37" s="39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40"/>
      <c r="BGD37" s="39"/>
      <c r="BGE37" s="39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40"/>
      <c r="BHB37" s="39"/>
      <c r="BHC37" s="39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40"/>
      <c r="BHZ37" s="39"/>
      <c r="BIA37" s="39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40"/>
      <c r="BIX37" s="39"/>
      <c r="BIY37" s="39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40"/>
      <c r="BJV37" s="39"/>
      <c r="BJW37" s="39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40"/>
      <c r="BKT37" s="39"/>
      <c r="BKU37" s="39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40"/>
      <c r="BLR37" s="39"/>
      <c r="BLS37" s="39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40"/>
      <c r="BMP37" s="39"/>
      <c r="BMQ37" s="39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40"/>
      <c r="BNN37" s="39"/>
      <c r="BNO37" s="39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40"/>
      <c r="BOL37" s="39"/>
      <c r="BOM37" s="39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40"/>
      <c r="BPJ37" s="39"/>
      <c r="BPK37" s="39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40"/>
      <c r="BQH37" s="39"/>
      <c r="BQI37" s="39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40"/>
      <c r="BRF37" s="39"/>
      <c r="BRG37" s="39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40"/>
      <c r="BSD37" s="39"/>
      <c r="BSE37" s="39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40"/>
      <c r="BTB37" s="39"/>
      <c r="BTC37" s="39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40"/>
      <c r="BTZ37" s="39"/>
      <c r="BUA37" s="39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40"/>
      <c r="BUX37" s="39"/>
      <c r="BUY37" s="39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40"/>
      <c r="BVV37" s="39"/>
      <c r="BVW37" s="39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40"/>
      <c r="BWT37" s="39"/>
      <c r="BWU37" s="39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40"/>
      <c r="BXR37" s="39"/>
      <c r="BXS37" s="39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40"/>
      <c r="BYP37" s="39"/>
      <c r="BYQ37" s="39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40"/>
      <c r="BZN37" s="39"/>
      <c r="BZO37" s="39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40"/>
      <c r="CAL37" s="39"/>
      <c r="CAM37" s="39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40"/>
      <c r="CBJ37" s="39"/>
      <c r="CBK37" s="39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40"/>
      <c r="CCH37" s="39"/>
      <c r="CCI37" s="39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40"/>
      <c r="CDF37" s="39"/>
      <c r="CDG37" s="39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40"/>
      <c r="CED37" s="39"/>
      <c r="CEE37" s="39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40"/>
      <c r="CFB37" s="39"/>
      <c r="CFC37" s="39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40"/>
      <c r="CFZ37" s="39"/>
      <c r="CGA37" s="39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40"/>
      <c r="CGX37" s="39"/>
      <c r="CGY37" s="39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40"/>
      <c r="CHV37" s="39"/>
      <c r="CHW37" s="39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40"/>
      <c r="CIT37" s="39"/>
      <c r="CIU37" s="39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40"/>
      <c r="CJR37" s="39"/>
      <c r="CJS37" s="39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40"/>
      <c r="CKP37" s="39"/>
      <c r="CKQ37" s="39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40"/>
      <c r="CLN37" s="39"/>
      <c r="CLO37" s="39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40"/>
      <c r="CML37" s="39"/>
      <c r="CMM37" s="39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40"/>
      <c r="CNJ37" s="39"/>
      <c r="CNK37" s="39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40"/>
      <c r="COH37" s="39"/>
      <c r="COI37" s="39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40"/>
      <c r="CPF37" s="39"/>
      <c r="CPG37" s="39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40"/>
      <c r="CQD37" s="39"/>
      <c r="CQE37" s="39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40"/>
      <c r="CRB37" s="39"/>
      <c r="CRC37" s="39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40"/>
      <c r="CRZ37" s="39"/>
      <c r="CSA37" s="39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40"/>
      <c r="CSX37" s="39"/>
      <c r="CSY37" s="39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40"/>
      <c r="CTV37" s="39"/>
      <c r="CTW37" s="39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40"/>
      <c r="CUT37" s="39"/>
      <c r="CUU37" s="39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40"/>
      <c r="CVR37" s="39"/>
      <c r="CVS37" s="39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40"/>
      <c r="CWP37" s="39"/>
      <c r="CWQ37" s="39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40"/>
      <c r="CXN37" s="39"/>
      <c r="CXO37" s="39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40"/>
      <c r="CYL37" s="39"/>
      <c r="CYM37" s="39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40"/>
      <c r="CZJ37" s="39"/>
      <c r="CZK37" s="39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40"/>
      <c r="DAH37" s="39"/>
      <c r="DAI37" s="39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40"/>
      <c r="DBF37" s="39"/>
      <c r="DBG37" s="39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40"/>
      <c r="DCD37" s="39"/>
      <c r="DCE37" s="39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40"/>
      <c r="DDB37" s="39"/>
      <c r="DDC37" s="39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40"/>
      <c r="DDZ37" s="39"/>
      <c r="DEA37" s="39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40"/>
      <c r="DEX37" s="39"/>
      <c r="DEY37" s="39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40"/>
      <c r="DFV37" s="39"/>
      <c r="DFW37" s="39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40"/>
      <c r="DGT37" s="39"/>
      <c r="DGU37" s="39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40"/>
      <c r="DHR37" s="39"/>
      <c r="DHS37" s="39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40"/>
      <c r="DIP37" s="39"/>
      <c r="DIQ37" s="39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40"/>
      <c r="DJN37" s="39"/>
      <c r="DJO37" s="39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40"/>
      <c r="DKL37" s="39"/>
      <c r="DKM37" s="39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40"/>
      <c r="DLJ37" s="39"/>
      <c r="DLK37" s="39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40"/>
      <c r="DMH37" s="39"/>
      <c r="DMI37" s="39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40"/>
      <c r="DNF37" s="39"/>
      <c r="DNG37" s="39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40"/>
      <c r="DOD37" s="39"/>
      <c r="DOE37" s="39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40"/>
      <c r="DPB37" s="39"/>
      <c r="DPC37" s="39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40"/>
      <c r="DPZ37" s="39"/>
      <c r="DQA37" s="39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40"/>
      <c r="DQX37" s="39"/>
      <c r="DQY37" s="39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40"/>
      <c r="DRV37" s="39"/>
      <c r="DRW37" s="39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40"/>
      <c r="DST37" s="39"/>
      <c r="DSU37" s="39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40"/>
      <c r="DTR37" s="39"/>
      <c r="DTS37" s="39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40"/>
      <c r="DUP37" s="39"/>
      <c r="DUQ37" s="39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40"/>
      <c r="DVN37" s="39"/>
      <c r="DVO37" s="39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40"/>
      <c r="DWL37" s="39"/>
      <c r="DWM37" s="39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40"/>
      <c r="DXJ37" s="39"/>
      <c r="DXK37" s="39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40"/>
      <c r="DYH37" s="39"/>
      <c r="DYI37" s="39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40"/>
      <c r="DZF37" s="39"/>
      <c r="DZG37" s="39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40"/>
      <c r="EAD37" s="39"/>
      <c r="EAE37" s="39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40"/>
      <c r="EBB37" s="39"/>
      <c r="EBC37" s="39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40"/>
      <c r="EBZ37" s="39"/>
      <c r="ECA37" s="39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40"/>
      <c r="ECX37" s="39"/>
      <c r="ECY37" s="39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40"/>
      <c r="EDV37" s="39"/>
      <c r="EDW37" s="39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40"/>
      <c r="EET37" s="39"/>
      <c r="EEU37" s="39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40"/>
      <c r="EFR37" s="39"/>
      <c r="EFS37" s="39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40"/>
      <c r="EGP37" s="39"/>
      <c r="EGQ37" s="39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40"/>
      <c r="EHN37" s="39"/>
      <c r="EHO37" s="39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40"/>
      <c r="EIL37" s="39"/>
      <c r="EIM37" s="39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40"/>
      <c r="EJJ37" s="39"/>
      <c r="EJK37" s="39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40"/>
      <c r="EKH37" s="39"/>
      <c r="EKI37" s="39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40"/>
      <c r="ELF37" s="39"/>
      <c r="ELG37" s="39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40"/>
      <c r="EMD37" s="39"/>
      <c r="EME37" s="39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40"/>
      <c r="ENB37" s="39"/>
      <c r="ENC37" s="39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40"/>
      <c r="ENZ37" s="39"/>
      <c r="EOA37" s="39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40"/>
      <c r="EOX37" s="39"/>
      <c r="EOY37" s="39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40"/>
      <c r="EPV37" s="39"/>
      <c r="EPW37" s="39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40"/>
      <c r="EQT37" s="39"/>
      <c r="EQU37" s="39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40"/>
      <c r="ERR37" s="39"/>
      <c r="ERS37" s="39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40"/>
      <c r="ESP37" s="39"/>
      <c r="ESQ37" s="39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40"/>
      <c r="ETN37" s="39"/>
      <c r="ETO37" s="39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40"/>
      <c r="EUL37" s="39"/>
      <c r="EUM37" s="39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40"/>
      <c r="EVJ37" s="39"/>
      <c r="EVK37" s="39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40"/>
      <c r="EWH37" s="39"/>
      <c r="EWI37" s="39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40"/>
      <c r="EXF37" s="39"/>
      <c r="EXG37" s="39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40"/>
      <c r="EYD37" s="39"/>
      <c r="EYE37" s="39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40"/>
      <c r="EZB37" s="39"/>
      <c r="EZC37" s="39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40"/>
      <c r="EZZ37" s="39"/>
      <c r="FAA37" s="39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40"/>
      <c r="FAX37" s="39"/>
      <c r="FAY37" s="39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40"/>
      <c r="FBV37" s="39"/>
      <c r="FBW37" s="39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40"/>
      <c r="FCT37" s="39"/>
      <c r="FCU37" s="39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40"/>
      <c r="FDR37" s="39"/>
      <c r="FDS37" s="39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40"/>
      <c r="FEP37" s="39"/>
      <c r="FEQ37" s="39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40"/>
      <c r="FFN37" s="39"/>
      <c r="FFO37" s="39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40"/>
      <c r="FGL37" s="39"/>
      <c r="FGM37" s="39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40"/>
      <c r="FHJ37" s="39"/>
      <c r="FHK37" s="39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40"/>
      <c r="FIH37" s="39"/>
      <c r="FII37" s="39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40"/>
      <c r="FJF37" s="39"/>
      <c r="FJG37" s="39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40"/>
      <c r="FKD37" s="39"/>
      <c r="FKE37" s="39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40"/>
      <c r="FLB37" s="39"/>
      <c r="FLC37" s="39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40"/>
      <c r="FLZ37" s="39"/>
      <c r="FMA37" s="39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40"/>
      <c r="FMX37" s="39"/>
      <c r="FMY37" s="39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40"/>
      <c r="FNV37" s="39"/>
      <c r="FNW37" s="39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40"/>
      <c r="FOT37" s="39"/>
      <c r="FOU37" s="39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40"/>
      <c r="FPR37" s="39"/>
      <c r="FPS37" s="39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40"/>
      <c r="FQP37" s="39"/>
      <c r="FQQ37" s="39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40"/>
      <c r="FRN37" s="39"/>
      <c r="FRO37" s="39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40"/>
      <c r="FSL37" s="39"/>
      <c r="FSM37" s="39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40"/>
      <c r="FTJ37" s="39"/>
      <c r="FTK37" s="39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40"/>
      <c r="FUH37" s="39"/>
      <c r="FUI37" s="39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40"/>
      <c r="FVF37" s="39"/>
      <c r="FVG37" s="39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40"/>
      <c r="FWD37" s="39"/>
      <c r="FWE37" s="39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40"/>
      <c r="FXB37" s="39"/>
      <c r="FXC37" s="39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40"/>
      <c r="FXZ37" s="39"/>
      <c r="FYA37" s="39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40"/>
      <c r="FYX37" s="39"/>
      <c r="FYY37" s="39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40"/>
      <c r="FZV37" s="39"/>
      <c r="FZW37" s="39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40"/>
      <c r="GAT37" s="39"/>
      <c r="GAU37" s="39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40"/>
      <c r="GBR37" s="39"/>
      <c r="GBS37" s="39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40"/>
      <c r="GCP37" s="39"/>
      <c r="GCQ37" s="39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40"/>
      <c r="GDN37" s="39"/>
      <c r="GDO37" s="39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40"/>
      <c r="GEL37" s="39"/>
      <c r="GEM37" s="39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40"/>
      <c r="GFJ37" s="39"/>
      <c r="GFK37" s="39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40"/>
      <c r="GGH37" s="39"/>
      <c r="GGI37" s="39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40"/>
      <c r="GHF37" s="39"/>
      <c r="GHG37" s="39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40"/>
      <c r="GID37" s="39"/>
      <c r="GIE37" s="39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40"/>
      <c r="GJB37" s="39"/>
      <c r="GJC37" s="39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40"/>
      <c r="GJZ37" s="39"/>
      <c r="GKA37" s="39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40"/>
      <c r="GKX37" s="39"/>
      <c r="GKY37" s="39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40"/>
      <c r="GLV37" s="39"/>
      <c r="GLW37" s="39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40"/>
      <c r="GMT37" s="39"/>
      <c r="GMU37" s="39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40"/>
      <c r="GNR37" s="39"/>
      <c r="GNS37" s="39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40"/>
      <c r="GOP37" s="39"/>
      <c r="GOQ37" s="39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40"/>
      <c r="GPN37" s="39"/>
      <c r="GPO37" s="39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40"/>
      <c r="GQL37" s="39"/>
      <c r="GQM37" s="39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40"/>
      <c r="GRJ37" s="39"/>
      <c r="GRK37" s="39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40"/>
      <c r="GSH37" s="39"/>
      <c r="GSI37" s="39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40"/>
      <c r="GTF37" s="39"/>
      <c r="GTG37" s="39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40"/>
      <c r="GUD37" s="39"/>
      <c r="GUE37" s="39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40"/>
      <c r="GVB37" s="39"/>
      <c r="GVC37" s="39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40"/>
      <c r="GVZ37" s="39"/>
      <c r="GWA37" s="39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40"/>
      <c r="GWX37" s="39"/>
      <c r="GWY37" s="39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40"/>
      <c r="GXV37" s="39"/>
      <c r="GXW37" s="39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40"/>
      <c r="GYT37" s="39"/>
      <c r="GYU37" s="39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40"/>
      <c r="GZR37" s="39"/>
      <c r="GZS37" s="39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40"/>
      <c r="HAP37" s="39"/>
      <c r="HAQ37" s="39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40"/>
      <c r="HBN37" s="39"/>
      <c r="HBO37" s="39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40"/>
      <c r="HCL37" s="39"/>
      <c r="HCM37" s="39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40"/>
      <c r="HDJ37" s="39"/>
      <c r="HDK37" s="39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40"/>
      <c r="HEH37" s="39"/>
      <c r="HEI37" s="39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40"/>
      <c r="HFF37" s="39"/>
      <c r="HFG37" s="39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40"/>
      <c r="HGD37" s="39"/>
      <c r="HGE37" s="39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40"/>
      <c r="HHB37" s="39"/>
      <c r="HHC37" s="39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40"/>
      <c r="HHZ37" s="39"/>
      <c r="HIA37" s="39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40"/>
      <c r="HIX37" s="39"/>
      <c r="HIY37" s="39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40"/>
      <c r="HJV37" s="39"/>
      <c r="HJW37" s="39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40"/>
      <c r="HKT37" s="39"/>
      <c r="HKU37" s="39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40"/>
      <c r="HLR37" s="39"/>
      <c r="HLS37" s="39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40"/>
      <c r="HMP37" s="39"/>
      <c r="HMQ37" s="39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40"/>
      <c r="HNN37" s="39"/>
      <c r="HNO37" s="39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40"/>
      <c r="HOL37" s="39"/>
      <c r="HOM37" s="39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40"/>
      <c r="HPJ37" s="39"/>
      <c r="HPK37" s="39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40"/>
      <c r="HQH37" s="39"/>
      <c r="HQI37" s="39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40"/>
      <c r="HRF37" s="39"/>
      <c r="HRG37" s="39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40"/>
      <c r="HSD37" s="39"/>
      <c r="HSE37" s="39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40"/>
      <c r="HTB37" s="39"/>
      <c r="HTC37" s="39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40"/>
      <c r="HTZ37" s="39"/>
      <c r="HUA37" s="39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40"/>
      <c r="HUX37" s="39"/>
      <c r="HUY37" s="39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40"/>
      <c r="HVV37" s="39"/>
      <c r="HVW37" s="39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40"/>
      <c r="HWT37" s="39"/>
      <c r="HWU37" s="39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40"/>
      <c r="HXR37" s="39"/>
      <c r="HXS37" s="39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40"/>
      <c r="HYP37" s="39"/>
      <c r="HYQ37" s="39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40"/>
      <c r="HZN37" s="39"/>
      <c r="HZO37" s="39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40"/>
      <c r="IAL37" s="39"/>
      <c r="IAM37" s="39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40"/>
      <c r="IBJ37" s="39"/>
      <c r="IBK37" s="39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40"/>
      <c r="ICH37" s="39"/>
      <c r="ICI37" s="39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40"/>
      <c r="IDF37" s="39"/>
      <c r="IDG37" s="39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40"/>
      <c r="IED37" s="39"/>
      <c r="IEE37" s="39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40"/>
      <c r="IFB37" s="39"/>
      <c r="IFC37" s="39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40"/>
      <c r="IFZ37" s="39"/>
      <c r="IGA37" s="39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40"/>
      <c r="IGX37" s="39"/>
      <c r="IGY37" s="39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40"/>
      <c r="IHV37" s="39"/>
      <c r="IHW37" s="39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40"/>
      <c r="IIT37" s="39"/>
      <c r="IIU37" s="39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40"/>
      <c r="IJR37" s="39"/>
      <c r="IJS37" s="39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40"/>
      <c r="IKP37" s="39"/>
      <c r="IKQ37" s="39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40"/>
      <c r="ILN37" s="39"/>
      <c r="ILO37" s="39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40"/>
      <c r="IML37" s="39"/>
      <c r="IMM37" s="39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40"/>
      <c r="INJ37" s="39"/>
      <c r="INK37" s="39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40"/>
      <c r="IOH37" s="39"/>
      <c r="IOI37" s="39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40"/>
      <c r="IPF37" s="39"/>
      <c r="IPG37" s="39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40"/>
      <c r="IQD37" s="39"/>
      <c r="IQE37" s="39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40"/>
      <c r="IRB37" s="39"/>
      <c r="IRC37" s="39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40"/>
      <c r="IRZ37" s="39"/>
      <c r="ISA37" s="39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40"/>
      <c r="ISX37" s="39"/>
      <c r="ISY37" s="39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40"/>
      <c r="ITV37" s="39"/>
      <c r="ITW37" s="39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40"/>
      <c r="IUT37" s="39"/>
      <c r="IUU37" s="39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40"/>
      <c r="IVR37" s="39"/>
      <c r="IVS37" s="39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40"/>
      <c r="IWP37" s="39"/>
      <c r="IWQ37" s="39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40"/>
      <c r="IXN37" s="39"/>
      <c r="IXO37" s="39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40"/>
      <c r="IYL37" s="39"/>
      <c r="IYM37" s="39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40"/>
      <c r="IZJ37" s="39"/>
      <c r="IZK37" s="39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40"/>
      <c r="JAH37" s="39"/>
      <c r="JAI37" s="39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40"/>
      <c r="JBF37" s="39"/>
      <c r="JBG37" s="39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40"/>
      <c r="JCD37" s="39"/>
      <c r="JCE37" s="39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40"/>
      <c r="JDB37" s="39"/>
      <c r="JDC37" s="39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40"/>
      <c r="JDZ37" s="39"/>
      <c r="JEA37" s="39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40"/>
      <c r="JEX37" s="39"/>
      <c r="JEY37" s="39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40"/>
      <c r="JFV37" s="39"/>
      <c r="JFW37" s="39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40"/>
      <c r="JGT37" s="39"/>
      <c r="JGU37" s="39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40"/>
      <c r="JHR37" s="39"/>
      <c r="JHS37" s="39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40"/>
      <c r="JIP37" s="39"/>
      <c r="JIQ37" s="39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40"/>
      <c r="JJN37" s="39"/>
      <c r="JJO37" s="39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40"/>
      <c r="JKL37" s="39"/>
      <c r="JKM37" s="39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40"/>
      <c r="JLJ37" s="39"/>
      <c r="JLK37" s="39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40"/>
      <c r="JMH37" s="39"/>
      <c r="JMI37" s="39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40"/>
      <c r="JNF37" s="39"/>
      <c r="JNG37" s="39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40"/>
      <c r="JOD37" s="39"/>
      <c r="JOE37" s="39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40"/>
      <c r="JPB37" s="39"/>
      <c r="JPC37" s="39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40"/>
      <c r="JPZ37" s="39"/>
      <c r="JQA37" s="39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40"/>
      <c r="JQX37" s="39"/>
      <c r="JQY37" s="39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40"/>
      <c r="JRV37" s="39"/>
      <c r="JRW37" s="39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40"/>
      <c r="JST37" s="39"/>
      <c r="JSU37" s="39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40"/>
      <c r="JTR37" s="39"/>
      <c r="JTS37" s="39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40"/>
      <c r="JUP37" s="39"/>
      <c r="JUQ37" s="39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40"/>
      <c r="JVN37" s="39"/>
      <c r="JVO37" s="39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40"/>
      <c r="JWL37" s="39"/>
      <c r="JWM37" s="39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40"/>
      <c r="JXJ37" s="39"/>
      <c r="JXK37" s="39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40"/>
      <c r="JYH37" s="39"/>
      <c r="JYI37" s="39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40"/>
      <c r="JZF37" s="39"/>
      <c r="JZG37" s="39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40"/>
      <c r="KAD37" s="39"/>
      <c r="KAE37" s="39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40"/>
      <c r="KBB37" s="39"/>
      <c r="KBC37" s="39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40"/>
      <c r="KBZ37" s="39"/>
      <c r="KCA37" s="39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40"/>
      <c r="KCX37" s="39"/>
      <c r="KCY37" s="39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40"/>
      <c r="KDV37" s="39"/>
      <c r="KDW37" s="39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40"/>
      <c r="KET37" s="39"/>
      <c r="KEU37" s="39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40"/>
      <c r="KFR37" s="39"/>
      <c r="KFS37" s="39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40"/>
      <c r="KGP37" s="39"/>
      <c r="KGQ37" s="39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40"/>
      <c r="KHN37" s="39"/>
      <c r="KHO37" s="39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40"/>
      <c r="KIL37" s="39"/>
      <c r="KIM37" s="39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40"/>
      <c r="KJJ37" s="39"/>
      <c r="KJK37" s="39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40"/>
      <c r="KKH37" s="39"/>
      <c r="KKI37" s="39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40"/>
      <c r="KLF37" s="39"/>
      <c r="KLG37" s="39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40"/>
      <c r="KMD37" s="39"/>
      <c r="KME37" s="39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40"/>
      <c r="KNB37" s="39"/>
      <c r="KNC37" s="39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40"/>
      <c r="KNZ37" s="39"/>
      <c r="KOA37" s="39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40"/>
      <c r="KOX37" s="39"/>
      <c r="KOY37" s="39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40"/>
      <c r="KPV37" s="39"/>
      <c r="KPW37" s="39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40"/>
      <c r="KQT37" s="39"/>
      <c r="KQU37" s="39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40"/>
      <c r="KRR37" s="39"/>
      <c r="KRS37" s="39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40"/>
      <c r="KSP37" s="39"/>
      <c r="KSQ37" s="39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40"/>
      <c r="KTN37" s="39"/>
      <c r="KTO37" s="39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40"/>
      <c r="KUL37" s="39"/>
      <c r="KUM37" s="39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40"/>
      <c r="KVJ37" s="39"/>
      <c r="KVK37" s="39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40"/>
      <c r="KWH37" s="39"/>
      <c r="KWI37" s="39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40"/>
      <c r="KXF37" s="39"/>
      <c r="KXG37" s="39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40"/>
      <c r="KYD37" s="39"/>
      <c r="KYE37" s="39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40"/>
      <c r="KZB37" s="39"/>
      <c r="KZC37" s="39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40"/>
      <c r="KZZ37" s="39"/>
      <c r="LAA37" s="39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40"/>
      <c r="LAX37" s="39"/>
      <c r="LAY37" s="39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40"/>
      <c r="LBV37" s="39"/>
      <c r="LBW37" s="39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40"/>
      <c r="LCT37" s="39"/>
      <c r="LCU37" s="39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40"/>
      <c r="LDR37" s="39"/>
      <c r="LDS37" s="39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40"/>
      <c r="LEP37" s="39"/>
      <c r="LEQ37" s="39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40"/>
      <c r="LFN37" s="39"/>
      <c r="LFO37" s="39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40"/>
      <c r="LGL37" s="39"/>
      <c r="LGM37" s="39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40"/>
      <c r="LHJ37" s="39"/>
      <c r="LHK37" s="39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40"/>
      <c r="LIH37" s="39"/>
      <c r="LII37" s="39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40"/>
      <c r="LJF37" s="39"/>
      <c r="LJG37" s="39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40"/>
      <c r="LKD37" s="39"/>
      <c r="LKE37" s="39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40"/>
      <c r="LLB37" s="39"/>
      <c r="LLC37" s="39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40"/>
      <c r="LLZ37" s="39"/>
      <c r="LMA37" s="39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40"/>
      <c r="LMX37" s="39"/>
      <c r="LMY37" s="39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40"/>
      <c r="LNV37" s="39"/>
      <c r="LNW37" s="39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40"/>
      <c r="LOT37" s="39"/>
      <c r="LOU37" s="39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40"/>
      <c r="LPR37" s="39"/>
      <c r="LPS37" s="39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40"/>
      <c r="LQP37" s="39"/>
      <c r="LQQ37" s="39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40"/>
      <c r="LRN37" s="39"/>
      <c r="LRO37" s="39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40"/>
      <c r="LSL37" s="39"/>
      <c r="LSM37" s="39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40"/>
      <c r="LTJ37" s="39"/>
      <c r="LTK37" s="39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40"/>
      <c r="LUH37" s="39"/>
      <c r="LUI37" s="39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40"/>
      <c r="LVF37" s="39"/>
      <c r="LVG37" s="39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40"/>
      <c r="LWD37" s="39"/>
      <c r="LWE37" s="39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40"/>
      <c r="LXB37" s="39"/>
      <c r="LXC37" s="39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40"/>
      <c r="LXZ37" s="39"/>
      <c r="LYA37" s="39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40"/>
      <c r="LYX37" s="39"/>
      <c r="LYY37" s="39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40"/>
      <c r="LZV37" s="39"/>
      <c r="LZW37" s="39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40"/>
      <c r="MAT37" s="39"/>
      <c r="MAU37" s="39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40"/>
      <c r="MBR37" s="39"/>
      <c r="MBS37" s="39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40"/>
      <c r="MCP37" s="39"/>
      <c r="MCQ37" s="39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40"/>
      <c r="MDN37" s="39"/>
      <c r="MDO37" s="39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40"/>
      <c r="MEL37" s="39"/>
      <c r="MEM37" s="39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40"/>
      <c r="MFJ37" s="39"/>
      <c r="MFK37" s="39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40"/>
      <c r="MGH37" s="39"/>
      <c r="MGI37" s="39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40"/>
      <c r="MHF37" s="39"/>
      <c r="MHG37" s="39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40"/>
      <c r="MID37" s="39"/>
      <c r="MIE37" s="39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40"/>
      <c r="MJB37" s="39"/>
      <c r="MJC37" s="39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40"/>
      <c r="MJZ37" s="39"/>
      <c r="MKA37" s="39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40"/>
      <c r="MKX37" s="39"/>
      <c r="MKY37" s="39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40"/>
      <c r="MLV37" s="39"/>
      <c r="MLW37" s="39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40"/>
      <c r="MMT37" s="39"/>
      <c r="MMU37" s="39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40"/>
      <c r="MNR37" s="39"/>
      <c r="MNS37" s="39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40"/>
      <c r="MOP37" s="39"/>
      <c r="MOQ37" s="39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40"/>
      <c r="MPN37" s="39"/>
      <c r="MPO37" s="39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40"/>
      <c r="MQL37" s="39"/>
      <c r="MQM37" s="39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40"/>
      <c r="MRJ37" s="39"/>
      <c r="MRK37" s="39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40"/>
      <c r="MSH37" s="39"/>
      <c r="MSI37" s="39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40"/>
      <c r="MTF37" s="39"/>
      <c r="MTG37" s="39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40"/>
      <c r="MUD37" s="39"/>
      <c r="MUE37" s="39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40"/>
      <c r="MVB37" s="39"/>
      <c r="MVC37" s="39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40"/>
      <c r="MVZ37" s="39"/>
      <c r="MWA37" s="39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40"/>
      <c r="MWX37" s="39"/>
      <c r="MWY37" s="39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40"/>
      <c r="MXV37" s="39"/>
      <c r="MXW37" s="39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40"/>
      <c r="MYT37" s="39"/>
      <c r="MYU37" s="39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40"/>
      <c r="MZR37" s="39"/>
      <c r="MZS37" s="39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40"/>
      <c r="NAP37" s="39"/>
      <c r="NAQ37" s="39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40"/>
      <c r="NBN37" s="39"/>
      <c r="NBO37" s="39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40"/>
      <c r="NCL37" s="39"/>
      <c r="NCM37" s="39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40"/>
      <c r="NDJ37" s="39"/>
      <c r="NDK37" s="39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40"/>
      <c r="NEH37" s="39"/>
      <c r="NEI37" s="39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40"/>
      <c r="NFF37" s="39"/>
      <c r="NFG37" s="39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40"/>
      <c r="NGD37" s="39"/>
      <c r="NGE37" s="39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40"/>
      <c r="NHB37" s="39"/>
      <c r="NHC37" s="39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40"/>
      <c r="NHZ37" s="39"/>
      <c r="NIA37" s="39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40"/>
      <c r="NIX37" s="39"/>
      <c r="NIY37" s="39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40"/>
      <c r="NJV37" s="39"/>
      <c r="NJW37" s="39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40"/>
      <c r="NKT37" s="39"/>
      <c r="NKU37" s="39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40"/>
      <c r="NLR37" s="39"/>
      <c r="NLS37" s="39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40"/>
      <c r="NMP37" s="39"/>
      <c r="NMQ37" s="39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40"/>
      <c r="NNN37" s="39"/>
      <c r="NNO37" s="39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40"/>
      <c r="NOL37" s="39"/>
      <c r="NOM37" s="39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40"/>
      <c r="NPJ37" s="39"/>
      <c r="NPK37" s="39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40"/>
      <c r="NQH37" s="39"/>
      <c r="NQI37" s="39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40"/>
      <c r="NRF37" s="39"/>
      <c r="NRG37" s="39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40"/>
      <c r="NSD37" s="39"/>
      <c r="NSE37" s="39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40"/>
      <c r="NTB37" s="39"/>
      <c r="NTC37" s="39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40"/>
      <c r="NTZ37" s="39"/>
      <c r="NUA37" s="39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40"/>
      <c r="NUX37" s="39"/>
      <c r="NUY37" s="39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40"/>
      <c r="NVV37" s="39"/>
      <c r="NVW37" s="39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40"/>
      <c r="NWT37" s="39"/>
      <c r="NWU37" s="39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40"/>
      <c r="NXR37" s="39"/>
      <c r="NXS37" s="39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40"/>
      <c r="NYP37" s="39"/>
      <c r="NYQ37" s="39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40"/>
      <c r="NZN37" s="39"/>
      <c r="NZO37" s="39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40"/>
      <c r="OAL37" s="39"/>
      <c r="OAM37" s="39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40"/>
      <c r="OBJ37" s="39"/>
      <c r="OBK37" s="39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40"/>
      <c r="OCH37" s="39"/>
      <c r="OCI37" s="39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40"/>
      <c r="ODF37" s="39"/>
      <c r="ODG37" s="39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40"/>
      <c r="OED37" s="39"/>
      <c r="OEE37" s="39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40"/>
      <c r="OFB37" s="39"/>
      <c r="OFC37" s="39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40"/>
      <c r="OFZ37" s="39"/>
      <c r="OGA37" s="39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40"/>
      <c r="OGX37" s="39"/>
      <c r="OGY37" s="39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40"/>
      <c r="OHV37" s="39"/>
      <c r="OHW37" s="39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40"/>
      <c r="OIT37" s="39"/>
      <c r="OIU37" s="39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40"/>
      <c r="OJR37" s="39"/>
      <c r="OJS37" s="39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40"/>
      <c r="OKP37" s="39"/>
      <c r="OKQ37" s="39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40"/>
      <c r="OLN37" s="39"/>
      <c r="OLO37" s="39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40"/>
      <c r="OML37" s="39"/>
      <c r="OMM37" s="39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40"/>
      <c r="ONJ37" s="39"/>
      <c r="ONK37" s="39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40"/>
      <c r="OOH37" s="39"/>
      <c r="OOI37" s="39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40"/>
      <c r="OPF37" s="39"/>
      <c r="OPG37" s="39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40"/>
      <c r="OQD37" s="39"/>
      <c r="OQE37" s="39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40"/>
      <c r="ORB37" s="39"/>
      <c r="ORC37" s="39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40"/>
      <c r="ORZ37" s="39"/>
      <c r="OSA37" s="39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40"/>
      <c r="OSX37" s="39"/>
      <c r="OSY37" s="39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40"/>
      <c r="OTV37" s="39"/>
      <c r="OTW37" s="39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40"/>
      <c r="OUT37" s="39"/>
      <c r="OUU37" s="39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40"/>
      <c r="OVR37" s="39"/>
      <c r="OVS37" s="39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40"/>
      <c r="OWP37" s="39"/>
      <c r="OWQ37" s="39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40"/>
      <c r="OXN37" s="39"/>
      <c r="OXO37" s="39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40"/>
      <c r="OYL37" s="39"/>
      <c r="OYM37" s="39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40"/>
      <c r="OZJ37" s="39"/>
      <c r="OZK37" s="39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40"/>
      <c r="PAH37" s="39"/>
      <c r="PAI37" s="39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40"/>
      <c r="PBF37" s="39"/>
      <c r="PBG37" s="39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40"/>
      <c r="PCD37" s="39"/>
      <c r="PCE37" s="39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40"/>
      <c r="PDB37" s="39"/>
      <c r="PDC37" s="39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40"/>
      <c r="PDZ37" s="39"/>
      <c r="PEA37" s="39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40"/>
      <c r="PEX37" s="39"/>
      <c r="PEY37" s="39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40"/>
      <c r="PFV37" s="39"/>
      <c r="PFW37" s="39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40"/>
      <c r="PGT37" s="39"/>
      <c r="PGU37" s="39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40"/>
      <c r="PHR37" s="39"/>
      <c r="PHS37" s="39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40"/>
      <c r="PIP37" s="39"/>
      <c r="PIQ37" s="39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40"/>
      <c r="PJN37" s="39"/>
      <c r="PJO37" s="39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40"/>
      <c r="PKL37" s="39"/>
      <c r="PKM37" s="39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40"/>
      <c r="PLJ37" s="39"/>
      <c r="PLK37" s="39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40"/>
      <c r="PMH37" s="39"/>
      <c r="PMI37" s="39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40"/>
      <c r="PNF37" s="39"/>
      <c r="PNG37" s="39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40"/>
      <c r="POD37" s="39"/>
      <c r="POE37" s="39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40"/>
      <c r="PPB37" s="39"/>
      <c r="PPC37" s="39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40"/>
      <c r="PPZ37" s="39"/>
      <c r="PQA37" s="39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40"/>
      <c r="PQX37" s="39"/>
      <c r="PQY37" s="39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40"/>
      <c r="PRV37" s="39"/>
      <c r="PRW37" s="39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40"/>
      <c r="PST37" s="39"/>
      <c r="PSU37" s="39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40"/>
      <c r="PTR37" s="39"/>
      <c r="PTS37" s="39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40"/>
      <c r="PUP37" s="39"/>
      <c r="PUQ37" s="39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40"/>
      <c r="PVN37" s="39"/>
      <c r="PVO37" s="39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40"/>
      <c r="PWL37" s="39"/>
      <c r="PWM37" s="39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40"/>
      <c r="PXJ37" s="39"/>
      <c r="PXK37" s="39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40"/>
      <c r="PYH37" s="39"/>
      <c r="PYI37" s="39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40"/>
      <c r="PZF37" s="39"/>
      <c r="PZG37" s="39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40"/>
      <c r="QAD37" s="39"/>
      <c r="QAE37" s="39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40"/>
      <c r="QBB37" s="39"/>
      <c r="QBC37" s="39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40"/>
      <c r="QBZ37" s="39"/>
      <c r="QCA37" s="39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40"/>
      <c r="QCX37" s="39"/>
      <c r="QCY37" s="39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40"/>
      <c r="QDV37" s="39"/>
      <c r="QDW37" s="39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40"/>
      <c r="QET37" s="39"/>
      <c r="QEU37" s="39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40"/>
      <c r="QFR37" s="39"/>
      <c r="QFS37" s="39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40"/>
      <c r="QGP37" s="39"/>
      <c r="QGQ37" s="39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40"/>
      <c r="QHN37" s="39"/>
      <c r="QHO37" s="39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40"/>
      <c r="QIL37" s="39"/>
      <c r="QIM37" s="39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40"/>
      <c r="QJJ37" s="39"/>
      <c r="QJK37" s="39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40"/>
      <c r="QKH37" s="39"/>
      <c r="QKI37" s="39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40"/>
      <c r="QLF37" s="39"/>
      <c r="QLG37" s="39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40"/>
      <c r="QMD37" s="39"/>
      <c r="QME37" s="39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40"/>
      <c r="QNB37" s="39"/>
      <c r="QNC37" s="39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40"/>
      <c r="QNZ37" s="39"/>
      <c r="QOA37" s="39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40"/>
      <c r="QOX37" s="39"/>
      <c r="QOY37" s="39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40"/>
      <c r="QPV37" s="39"/>
      <c r="QPW37" s="39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40"/>
      <c r="QQT37" s="39"/>
      <c r="QQU37" s="39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40"/>
      <c r="QRR37" s="39"/>
      <c r="QRS37" s="39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40"/>
      <c r="QSP37" s="39"/>
      <c r="QSQ37" s="39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40"/>
      <c r="QTN37" s="39"/>
      <c r="QTO37" s="39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40"/>
      <c r="QUL37" s="39"/>
      <c r="QUM37" s="39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40"/>
      <c r="QVJ37" s="39"/>
      <c r="QVK37" s="39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40"/>
      <c r="QWH37" s="39"/>
      <c r="QWI37" s="39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40"/>
      <c r="QXF37" s="39"/>
      <c r="QXG37" s="39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40"/>
      <c r="QYD37" s="39"/>
      <c r="QYE37" s="39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40"/>
      <c r="QZB37" s="39"/>
      <c r="QZC37" s="39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40"/>
      <c r="QZZ37" s="39"/>
      <c r="RAA37" s="39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40"/>
      <c r="RAX37" s="39"/>
      <c r="RAY37" s="39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40"/>
      <c r="RBV37" s="39"/>
      <c r="RBW37" s="39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40"/>
      <c r="RCT37" s="39"/>
      <c r="RCU37" s="39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40"/>
      <c r="RDR37" s="39"/>
      <c r="RDS37" s="39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40"/>
      <c r="REP37" s="39"/>
      <c r="REQ37" s="39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40"/>
      <c r="RFN37" s="39"/>
      <c r="RFO37" s="39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40"/>
      <c r="RGL37" s="39"/>
      <c r="RGM37" s="39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40"/>
      <c r="RHJ37" s="39"/>
      <c r="RHK37" s="39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40"/>
      <c r="RIH37" s="39"/>
      <c r="RII37" s="39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40"/>
      <c r="RJF37" s="39"/>
      <c r="RJG37" s="39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40"/>
      <c r="RKD37" s="39"/>
      <c r="RKE37" s="39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40"/>
      <c r="RLB37" s="39"/>
      <c r="RLC37" s="39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40"/>
      <c r="RLZ37" s="39"/>
      <c r="RMA37" s="39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40"/>
      <c r="RMX37" s="39"/>
      <c r="RMY37" s="39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40"/>
      <c r="RNV37" s="39"/>
      <c r="RNW37" s="39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40"/>
      <c r="ROT37" s="39"/>
      <c r="ROU37" s="39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40"/>
      <c r="RPR37" s="39"/>
      <c r="RPS37" s="39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40"/>
      <c r="RQP37" s="39"/>
      <c r="RQQ37" s="39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40"/>
      <c r="RRN37" s="39"/>
      <c r="RRO37" s="39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40"/>
      <c r="RSL37" s="39"/>
      <c r="RSM37" s="39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40"/>
      <c r="RTJ37" s="39"/>
      <c r="RTK37" s="39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40"/>
      <c r="RUH37" s="39"/>
      <c r="RUI37" s="39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40"/>
      <c r="RVF37" s="39"/>
      <c r="RVG37" s="39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40"/>
      <c r="RWD37" s="39"/>
      <c r="RWE37" s="39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40"/>
      <c r="RXB37" s="39"/>
      <c r="RXC37" s="39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40"/>
      <c r="RXZ37" s="39"/>
      <c r="RYA37" s="39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40"/>
      <c r="RYX37" s="39"/>
      <c r="RYY37" s="39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40"/>
      <c r="RZV37" s="39"/>
      <c r="RZW37" s="39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40"/>
      <c r="SAT37" s="39"/>
      <c r="SAU37" s="39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40"/>
      <c r="SBR37" s="39"/>
      <c r="SBS37" s="39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40"/>
      <c r="SCP37" s="39"/>
      <c r="SCQ37" s="39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40"/>
      <c r="SDN37" s="39"/>
      <c r="SDO37" s="39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40"/>
      <c r="SEL37" s="39"/>
      <c r="SEM37" s="39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40"/>
      <c r="SFJ37" s="39"/>
      <c r="SFK37" s="39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40"/>
      <c r="SGH37" s="39"/>
      <c r="SGI37" s="39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40"/>
      <c r="SHF37" s="39"/>
      <c r="SHG37" s="39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40"/>
      <c r="SID37" s="39"/>
      <c r="SIE37" s="39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40"/>
      <c r="SJB37" s="39"/>
      <c r="SJC37" s="39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40"/>
      <c r="SJZ37" s="39"/>
      <c r="SKA37" s="39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40"/>
      <c r="SKX37" s="39"/>
      <c r="SKY37" s="39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40"/>
      <c r="SLV37" s="39"/>
      <c r="SLW37" s="39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40"/>
      <c r="SMT37" s="39"/>
      <c r="SMU37" s="39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40"/>
      <c r="SNR37" s="39"/>
      <c r="SNS37" s="39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40"/>
      <c r="SOP37" s="39"/>
      <c r="SOQ37" s="39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40"/>
      <c r="SPN37" s="39"/>
      <c r="SPO37" s="39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40"/>
      <c r="SQL37" s="39"/>
      <c r="SQM37" s="39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40"/>
      <c r="SRJ37" s="39"/>
      <c r="SRK37" s="39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40"/>
      <c r="SSH37" s="39"/>
      <c r="SSI37" s="39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40"/>
      <c r="STF37" s="39"/>
      <c r="STG37" s="39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40"/>
      <c r="SUD37" s="39"/>
      <c r="SUE37" s="39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40"/>
      <c r="SVB37" s="39"/>
      <c r="SVC37" s="39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40"/>
      <c r="SVZ37" s="39"/>
      <c r="SWA37" s="39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40"/>
      <c r="SWX37" s="39"/>
      <c r="SWY37" s="39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40"/>
      <c r="SXV37" s="39"/>
      <c r="SXW37" s="39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40"/>
      <c r="SYT37" s="39"/>
      <c r="SYU37" s="39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40"/>
      <c r="SZR37" s="39"/>
      <c r="SZS37" s="39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40"/>
      <c r="TAP37" s="39"/>
      <c r="TAQ37" s="39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40"/>
      <c r="TBN37" s="39"/>
      <c r="TBO37" s="39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40"/>
      <c r="TCL37" s="39"/>
      <c r="TCM37" s="39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40"/>
      <c r="TDJ37" s="39"/>
      <c r="TDK37" s="39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40"/>
      <c r="TEH37" s="39"/>
      <c r="TEI37" s="39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40"/>
      <c r="TFF37" s="39"/>
      <c r="TFG37" s="39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40"/>
      <c r="TGD37" s="39"/>
      <c r="TGE37" s="39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40"/>
      <c r="THB37" s="39"/>
      <c r="THC37" s="39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40"/>
      <c r="THZ37" s="39"/>
      <c r="TIA37" s="39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40"/>
      <c r="TIX37" s="39"/>
      <c r="TIY37" s="39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40"/>
      <c r="TJV37" s="39"/>
      <c r="TJW37" s="39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40"/>
      <c r="TKT37" s="39"/>
      <c r="TKU37" s="39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40"/>
      <c r="TLR37" s="39"/>
      <c r="TLS37" s="39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40"/>
      <c r="TMP37" s="39"/>
      <c r="TMQ37" s="39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40"/>
      <c r="TNN37" s="39"/>
      <c r="TNO37" s="39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40"/>
      <c r="TOL37" s="39"/>
      <c r="TOM37" s="39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40"/>
      <c r="TPJ37" s="39"/>
      <c r="TPK37" s="39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40"/>
      <c r="TQH37" s="39"/>
      <c r="TQI37" s="39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40"/>
      <c r="TRF37" s="39"/>
      <c r="TRG37" s="39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40"/>
      <c r="TSD37" s="39"/>
      <c r="TSE37" s="39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40"/>
      <c r="TTB37" s="39"/>
      <c r="TTC37" s="39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40"/>
      <c r="TTZ37" s="39"/>
      <c r="TUA37" s="39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40"/>
      <c r="TUX37" s="39"/>
      <c r="TUY37" s="39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40"/>
      <c r="TVV37" s="39"/>
      <c r="TVW37" s="39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40"/>
      <c r="TWT37" s="39"/>
      <c r="TWU37" s="39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40"/>
      <c r="TXR37" s="39"/>
      <c r="TXS37" s="39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40"/>
      <c r="TYP37" s="39"/>
      <c r="TYQ37" s="39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40"/>
      <c r="TZN37" s="39"/>
      <c r="TZO37" s="39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40"/>
      <c r="UAL37" s="39"/>
      <c r="UAM37" s="39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40"/>
      <c r="UBJ37" s="39"/>
      <c r="UBK37" s="39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40"/>
      <c r="UCH37" s="39"/>
      <c r="UCI37" s="39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40"/>
      <c r="UDF37" s="39"/>
      <c r="UDG37" s="39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40"/>
      <c r="UED37" s="39"/>
      <c r="UEE37" s="39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40"/>
      <c r="UFB37" s="39"/>
      <c r="UFC37" s="39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40"/>
      <c r="UFZ37" s="39"/>
      <c r="UGA37" s="39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40"/>
      <c r="UGX37" s="39"/>
      <c r="UGY37" s="39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40"/>
      <c r="UHV37" s="39"/>
      <c r="UHW37" s="39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40"/>
      <c r="UIT37" s="39"/>
      <c r="UIU37" s="39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40"/>
      <c r="UJR37" s="39"/>
      <c r="UJS37" s="39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40"/>
      <c r="UKP37" s="39"/>
      <c r="UKQ37" s="39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40"/>
      <c r="ULN37" s="39"/>
      <c r="ULO37" s="39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40"/>
      <c r="UML37" s="39"/>
      <c r="UMM37" s="39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40"/>
      <c r="UNJ37" s="39"/>
      <c r="UNK37" s="39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40"/>
      <c r="UOH37" s="39"/>
      <c r="UOI37" s="39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40"/>
      <c r="UPF37" s="39"/>
      <c r="UPG37" s="39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40"/>
      <c r="UQD37" s="39"/>
      <c r="UQE37" s="39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40"/>
      <c r="URB37" s="39"/>
      <c r="URC37" s="39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40"/>
      <c r="URZ37" s="39"/>
      <c r="USA37" s="39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40"/>
      <c r="USX37" s="39"/>
      <c r="USY37" s="39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40"/>
      <c r="UTV37" s="39"/>
      <c r="UTW37" s="39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40"/>
      <c r="UUT37" s="39"/>
      <c r="UUU37" s="39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40"/>
      <c r="UVR37" s="39"/>
      <c r="UVS37" s="39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40"/>
      <c r="UWP37" s="39"/>
      <c r="UWQ37" s="39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40"/>
      <c r="UXN37" s="39"/>
      <c r="UXO37" s="39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40"/>
      <c r="UYL37" s="39"/>
      <c r="UYM37" s="39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40"/>
      <c r="UZJ37" s="39"/>
      <c r="UZK37" s="39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40"/>
      <c r="VAH37" s="39"/>
      <c r="VAI37" s="39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40"/>
      <c r="VBF37" s="39"/>
      <c r="VBG37" s="39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40"/>
      <c r="VCD37" s="39"/>
      <c r="VCE37" s="39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40"/>
      <c r="VDB37" s="39"/>
      <c r="VDC37" s="39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40"/>
      <c r="VDZ37" s="39"/>
      <c r="VEA37" s="39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40"/>
      <c r="VEX37" s="39"/>
      <c r="VEY37" s="39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40"/>
      <c r="VFV37" s="39"/>
      <c r="VFW37" s="39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40"/>
      <c r="VGT37" s="39"/>
      <c r="VGU37" s="39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40"/>
      <c r="VHR37" s="39"/>
      <c r="VHS37" s="39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40"/>
      <c r="VIP37" s="39"/>
      <c r="VIQ37" s="39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40"/>
      <c r="VJN37" s="39"/>
      <c r="VJO37" s="39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40"/>
      <c r="VKL37" s="39"/>
      <c r="VKM37" s="39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40"/>
      <c r="VLJ37" s="39"/>
      <c r="VLK37" s="39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40"/>
      <c r="VMH37" s="39"/>
      <c r="VMI37" s="39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40"/>
      <c r="VNF37" s="39"/>
      <c r="VNG37" s="39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40"/>
      <c r="VOD37" s="39"/>
      <c r="VOE37" s="39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40"/>
      <c r="VPB37" s="39"/>
      <c r="VPC37" s="39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40"/>
      <c r="VPZ37" s="39"/>
      <c r="VQA37" s="39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40"/>
      <c r="VQX37" s="39"/>
      <c r="VQY37" s="39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40"/>
      <c r="VRV37" s="39"/>
      <c r="VRW37" s="39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40"/>
      <c r="VST37" s="39"/>
      <c r="VSU37" s="39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40"/>
      <c r="VTR37" s="39"/>
      <c r="VTS37" s="39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40"/>
      <c r="VUP37" s="39"/>
      <c r="VUQ37" s="39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40"/>
      <c r="VVN37" s="39"/>
      <c r="VVO37" s="39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40"/>
      <c r="VWL37" s="39"/>
      <c r="VWM37" s="39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40"/>
      <c r="VXJ37" s="39"/>
      <c r="VXK37" s="39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40"/>
      <c r="VYH37" s="39"/>
      <c r="VYI37" s="39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40"/>
      <c r="VZF37" s="39"/>
      <c r="VZG37" s="39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40"/>
      <c r="WAD37" s="39"/>
      <c r="WAE37" s="39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40"/>
      <c r="WBB37" s="39"/>
      <c r="WBC37" s="39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40"/>
      <c r="WBZ37" s="39"/>
      <c r="WCA37" s="39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40"/>
      <c r="WCX37" s="39"/>
      <c r="WCY37" s="39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40"/>
      <c r="WDV37" s="39"/>
      <c r="WDW37" s="39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40"/>
      <c r="WET37" s="39"/>
      <c r="WEU37" s="39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40"/>
      <c r="WFR37" s="39"/>
      <c r="WFS37" s="39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40"/>
      <c r="WGP37" s="39"/>
      <c r="WGQ37" s="39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40"/>
      <c r="WHN37" s="39"/>
      <c r="WHO37" s="39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40"/>
      <c r="WIL37" s="39"/>
      <c r="WIM37" s="39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40"/>
      <c r="WJJ37" s="39"/>
      <c r="WJK37" s="39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40"/>
      <c r="WKH37" s="39"/>
      <c r="WKI37" s="39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40"/>
      <c r="WLF37" s="39"/>
      <c r="WLG37" s="39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40"/>
      <c r="WMD37" s="39"/>
      <c r="WME37" s="39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40"/>
      <c r="WNB37" s="39"/>
      <c r="WNC37" s="39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40"/>
      <c r="WNZ37" s="39"/>
      <c r="WOA37" s="39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40"/>
      <c r="WOX37" s="39"/>
      <c r="WOY37" s="39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40"/>
      <c r="WPV37" s="39"/>
      <c r="WPW37" s="39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40"/>
      <c r="WQT37" s="39"/>
      <c r="WQU37" s="39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40"/>
      <c r="WRR37" s="39"/>
      <c r="WRS37" s="39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40"/>
      <c r="WSP37" s="39"/>
      <c r="WSQ37" s="39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40"/>
      <c r="WTN37" s="39"/>
      <c r="WTO37" s="39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40"/>
      <c r="WUL37" s="39"/>
      <c r="WUM37" s="39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40"/>
      <c r="WVJ37" s="39"/>
      <c r="WVK37" s="39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40"/>
      <c r="WWH37" s="39"/>
      <c r="WWI37" s="39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40"/>
      <c r="WXF37" s="39"/>
      <c r="WXG37" s="39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40"/>
      <c r="WYD37" s="39"/>
      <c r="WYE37" s="39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40"/>
      <c r="WZB37" s="39"/>
      <c r="WZC37" s="39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40"/>
      <c r="WZZ37" s="39"/>
      <c r="XAA37" s="39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40"/>
      <c r="XAX37" s="39"/>
      <c r="XAY37" s="39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40"/>
      <c r="XBV37" s="39"/>
      <c r="XBW37" s="39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40"/>
      <c r="XCT37" s="39"/>
      <c r="XCU37" s="39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40"/>
      <c r="XDR37" s="39"/>
      <c r="XDS37" s="39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40"/>
      <c r="XEP37" s="39"/>
      <c r="XEQ37" s="39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  <c r="XFC37" s="3"/>
      <c r="XFD37" s="3"/>
    </row>
    <row r="38" spans="1:16384" x14ac:dyDescent="0.25">
      <c r="A38" s="9" t="s">
        <v>110</v>
      </c>
      <c r="B38" s="10"/>
      <c r="C38" s="25" t="s">
        <v>104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>
        <v>11068.5</v>
      </c>
      <c r="U38" s="11">
        <v>11632.7</v>
      </c>
      <c r="V38" s="11">
        <v>3457.6</v>
      </c>
      <c r="W38" s="11">
        <v>4047.6</v>
      </c>
      <c r="X38" s="32"/>
      <c r="Y38" s="32"/>
      <c r="Z38" s="32" t="str">
        <f>+IFERROR(VLOOKUP(B38,'2002'!$A:$D,4,FALSE),"")</f>
        <v/>
      </c>
      <c r="AA38" s="32" t="str">
        <f>+IFERROR(VLOOKUP(B38,'2003'!$A$2:$D$1048576,4,FALSE),"")</f>
        <v/>
      </c>
      <c r="AB38" s="32" t="str">
        <f>+IFERROR(VLOOKUP(B38,'2004'!$A:$D,4,FALSE),"")</f>
        <v/>
      </c>
      <c r="AC38" s="32" t="str">
        <f>+IFERROR(VLOOKUP($B38,'2005-15 corrientes'!$A$2:$W$50,3,FALSE),"")</f>
        <v/>
      </c>
      <c r="AD38" s="32" t="str">
        <f>+IFERROR(VLOOKUP($B38,'2005-15 corrientes'!$A$2:$W$50,5,FALSE),"")</f>
        <v/>
      </c>
      <c r="AE38" s="32" t="str">
        <f>+IFERROR(VLOOKUP($B38,'2005-15 corrientes'!$A$2:$W$50,7,FALSE),"")</f>
        <v/>
      </c>
      <c r="AF38" s="32" t="str">
        <f>+IFERROR(VLOOKUP($B38,'2005-15 corrientes'!$A$2:$W$50,9,FALSE),"")</f>
        <v/>
      </c>
      <c r="AG38" s="32" t="str">
        <f>+IFERROR(VLOOKUP($B38,'2005-15 corrientes'!$A$2:$W$50,11,FALSE),"")</f>
        <v/>
      </c>
      <c r="AH38" s="32" t="str">
        <f>+IFERROR(VLOOKUP($B38,'2005-15 corrientes'!$A$2:$W$50,13,FALSE),"")</f>
        <v/>
      </c>
      <c r="AI38" s="32" t="str">
        <f>+IFERROR(VLOOKUP($B38,'2005-15 corrientes'!$A$2:$W$50,15,FALSE),"")</f>
        <v/>
      </c>
      <c r="AJ38" s="32" t="str">
        <f>+IFERROR(VLOOKUP($B38,'2005-15 corrientes'!$A$2:$W$50,17,FALSE),"")</f>
        <v/>
      </c>
      <c r="AK38" s="32" t="str">
        <f>+IFERROR(VLOOKUP($B38,'2005-15 corrientes'!$A$2:$W$50,19,FALSE),"")</f>
        <v/>
      </c>
      <c r="AL38" s="32" t="str">
        <f>+IFERROR(VLOOKUP($B38,'2005-15 corrientes'!$A$2:$W$50,21,FALSE),"")</f>
        <v/>
      </c>
      <c r="AM38" s="32" t="str">
        <f>+IFERROR(VLOOKUP($B38,'2005-15 corrientes'!$A$2:$W$50,23,FALSE),"")</f>
        <v/>
      </c>
      <c r="AN38" s="3"/>
      <c r="AO38" s="3"/>
      <c r="AP38" s="3"/>
      <c r="AQ38" s="3"/>
      <c r="AR38" s="3"/>
      <c r="AS38" s="3"/>
      <c r="AT38" s="3"/>
      <c r="AU38" s="3"/>
      <c r="AV38" s="3"/>
      <c r="AW38" s="40"/>
      <c r="AX38" s="39"/>
      <c r="AY38" s="39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40"/>
      <c r="BV38" s="39"/>
      <c r="BW38" s="39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40"/>
      <c r="CT38" s="39"/>
      <c r="CU38" s="39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40"/>
      <c r="DR38" s="39"/>
      <c r="DS38" s="39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40"/>
      <c r="EP38" s="39"/>
      <c r="EQ38" s="39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40"/>
      <c r="FN38" s="39"/>
      <c r="FO38" s="39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40"/>
      <c r="GL38" s="39"/>
      <c r="GM38" s="39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40"/>
      <c r="HJ38" s="39"/>
      <c r="HK38" s="39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40"/>
      <c r="IH38" s="39"/>
      <c r="II38" s="39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40"/>
      <c r="JF38" s="39"/>
      <c r="JG38" s="39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40"/>
      <c r="KD38" s="39"/>
      <c r="KE38" s="39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40"/>
      <c r="LB38" s="39"/>
      <c r="LC38" s="39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40"/>
      <c r="LZ38" s="39"/>
      <c r="MA38" s="39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40"/>
      <c r="MX38" s="39"/>
      <c r="MY38" s="39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40"/>
      <c r="NV38" s="39"/>
      <c r="NW38" s="39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40"/>
      <c r="OT38" s="39"/>
      <c r="OU38" s="39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40"/>
      <c r="PR38" s="39"/>
      <c r="PS38" s="39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40"/>
      <c r="QP38" s="39"/>
      <c r="QQ38" s="39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40"/>
      <c r="RN38" s="39"/>
      <c r="RO38" s="39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40"/>
      <c r="SL38" s="39"/>
      <c r="SM38" s="39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40"/>
      <c r="TJ38" s="39"/>
      <c r="TK38" s="39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40"/>
      <c r="UH38" s="39"/>
      <c r="UI38" s="39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40"/>
      <c r="VF38" s="39"/>
      <c r="VG38" s="39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40"/>
      <c r="WD38" s="39"/>
      <c r="WE38" s="39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40"/>
      <c r="XB38" s="39"/>
      <c r="XC38" s="39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40"/>
      <c r="XZ38" s="39"/>
      <c r="YA38" s="39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40"/>
      <c r="YX38" s="39"/>
      <c r="YY38" s="39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40"/>
      <c r="ZV38" s="39"/>
      <c r="ZW38" s="39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40"/>
      <c r="AAT38" s="39"/>
      <c r="AAU38" s="39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40"/>
      <c r="ABR38" s="39"/>
      <c r="ABS38" s="39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40"/>
      <c r="ACP38" s="39"/>
      <c r="ACQ38" s="39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40"/>
      <c r="ADN38" s="39"/>
      <c r="ADO38" s="39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40"/>
      <c r="AEL38" s="39"/>
      <c r="AEM38" s="39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40"/>
      <c r="AFJ38" s="39"/>
      <c r="AFK38" s="39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40"/>
      <c r="AGH38" s="39"/>
      <c r="AGI38" s="39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40"/>
      <c r="AHF38" s="39"/>
      <c r="AHG38" s="39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40"/>
      <c r="AID38" s="39"/>
      <c r="AIE38" s="39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40"/>
      <c r="AJB38" s="39"/>
      <c r="AJC38" s="39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40"/>
      <c r="AJZ38" s="39"/>
      <c r="AKA38" s="39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40"/>
      <c r="AKX38" s="39"/>
      <c r="AKY38" s="39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40"/>
      <c r="ALV38" s="39"/>
      <c r="ALW38" s="39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40"/>
      <c r="AMT38" s="39"/>
      <c r="AMU38" s="39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40"/>
      <c r="ANR38" s="39"/>
      <c r="ANS38" s="39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40"/>
      <c r="AOP38" s="39"/>
      <c r="AOQ38" s="39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40"/>
      <c r="APN38" s="39"/>
      <c r="APO38" s="39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40"/>
      <c r="AQL38" s="39"/>
      <c r="AQM38" s="39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40"/>
      <c r="ARJ38" s="39"/>
      <c r="ARK38" s="39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40"/>
      <c r="ASH38" s="39"/>
      <c r="ASI38" s="39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40"/>
      <c r="ATF38" s="39"/>
      <c r="ATG38" s="39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40"/>
      <c r="AUD38" s="39"/>
      <c r="AUE38" s="39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40"/>
      <c r="AVB38" s="39"/>
      <c r="AVC38" s="39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40"/>
      <c r="AVZ38" s="39"/>
      <c r="AWA38" s="39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40"/>
      <c r="AWX38" s="39"/>
      <c r="AWY38" s="39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40"/>
      <c r="AXV38" s="39"/>
      <c r="AXW38" s="39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40"/>
      <c r="AYT38" s="39"/>
      <c r="AYU38" s="39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40"/>
      <c r="AZR38" s="39"/>
      <c r="AZS38" s="39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40"/>
      <c r="BAP38" s="39"/>
      <c r="BAQ38" s="39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40"/>
      <c r="BBN38" s="39"/>
      <c r="BBO38" s="39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40"/>
      <c r="BCL38" s="39"/>
      <c r="BCM38" s="39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40"/>
      <c r="BDJ38" s="39"/>
      <c r="BDK38" s="39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40"/>
      <c r="BEH38" s="39"/>
      <c r="BEI38" s="39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40"/>
      <c r="BFF38" s="39"/>
      <c r="BFG38" s="39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40"/>
      <c r="BGD38" s="39"/>
      <c r="BGE38" s="39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40"/>
      <c r="BHB38" s="39"/>
      <c r="BHC38" s="39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40"/>
      <c r="BHZ38" s="39"/>
      <c r="BIA38" s="39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40"/>
      <c r="BIX38" s="39"/>
      <c r="BIY38" s="39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40"/>
      <c r="BJV38" s="39"/>
      <c r="BJW38" s="39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40"/>
      <c r="BKT38" s="39"/>
      <c r="BKU38" s="39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40"/>
      <c r="BLR38" s="39"/>
      <c r="BLS38" s="39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40"/>
      <c r="BMP38" s="39"/>
      <c r="BMQ38" s="39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40"/>
      <c r="BNN38" s="39"/>
      <c r="BNO38" s="39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40"/>
      <c r="BOL38" s="39"/>
      <c r="BOM38" s="39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40"/>
      <c r="BPJ38" s="39"/>
      <c r="BPK38" s="39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40"/>
      <c r="BQH38" s="39"/>
      <c r="BQI38" s="39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40"/>
      <c r="BRF38" s="39"/>
      <c r="BRG38" s="39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40"/>
      <c r="BSD38" s="39"/>
      <c r="BSE38" s="39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40"/>
      <c r="BTB38" s="39"/>
      <c r="BTC38" s="39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40"/>
      <c r="BTZ38" s="39"/>
      <c r="BUA38" s="39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40"/>
      <c r="BUX38" s="39"/>
      <c r="BUY38" s="39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40"/>
      <c r="BVV38" s="39"/>
      <c r="BVW38" s="39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40"/>
      <c r="BWT38" s="39"/>
      <c r="BWU38" s="39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40"/>
      <c r="BXR38" s="39"/>
      <c r="BXS38" s="39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40"/>
      <c r="BYP38" s="39"/>
      <c r="BYQ38" s="39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40"/>
      <c r="BZN38" s="39"/>
      <c r="BZO38" s="39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40"/>
      <c r="CAL38" s="39"/>
      <c r="CAM38" s="39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40"/>
      <c r="CBJ38" s="39"/>
      <c r="CBK38" s="39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40"/>
      <c r="CCH38" s="39"/>
      <c r="CCI38" s="39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40"/>
      <c r="CDF38" s="39"/>
      <c r="CDG38" s="39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40"/>
      <c r="CED38" s="39"/>
      <c r="CEE38" s="39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40"/>
      <c r="CFB38" s="39"/>
      <c r="CFC38" s="39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40"/>
      <c r="CFZ38" s="39"/>
      <c r="CGA38" s="39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40"/>
      <c r="CGX38" s="39"/>
      <c r="CGY38" s="39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40"/>
      <c r="CHV38" s="39"/>
      <c r="CHW38" s="39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40"/>
      <c r="CIT38" s="39"/>
      <c r="CIU38" s="39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40"/>
      <c r="CJR38" s="39"/>
      <c r="CJS38" s="39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40"/>
      <c r="CKP38" s="39"/>
      <c r="CKQ38" s="39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40"/>
      <c r="CLN38" s="39"/>
      <c r="CLO38" s="39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40"/>
      <c r="CML38" s="39"/>
      <c r="CMM38" s="39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40"/>
      <c r="CNJ38" s="39"/>
      <c r="CNK38" s="39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40"/>
      <c r="COH38" s="39"/>
      <c r="COI38" s="39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40"/>
      <c r="CPF38" s="39"/>
      <c r="CPG38" s="39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40"/>
      <c r="CQD38" s="39"/>
      <c r="CQE38" s="39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40"/>
      <c r="CRB38" s="39"/>
      <c r="CRC38" s="39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40"/>
      <c r="CRZ38" s="39"/>
      <c r="CSA38" s="39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40"/>
      <c r="CSX38" s="39"/>
      <c r="CSY38" s="39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40"/>
      <c r="CTV38" s="39"/>
      <c r="CTW38" s="39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40"/>
      <c r="CUT38" s="39"/>
      <c r="CUU38" s="39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40"/>
      <c r="CVR38" s="39"/>
      <c r="CVS38" s="39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40"/>
      <c r="CWP38" s="39"/>
      <c r="CWQ38" s="39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40"/>
      <c r="CXN38" s="39"/>
      <c r="CXO38" s="39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40"/>
      <c r="CYL38" s="39"/>
      <c r="CYM38" s="39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40"/>
      <c r="CZJ38" s="39"/>
      <c r="CZK38" s="39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40"/>
      <c r="DAH38" s="39"/>
      <c r="DAI38" s="39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40"/>
      <c r="DBF38" s="39"/>
      <c r="DBG38" s="39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40"/>
      <c r="DCD38" s="39"/>
      <c r="DCE38" s="39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40"/>
      <c r="DDB38" s="39"/>
      <c r="DDC38" s="39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40"/>
      <c r="DDZ38" s="39"/>
      <c r="DEA38" s="39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40"/>
      <c r="DEX38" s="39"/>
      <c r="DEY38" s="39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40"/>
      <c r="DFV38" s="39"/>
      <c r="DFW38" s="39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40"/>
      <c r="DGT38" s="39"/>
      <c r="DGU38" s="39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40"/>
      <c r="DHR38" s="39"/>
      <c r="DHS38" s="39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40"/>
      <c r="DIP38" s="39"/>
      <c r="DIQ38" s="39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40"/>
      <c r="DJN38" s="39"/>
      <c r="DJO38" s="39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40"/>
      <c r="DKL38" s="39"/>
      <c r="DKM38" s="39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40"/>
      <c r="DLJ38" s="39"/>
      <c r="DLK38" s="39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40"/>
      <c r="DMH38" s="39"/>
      <c r="DMI38" s="39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40"/>
      <c r="DNF38" s="39"/>
      <c r="DNG38" s="39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40"/>
      <c r="DOD38" s="39"/>
      <c r="DOE38" s="39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40"/>
      <c r="DPB38" s="39"/>
      <c r="DPC38" s="39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40"/>
      <c r="DPZ38" s="39"/>
      <c r="DQA38" s="39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40"/>
      <c r="DQX38" s="39"/>
      <c r="DQY38" s="39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40"/>
      <c r="DRV38" s="39"/>
      <c r="DRW38" s="39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40"/>
      <c r="DST38" s="39"/>
      <c r="DSU38" s="39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40"/>
      <c r="DTR38" s="39"/>
      <c r="DTS38" s="39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40"/>
      <c r="DUP38" s="39"/>
      <c r="DUQ38" s="39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40"/>
      <c r="DVN38" s="39"/>
      <c r="DVO38" s="39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40"/>
      <c r="DWL38" s="39"/>
      <c r="DWM38" s="39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40"/>
      <c r="DXJ38" s="39"/>
      <c r="DXK38" s="39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40"/>
      <c r="DYH38" s="39"/>
      <c r="DYI38" s="39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40"/>
      <c r="DZF38" s="39"/>
      <c r="DZG38" s="39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40"/>
      <c r="EAD38" s="39"/>
      <c r="EAE38" s="39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40"/>
      <c r="EBB38" s="39"/>
      <c r="EBC38" s="39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40"/>
      <c r="EBZ38" s="39"/>
      <c r="ECA38" s="39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40"/>
      <c r="ECX38" s="39"/>
      <c r="ECY38" s="39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40"/>
      <c r="EDV38" s="39"/>
      <c r="EDW38" s="39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40"/>
      <c r="EET38" s="39"/>
      <c r="EEU38" s="39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40"/>
      <c r="EFR38" s="39"/>
      <c r="EFS38" s="39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40"/>
      <c r="EGP38" s="39"/>
      <c r="EGQ38" s="39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40"/>
      <c r="EHN38" s="39"/>
      <c r="EHO38" s="39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40"/>
      <c r="EIL38" s="39"/>
      <c r="EIM38" s="39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40"/>
      <c r="EJJ38" s="39"/>
      <c r="EJK38" s="39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40"/>
      <c r="EKH38" s="39"/>
      <c r="EKI38" s="39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40"/>
      <c r="ELF38" s="39"/>
      <c r="ELG38" s="39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40"/>
      <c r="EMD38" s="39"/>
      <c r="EME38" s="39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40"/>
      <c r="ENB38" s="39"/>
      <c r="ENC38" s="39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40"/>
      <c r="ENZ38" s="39"/>
      <c r="EOA38" s="39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40"/>
      <c r="EOX38" s="39"/>
      <c r="EOY38" s="39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40"/>
      <c r="EPV38" s="39"/>
      <c r="EPW38" s="39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40"/>
      <c r="EQT38" s="39"/>
      <c r="EQU38" s="39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40"/>
      <c r="ERR38" s="39"/>
      <c r="ERS38" s="39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40"/>
      <c r="ESP38" s="39"/>
      <c r="ESQ38" s="39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40"/>
      <c r="ETN38" s="39"/>
      <c r="ETO38" s="39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40"/>
      <c r="EUL38" s="39"/>
      <c r="EUM38" s="39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40"/>
      <c r="EVJ38" s="39"/>
      <c r="EVK38" s="39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40"/>
      <c r="EWH38" s="39"/>
      <c r="EWI38" s="39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40"/>
      <c r="EXF38" s="39"/>
      <c r="EXG38" s="39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40"/>
      <c r="EYD38" s="39"/>
      <c r="EYE38" s="39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40"/>
      <c r="EZB38" s="39"/>
      <c r="EZC38" s="39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40"/>
      <c r="EZZ38" s="39"/>
      <c r="FAA38" s="39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40"/>
      <c r="FAX38" s="39"/>
      <c r="FAY38" s="39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40"/>
      <c r="FBV38" s="39"/>
      <c r="FBW38" s="39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40"/>
      <c r="FCT38" s="39"/>
      <c r="FCU38" s="39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40"/>
      <c r="FDR38" s="39"/>
      <c r="FDS38" s="39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40"/>
      <c r="FEP38" s="39"/>
      <c r="FEQ38" s="39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40"/>
      <c r="FFN38" s="39"/>
      <c r="FFO38" s="39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40"/>
      <c r="FGL38" s="39"/>
      <c r="FGM38" s="39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40"/>
      <c r="FHJ38" s="39"/>
      <c r="FHK38" s="39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40"/>
      <c r="FIH38" s="39"/>
      <c r="FII38" s="39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40"/>
      <c r="FJF38" s="39"/>
      <c r="FJG38" s="39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40"/>
      <c r="FKD38" s="39"/>
      <c r="FKE38" s="39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40"/>
      <c r="FLB38" s="39"/>
      <c r="FLC38" s="39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40"/>
      <c r="FLZ38" s="39"/>
      <c r="FMA38" s="39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40"/>
      <c r="FMX38" s="39"/>
      <c r="FMY38" s="39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40"/>
      <c r="FNV38" s="39"/>
      <c r="FNW38" s="39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40"/>
      <c r="FOT38" s="39"/>
      <c r="FOU38" s="39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40"/>
      <c r="FPR38" s="39"/>
      <c r="FPS38" s="39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40"/>
      <c r="FQP38" s="39"/>
      <c r="FQQ38" s="39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40"/>
      <c r="FRN38" s="39"/>
      <c r="FRO38" s="39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40"/>
      <c r="FSL38" s="39"/>
      <c r="FSM38" s="39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40"/>
      <c r="FTJ38" s="39"/>
      <c r="FTK38" s="39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40"/>
      <c r="FUH38" s="39"/>
      <c r="FUI38" s="39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40"/>
      <c r="FVF38" s="39"/>
      <c r="FVG38" s="39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40"/>
      <c r="FWD38" s="39"/>
      <c r="FWE38" s="39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40"/>
      <c r="FXB38" s="39"/>
      <c r="FXC38" s="39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40"/>
      <c r="FXZ38" s="39"/>
      <c r="FYA38" s="39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40"/>
      <c r="FYX38" s="39"/>
      <c r="FYY38" s="39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40"/>
      <c r="FZV38" s="39"/>
      <c r="FZW38" s="39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40"/>
      <c r="GAT38" s="39"/>
      <c r="GAU38" s="39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40"/>
      <c r="GBR38" s="39"/>
      <c r="GBS38" s="39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40"/>
      <c r="GCP38" s="39"/>
      <c r="GCQ38" s="39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40"/>
      <c r="GDN38" s="39"/>
      <c r="GDO38" s="39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40"/>
      <c r="GEL38" s="39"/>
      <c r="GEM38" s="39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40"/>
      <c r="GFJ38" s="39"/>
      <c r="GFK38" s="39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40"/>
      <c r="GGH38" s="39"/>
      <c r="GGI38" s="39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40"/>
      <c r="GHF38" s="39"/>
      <c r="GHG38" s="39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40"/>
      <c r="GID38" s="39"/>
      <c r="GIE38" s="39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40"/>
      <c r="GJB38" s="39"/>
      <c r="GJC38" s="39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40"/>
      <c r="GJZ38" s="39"/>
      <c r="GKA38" s="39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40"/>
      <c r="GKX38" s="39"/>
      <c r="GKY38" s="39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40"/>
      <c r="GLV38" s="39"/>
      <c r="GLW38" s="39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40"/>
      <c r="GMT38" s="39"/>
      <c r="GMU38" s="39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40"/>
      <c r="GNR38" s="39"/>
      <c r="GNS38" s="39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40"/>
      <c r="GOP38" s="39"/>
      <c r="GOQ38" s="39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40"/>
      <c r="GPN38" s="39"/>
      <c r="GPO38" s="39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40"/>
      <c r="GQL38" s="39"/>
      <c r="GQM38" s="39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40"/>
      <c r="GRJ38" s="39"/>
      <c r="GRK38" s="39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40"/>
      <c r="GSH38" s="39"/>
      <c r="GSI38" s="39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40"/>
      <c r="GTF38" s="39"/>
      <c r="GTG38" s="39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40"/>
      <c r="GUD38" s="39"/>
      <c r="GUE38" s="39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40"/>
      <c r="GVB38" s="39"/>
      <c r="GVC38" s="39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40"/>
      <c r="GVZ38" s="39"/>
      <c r="GWA38" s="39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40"/>
      <c r="GWX38" s="39"/>
      <c r="GWY38" s="39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40"/>
      <c r="GXV38" s="39"/>
      <c r="GXW38" s="39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40"/>
      <c r="GYT38" s="39"/>
      <c r="GYU38" s="39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40"/>
      <c r="GZR38" s="39"/>
      <c r="GZS38" s="39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40"/>
      <c r="HAP38" s="39"/>
      <c r="HAQ38" s="39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40"/>
      <c r="HBN38" s="39"/>
      <c r="HBO38" s="39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40"/>
      <c r="HCL38" s="39"/>
      <c r="HCM38" s="39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40"/>
      <c r="HDJ38" s="39"/>
      <c r="HDK38" s="39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40"/>
      <c r="HEH38" s="39"/>
      <c r="HEI38" s="39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40"/>
      <c r="HFF38" s="39"/>
      <c r="HFG38" s="39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40"/>
      <c r="HGD38" s="39"/>
      <c r="HGE38" s="39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40"/>
      <c r="HHB38" s="39"/>
      <c r="HHC38" s="39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40"/>
      <c r="HHZ38" s="39"/>
      <c r="HIA38" s="39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40"/>
      <c r="HIX38" s="39"/>
      <c r="HIY38" s="39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40"/>
      <c r="HJV38" s="39"/>
      <c r="HJW38" s="39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40"/>
      <c r="HKT38" s="39"/>
      <c r="HKU38" s="39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40"/>
      <c r="HLR38" s="39"/>
      <c r="HLS38" s="39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40"/>
      <c r="HMP38" s="39"/>
      <c r="HMQ38" s="39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40"/>
      <c r="HNN38" s="39"/>
      <c r="HNO38" s="39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40"/>
      <c r="HOL38" s="39"/>
      <c r="HOM38" s="39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40"/>
      <c r="HPJ38" s="39"/>
      <c r="HPK38" s="39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40"/>
      <c r="HQH38" s="39"/>
      <c r="HQI38" s="39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40"/>
      <c r="HRF38" s="39"/>
      <c r="HRG38" s="39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40"/>
      <c r="HSD38" s="39"/>
      <c r="HSE38" s="39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40"/>
      <c r="HTB38" s="39"/>
      <c r="HTC38" s="39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40"/>
      <c r="HTZ38" s="39"/>
      <c r="HUA38" s="39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40"/>
      <c r="HUX38" s="39"/>
      <c r="HUY38" s="39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40"/>
      <c r="HVV38" s="39"/>
      <c r="HVW38" s="39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40"/>
      <c r="HWT38" s="39"/>
      <c r="HWU38" s="39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40"/>
      <c r="HXR38" s="39"/>
      <c r="HXS38" s="39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40"/>
      <c r="HYP38" s="39"/>
      <c r="HYQ38" s="39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40"/>
      <c r="HZN38" s="39"/>
      <c r="HZO38" s="39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40"/>
      <c r="IAL38" s="39"/>
      <c r="IAM38" s="39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40"/>
      <c r="IBJ38" s="39"/>
      <c r="IBK38" s="39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40"/>
      <c r="ICH38" s="39"/>
      <c r="ICI38" s="39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40"/>
      <c r="IDF38" s="39"/>
      <c r="IDG38" s="39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40"/>
      <c r="IED38" s="39"/>
      <c r="IEE38" s="39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40"/>
      <c r="IFB38" s="39"/>
      <c r="IFC38" s="39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40"/>
      <c r="IFZ38" s="39"/>
      <c r="IGA38" s="39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40"/>
      <c r="IGX38" s="39"/>
      <c r="IGY38" s="39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40"/>
      <c r="IHV38" s="39"/>
      <c r="IHW38" s="39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40"/>
      <c r="IIT38" s="39"/>
      <c r="IIU38" s="39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40"/>
      <c r="IJR38" s="39"/>
      <c r="IJS38" s="39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40"/>
      <c r="IKP38" s="39"/>
      <c r="IKQ38" s="39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40"/>
      <c r="ILN38" s="39"/>
      <c r="ILO38" s="39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40"/>
      <c r="IML38" s="39"/>
      <c r="IMM38" s="39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40"/>
      <c r="INJ38" s="39"/>
      <c r="INK38" s="39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40"/>
      <c r="IOH38" s="39"/>
      <c r="IOI38" s="39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40"/>
      <c r="IPF38" s="39"/>
      <c r="IPG38" s="39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40"/>
      <c r="IQD38" s="39"/>
      <c r="IQE38" s="39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40"/>
      <c r="IRB38" s="39"/>
      <c r="IRC38" s="39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40"/>
      <c r="IRZ38" s="39"/>
      <c r="ISA38" s="39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40"/>
      <c r="ISX38" s="39"/>
      <c r="ISY38" s="39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40"/>
      <c r="ITV38" s="39"/>
      <c r="ITW38" s="39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40"/>
      <c r="IUT38" s="39"/>
      <c r="IUU38" s="39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40"/>
      <c r="IVR38" s="39"/>
      <c r="IVS38" s="39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40"/>
      <c r="IWP38" s="39"/>
      <c r="IWQ38" s="39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40"/>
      <c r="IXN38" s="39"/>
      <c r="IXO38" s="39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40"/>
      <c r="IYL38" s="39"/>
      <c r="IYM38" s="39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40"/>
      <c r="IZJ38" s="39"/>
      <c r="IZK38" s="39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40"/>
      <c r="JAH38" s="39"/>
      <c r="JAI38" s="39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40"/>
      <c r="JBF38" s="39"/>
      <c r="JBG38" s="39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40"/>
      <c r="JCD38" s="39"/>
      <c r="JCE38" s="39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40"/>
      <c r="JDB38" s="39"/>
      <c r="JDC38" s="39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40"/>
      <c r="JDZ38" s="39"/>
      <c r="JEA38" s="39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40"/>
      <c r="JEX38" s="39"/>
      <c r="JEY38" s="39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40"/>
      <c r="JFV38" s="39"/>
      <c r="JFW38" s="39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40"/>
      <c r="JGT38" s="39"/>
      <c r="JGU38" s="39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40"/>
      <c r="JHR38" s="39"/>
      <c r="JHS38" s="39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40"/>
      <c r="JIP38" s="39"/>
      <c r="JIQ38" s="39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40"/>
      <c r="JJN38" s="39"/>
      <c r="JJO38" s="39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40"/>
      <c r="JKL38" s="39"/>
      <c r="JKM38" s="39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40"/>
      <c r="JLJ38" s="39"/>
      <c r="JLK38" s="39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40"/>
      <c r="JMH38" s="39"/>
      <c r="JMI38" s="39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40"/>
      <c r="JNF38" s="39"/>
      <c r="JNG38" s="39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40"/>
      <c r="JOD38" s="39"/>
      <c r="JOE38" s="39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40"/>
      <c r="JPB38" s="39"/>
      <c r="JPC38" s="39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40"/>
      <c r="JPZ38" s="39"/>
      <c r="JQA38" s="39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40"/>
      <c r="JQX38" s="39"/>
      <c r="JQY38" s="39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40"/>
      <c r="JRV38" s="39"/>
      <c r="JRW38" s="39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40"/>
      <c r="JST38" s="39"/>
      <c r="JSU38" s="39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40"/>
      <c r="JTR38" s="39"/>
      <c r="JTS38" s="39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40"/>
      <c r="JUP38" s="39"/>
      <c r="JUQ38" s="39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40"/>
      <c r="JVN38" s="39"/>
      <c r="JVO38" s="39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40"/>
      <c r="JWL38" s="39"/>
      <c r="JWM38" s="39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40"/>
      <c r="JXJ38" s="39"/>
      <c r="JXK38" s="39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40"/>
      <c r="JYH38" s="39"/>
      <c r="JYI38" s="39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40"/>
      <c r="JZF38" s="39"/>
      <c r="JZG38" s="39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40"/>
      <c r="KAD38" s="39"/>
      <c r="KAE38" s="39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40"/>
      <c r="KBB38" s="39"/>
      <c r="KBC38" s="39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40"/>
      <c r="KBZ38" s="39"/>
      <c r="KCA38" s="39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40"/>
      <c r="KCX38" s="39"/>
      <c r="KCY38" s="39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40"/>
      <c r="KDV38" s="39"/>
      <c r="KDW38" s="39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40"/>
      <c r="KET38" s="39"/>
      <c r="KEU38" s="39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40"/>
      <c r="KFR38" s="39"/>
      <c r="KFS38" s="39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40"/>
      <c r="KGP38" s="39"/>
      <c r="KGQ38" s="39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40"/>
      <c r="KHN38" s="39"/>
      <c r="KHO38" s="39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40"/>
      <c r="KIL38" s="39"/>
      <c r="KIM38" s="39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40"/>
      <c r="KJJ38" s="39"/>
      <c r="KJK38" s="39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40"/>
      <c r="KKH38" s="39"/>
      <c r="KKI38" s="39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40"/>
      <c r="KLF38" s="39"/>
      <c r="KLG38" s="39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40"/>
      <c r="KMD38" s="39"/>
      <c r="KME38" s="39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40"/>
      <c r="KNB38" s="39"/>
      <c r="KNC38" s="39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40"/>
      <c r="KNZ38" s="39"/>
      <c r="KOA38" s="39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40"/>
      <c r="KOX38" s="39"/>
      <c r="KOY38" s="39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40"/>
      <c r="KPV38" s="39"/>
      <c r="KPW38" s="39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40"/>
      <c r="KQT38" s="39"/>
      <c r="KQU38" s="39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40"/>
      <c r="KRR38" s="39"/>
      <c r="KRS38" s="39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40"/>
      <c r="KSP38" s="39"/>
      <c r="KSQ38" s="39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40"/>
      <c r="KTN38" s="39"/>
      <c r="KTO38" s="39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40"/>
      <c r="KUL38" s="39"/>
      <c r="KUM38" s="39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40"/>
      <c r="KVJ38" s="39"/>
      <c r="KVK38" s="39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40"/>
      <c r="KWH38" s="39"/>
      <c r="KWI38" s="39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40"/>
      <c r="KXF38" s="39"/>
      <c r="KXG38" s="39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40"/>
      <c r="KYD38" s="39"/>
      <c r="KYE38" s="39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40"/>
      <c r="KZB38" s="39"/>
      <c r="KZC38" s="39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40"/>
      <c r="KZZ38" s="39"/>
      <c r="LAA38" s="39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40"/>
      <c r="LAX38" s="39"/>
      <c r="LAY38" s="39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40"/>
      <c r="LBV38" s="39"/>
      <c r="LBW38" s="39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40"/>
      <c r="LCT38" s="39"/>
      <c r="LCU38" s="39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40"/>
      <c r="LDR38" s="39"/>
      <c r="LDS38" s="39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40"/>
      <c r="LEP38" s="39"/>
      <c r="LEQ38" s="39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40"/>
      <c r="LFN38" s="39"/>
      <c r="LFO38" s="39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40"/>
      <c r="LGL38" s="39"/>
      <c r="LGM38" s="39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40"/>
      <c r="LHJ38" s="39"/>
      <c r="LHK38" s="39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40"/>
      <c r="LIH38" s="39"/>
      <c r="LII38" s="39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40"/>
      <c r="LJF38" s="39"/>
      <c r="LJG38" s="39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40"/>
      <c r="LKD38" s="39"/>
      <c r="LKE38" s="39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40"/>
      <c r="LLB38" s="39"/>
      <c r="LLC38" s="39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40"/>
      <c r="LLZ38" s="39"/>
      <c r="LMA38" s="39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40"/>
      <c r="LMX38" s="39"/>
      <c r="LMY38" s="39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40"/>
      <c r="LNV38" s="39"/>
      <c r="LNW38" s="39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40"/>
      <c r="LOT38" s="39"/>
      <c r="LOU38" s="39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40"/>
      <c r="LPR38" s="39"/>
      <c r="LPS38" s="39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40"/>
      <c r="LQP38" s="39"/>
      <c r="LQQ38" s="39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40"/>
      <c r="LRN38" s="39"/>
      <c r="LRO38" s="39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40"/>
      <c r="LSL38" s="39"/>
      <c r="LSM38" s="39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40"/>
      <c r="LTJ38" s="39"/>
      <c r="LTK38" s="39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40"/>
      <c r="LUH38" s="39"/>
      <c r="LUI38" s="39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40"/>
      <c r="LVF38" s="39"/>
      <c r="LVG38" s="39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40"/>
      <c r="LWD38" s="39"/>
      <c r="LWE38" s="39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40"/>
      <c r="LXB38" s="39"/>
      <c r="LXC38" s="39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40"/>
      <c r="LXZ38" s="39"/>
      <c r="LYA38" s="39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40"/>
      <c r="LYX38" s="39"/>
      <c r="LYY38" s="39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40"/>
      <c r="LZV38" s="39"/>
      <c r="LZW38" s="39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40"/>
      <c r="MAT38" s="39"/>
      <c r="MAU38" s="39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40"/>
      <c r="MBR38" s="39"/>
      <c r="MBS38" s="39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40"/>
      <c r="MCP38" s="39"/>
      <c r="MCQ38" s="39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40"/>
      <c r="MDN38" s="39"/>
      <c r="MDO38" s="39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40"/>
      <c r="MEL38" s="39"/>
      <c r="MEM38" s="39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40"/>
      <c r="MFJ38" s="39"/>
      <c r="MFK38" s="39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40"/>
      <c r="MGH38" s="39"/>
      <c r="MGI38" s="39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40"/>
      <c r="MHF38" s="39"/>
      <c r="MHG38" s="39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40"/>
      <c r="MID38" s="39"/>
      <c r="MIE38" s="39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40"/>
      <c r="MJB38" s="39"/>
      <c r="MJC38" s="39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40"/>
      <c r="MJZ38" s="39"/>
      <c r="MKA38" s="39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40"/>
      <c r="MKX38" s="39"/>
      <c r="MKY38" s="39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40"/>
      <c r="MLV38" s="39"/>
      <c r="MLW38" s="39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40"/>
      <c r="MMT38" s="39"/>
      <c r="MMU38" s="39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40"/>
      <c r="MNR38" s="39"/>
      <c r="MNS38" s="39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40"/>
      <c r="MOP38" s="39"/>
      <c r="MOQ38" s="39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40"/>
      <c r="MPN38" s="39"/>
      <c r="MPO38" s="39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40"/>
      <c r="MQL38" s="39"/>
      <c r="MQM38" s="39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40"/>
      <c r="MRJ38" s="39"/>
      <c r="MRK38" s="39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40"/>
      <c r="MSH38" s="39"/>
      <c r="MSI38" s="39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40"/>
      <c r="MTF38" s="39"/>
      <c r="MTG38" s="39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40"/>
      <c r="MUD38" s="39"/>
      <c r="MUE38" s="39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40"/>
      <c r="MVB38" s="39"/>
      <c r="MVC38" s="39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40"/>
      <c r="MVZ38" s="39"/>
      <c r="MWA38" s="39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40"/>
      <c r="MWX38" s="39"/>
      <c r="MWY38" s="39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40"/>
      <c r="MXV38" s="39"/>
      <c r="MXW38" s="39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40"/>
      <c r="MYT38" s="39"/>
      <c r="MYU38" s="39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40"/>
      <c r="MZR38" s="39"/>
      <c r="MZS38" s="39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40"/>
      <c r="NAP38" s="39"/>
      <c r="NAQ38" s="39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40"/>
      <c r="NBN38" s="39"/>
      <c r="NBO38" s="39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40"/>
      <c r="NCL38" s="39"/>
      <c r="NCM38" s="39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40"/>
      <c r="NDJ38" s="39"/>
      <c r="NDK38" s="39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40"/>
      <c r="NEH38" s="39"/>
      <c r="NEI38" s="39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40"/>
      <c r="NFF38" s="39"/>
      <c r="NFG38" s="39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40"/>
      <c r="NGD38" s="39"/>
      <c r="NGE38" s="39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40"/>
      <c r="NHB38" s="39"/>
      <c r="NHC38" s="39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40"/>
      <c r="NHZ38" s="39"/>
      <c r="NIA38" s="39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40"/>
      <c r="NIX38" s="39"/>
      <c r="NIY38" s="39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40"/>
      <c r="NJV38" s="39"/>
      <c r="NJW38" s="39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40"/>
      <c r="NKT38" s="39"/>
      <c r="NKU38" s="39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40"/>
      <c r="NLR38" s="39"/>
      <c r="NLS38" s="39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40"/>
      <c r="NMP38" s="39"/>
      <c r="NMQ38" s="39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40"/>
      <c r="NNN38" s="39"/>
      <c r="NNO38" s="39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40"/>
      <c r="NOL38" s="39"/>
      <c r="NOM38" s="39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40"/>
      <c r="NPJ38" s="39"/>
      <c r="NPK38" s="39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40"/>
      <c r="NQH38" s="39"/>
      <c r="NQI38" s="39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40"/>
      <c r="NRF38" s="39"/>
      <c r="NRG38" s="39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40"/>
      <c r="NSD38" s="39"/>
      <c r="NSE38" s="39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40"/>
      <c r="NTB38" s="39"/>
      <c r="NTC38" s="39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40"/>
      <c r="NTZ38" s="39"/>
      <c r="NUA38" s="39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40"/>
      <c r="NUX38" s="39"/>
      <c r="NUY38" s="39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40"/>
      <c r="NVV38" s="39"/>
      <c r="NVW38" s="39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40"/>
      <c r="NWT38" s="39"/>
      <c r="NWU38" s="39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40"/>
      <c r="NXR38" s="39"/>
      <c r="NXS38" s="39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40"/>
      <c r="NYP38" s="39"/>
      <c r="NYQ38" s="39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40"/>
      <c r="NZN38" s="39"/>
      <c r="NZO38" s="39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40"/>
      <c r="OAL38" s="39"/>
      <c r="OAM38" s="39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40"/>
      <c r="OBJ38" s="39"/>
      <c r="OBK38" s="39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40"/>
      <c r="OCH38" s="39"/>
      <c r="OCI38" s="39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40"/>
      <c r="ODF38" s="39"/>
      <c r="ODG38" s="39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40"/>
      <c r="OED38" s="39"/>
      <c r="OEE38" s="39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40"/>
      <c r="OFB38" s="39"/>
      <c r="OFC38" s="39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40"/>
      <c r="OFZ38" s="39"/>
      <c r="OGA38" s="39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40"/>
      <c r="OGX38" s="39"/>
      <c r="OGY38" s="39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40"/>
      <c r="OHV38" s="39"/>
      <c r="OHW38" s="39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40"/>
      <c r="OIT38" s="39"/>
      <c r="OIU38" s="39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40"/>
      <c r="OJR38" s="39"/>
      <c r="OJS38" s="39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40"/>
      <c r="OKP38" s="39"/>
      <c r="OKQ38" s="39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40"/>
      <c r="OLN38" s="39"/>
      <c r="OLO38" s="39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40"/>
      <c r="OML38" s="39"/>
      <c r="OMM38" s="39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40"/>
      <c r="ONJ38" s="39"/>
      <c r="ONK38" s="39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40"/>
      <c r="OOH38" s="39"/>
      <c r="OOI38" s="39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40"/>
      <c r="OPF38" s="39"/>
      <c r="OPG38" s="39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40"/>
      <c r="OQD38" s="39"/>
      <c r="OQE38" s="39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40"/>
      <c r="ORB38" s="39"/>
      <c r="ORC38" s="39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40"/>
      <c r="ORZ38" s="39"/>
      <c r="OSA38" s="39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40"/>
      <c r="OSX38" s="39"/>
      <c r="OSY38" s="39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40"/>
      <c r="OTV38" s="39"/>
      <c r="OTW38" s="39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40"/>
      <c r="OUT38" s="39"/>
      <c r="OUU38" s="39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40"/>
      <c r="OVR38" s="39"/>
      <c r="OVS38" s="39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40"/>
      <c r="OWP38" s="39"/>
      <c r="OWQ38" s="39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40"/>
      <c r="OXN38" s="39"/>
      <c r="OXO38" s="39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40"/>
      <c r="OYL38" s="39"/>
      <c r="OYM38" s="39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40"/>
      <c r="OZJ38" s="39"/>
      <c r="OZK38" s="39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40"/>
      <c r="PAH38" s="39"/>
      <c r="PAI38" s="39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40"/>
      <c r="PBF38" s="39"/>
      <c r="PBG38" s="39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40"/>
      <c r="PCD38" s="39"/>
      <c r="PCE38" s="39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40"/>
      <c r="PDB38" s="39"/>
      <c r="PDC38" s="39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40"/>
      <c r="PDZ38" s="39"/>
      <c r="PEA38" s="39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40"/>
      <c r="PEX38" s="39"/>
      <c r="PEY38" s="39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40"/>
      <c r="PFV38" s="39"/>
      <c r="PFW38" s="39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40"/>
      <c r="PGT38" s="39"/>
      <c r="PGU38" s="39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40"/>
      <c r="PHR38" s="39"/>
      <c r="PHS38" s="39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40"/>
      <c r="PIP38" s="39"/>
      <c r="PIQ38" s="39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40"/>
      <c r="PJN38" s="39"/>
      <c r="PJO38" s="39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40"/>
      <c r="PKL38" s="39"/>
      <c r="PKM38" s="39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40"/>
      <c r="PLJ38" s="39"/>
      <c r="PLK38" s="39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40"/>
      <c r="PMH38" s="39"/>
      <c r="PMI38" s="39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40"/>
      <c r="PNF38" s="39"/>
      <c r="PNG38" s="39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40"/>
      <c r="POD38" s="39"/>
      <c r="POE38" s="39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40"/>
      <c r="PPB38" s="39"/>
      <c r="PPC38" s="39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40"/>
      <c r="PPZ38" s="39"/>
      <c r="PQA38" s="39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40"/>
      <c r="PQX38" s="39"/>
      <c r="PQY38" s="39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40"/>
      <c r="PRV38" s="39"/>
      <c r="PRW38" s="39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40"/>
      <c r="PST38" s="39"/>
      <c r="PSU38" s="39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40"/>
      <c r="PTR38" s="39"/>
      <c r="PTS38" s="39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40"/>
      <c r="PUP38" s="39"/>
      <c r="PUQ38" s="39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40"/>
      <c r="PVN38" s="39"/>
      <c r="PVO38" s="39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40"/>
      <c r="PWL38" s="39"/>
      <c r="PWM38" s="39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40"/>
      <c r="PXJ38" s="39"/>
      <c r="PXK38" s="39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40"/>
      <c r="PYH38" s="39"/>
      <c r="PYI38" s="39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40"/>
      <c r="PZF38" s="39"/>
      <c r="PZG38" s="39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40"/>
      <c r="QAD38" s="39"/>
      <c r="QAE38" s="39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40"/>
      <c r="QBB38" s="39"/>
      <c r="QBC38" s="39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40"/>
      <c r="QBZ38" s="39"/>
      <c r="QCA38" s="39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40"/>
      <c r="QCX38" s="39"/>
      <c r="QCY38" s="39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40"/>
      <c r="QDV38" s="39"/>
      <c r="QDW38" s="39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40"/>
      <c r="QET38" s="39"/>
      <c r="QEU38" s="39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40"/>
      <c r="QFR38" s="39"/>
      <c r="QFS38" s="39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40"/>
      <c r="QGP38" s="39"/>
      <c r="QGQ38" s="39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40"/>
      <c r="QHN38" s="39"/>
      <c r="QHO38" s="39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40"/>
      <c r="QIL38" s="39"/>
      <c r="QIM38" s="39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40"/>
      <c r="QJJ38" s="39"/>
      <c r="QJK38" s="39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40"/>
      <c r="QKH38" s="39"/>
      <c r="QKI38" s="39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40"/>
      <c r="QLF38" s="39"/>
      <c r="QLG38" s="39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40"/>
      <c r="QMD38" s="39"/>
      <c r="QME38" s="39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40"/>
      <c r="QNB38" s="39"/>
      <c r="QNC38" s="39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40"/>
      <c r="QNZ38" s="39"/>
      <c r="QOA38" s="39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40"/>
      <c r="QOX38" s="39"/>
      <c r="QOY38" s="39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40"/>
      <c r="QPV38" s="39"/>
      <c r="QPW38" s="39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40"/>
      <c r="QQT38" s="39"/>
      <c r="QQU38" s="39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40"/>
      <c r="QRR38" s="39"/>
      <c r="QRS38" s="39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40"/>
      <c r="QSP38" s="39"/>
      <c r="QSQ38" s="39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40"/>
      <c r="QTN38" s="39"/>
      <c r="QTO38" s="39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40"/>
      <c r="QUL38" s="39"/>
      <c r="QUM38" s="39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40"/>
      <c r="QVJ38" s="39"/>
      <c r="QVK38" s="39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40"/>
      <c r="QWH38" s="39"/>
      <c r="QWI38" s="39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40"/>
      <c r="QXF38" s="39"/>
      <c r="QXG38" s="39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40"/>
      <c r="QYD38" s="39"/>
      <c r="QYE38" s="39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40"/>
      <c r="QZB38" s="39"/>
      <c r="QZC38" s="39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40"/>
      <c r="QZZ38" s="39"/>
      <c r="RAA38" s="39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40"/>
      <c r="RAX38" s="39"/>
      <c r="RAY38" s="39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40"/>
      <c r="RBV38" s="39"/>
      <c r="RBW38" s="39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40"/>
      <c r="RCT38" s="39"/>
      <c r="RCU38" s="39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40"/>
      <c r="RDR38" s="39"/>
      <c r="RDS38" s="39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40"/>
      <c r="REP38" s="39"/>
      <c r="REQ38" s="39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40"/>
      <c r="RFN38" s="39"/>
      <c r="RFO38" s="39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40"/>
      <c r="RGL38" s="39"/>
      <c r="RGM38" s="39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40"/>
      <c r="RHJ38" s="39"/>
      <c r="RHK38" s="39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40"/>
      <c r="RIH38" s="39"/>
      <c r="RII38" s="39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40"/>
      <c r="RJF38" s="39"/>
      <c r="RJG38" s="39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40"/>
      <c r="RKD38" s="39"/>
      <c r="RKE38" s="39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40"/>
      <c r="RLB38" s="39"/>
      <c r="RLC38" s="39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40"/>
      <c r="RLZ38" s="39"/>
      <c r="RMA38" s="39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40"/>
      <c r="RMX38" s="39"/>
      <c r="RMY38" s="39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40"/>
      <c r="RNV38" s="39"/>
      <c r="RNW38" s="39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40"/>
      <c r="ROT38" s="39"/>
      <c r="ROU38" s="39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40"/>
      <c r="RPR38" s="39"/>
      <c r="RPS38" s="39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40"/>
      <c r="RQP38" s="39"/>
      <c r="RQQ38" s="39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40"/>
      <c r="RRN38" s="39"/>
      <c r="RRO38" s="39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40"/>
      <c r="RSL38" s="39"/>
      <c r="RSM38" s="39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40"/>
      <c r="RTJ38" s="39"/>
      <c r="RTK38" s="39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40"/>
      <c r="RUH38" s="39"/>
      <c r="RUI38" s="39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40"/>
      <c r="RVF38" s="39"/>
      <c r="RVG38" s="39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40"/>
      <c r="RWD38" s="39"/>
      <c r="RWE38" s="39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40"/>
      <c r="RXB38" s="39"/>
      <c r="RXC38" s="39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40"/>
      <c r="RXZ38" s="39"/>
      <c r="RYA38" s="39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40"/>
      <c r="RYX38" s="39"/>
      <c r="RYY38" s="39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40"/>
      <c r="RZV38" s="39"/>
      <c r="RZW38" s="39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40"/>
      <c r="SAT38" s="39"/>
      <c r="SAU38" s="39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40"/>
      <c r="SBR38" s="39"/>
      <c r="SBS38" s="39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40"/>
      <c r="SCP38" s="39"/>
      <c r="SCQ38" s="39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40"/>
      <c r="SDN38" s="39"/>
      <c r="SDO38" s="39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40"/>
      <c r="SEL38" s="39"/>
      <c r="SEM38" s="39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40"/>
      <c r="SFJ38" s="39"/>
      <c r="SFK38" s="39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40"/>
      <c r="SGH38" s="39"/>
      <c r="SGI38" s="39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40"/>
      <c r="SHF38" s="39"/>
      <c r="SHG38" s="39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40"/>
      <c r="SID38" s="39"/>
      <c r="SIE38" s="39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40"/>
      <c r="SJB38" s="39"/>
      <c r="SJC38" s="39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40"/>
      <c r="SJZ38" s="39"/>
      <c r="SKA38" s="39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40"/>
      <c r="SKX38" s="39"/>
      <c r="SKY38" s="39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40"/>
      <c r="SLV38" s="39"/>
      <c r="SLW38" s="39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40"/>
      <c r="SMT38" s="39"/>
      <c r="SMU38" s="39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40"/>
      <c r="SNR38" s="39"/>
      <c r="SNS38" s="39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40"/>
      <c r="SOP38" s="39"/>
      <c r="SOQ38" s="39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40"/>
      <c r="SPN38" s="39"/>
      <c r="SPO38" s="39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40"/>
      <c r="SQL38" s="39"/>
      <c r="SQM38" s="39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40"/>
      <c r="SRJ38" s="39"/>
      <c r="SRK38" s="39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40"/>
      <c r="SSH38" s="39"/>
      <c r="SSI38" s="39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40"/>
      <c r="STF38" s="39"/>
      <c r="STG38" s="39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40"/>
      <c r="SUD38" s="39"/>
      <c r="SUE38" s="39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40"/>
      <c r="SVB38" s="39"/>
      <c r="SVC38" s="39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40"/>
      <c r="SVZ38" s="39"/>
      <c r="SWA38" s="39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40"/>
      <c r="SWX38" s="39"/>
      <c r="SWY38" s="39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40"/>
      <c r="SXV38" s="39"/>
      <c r="SXW38" s="39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40"/>
      <c r="SYT38" s="39"/>
      <c r="SYU38" s="39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40"/>
      <c r="SZR38" s="39"/>
      <c r="SZS38" s="39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40"/>
      <c r="TAP38" s="39"/>
      <c r="TAQ38" s="39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40"/>
      <c r="TBN38" s="39"/>
      <c r="TBO38" s="39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40"/>
      <c r="TCL38" s="39"/>
      <c r="TCM38" s="39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40"/>
      <c r="TDJ38" s="39"/>
      <c r="TDK38" s="39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40"/>
      <c r="TEH38" s="39"/>
      <c r="TEI38" s="39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40"/>
      <c r="TFF38" s="39"/>
      <c r="TFG38" s="39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40"/>
      <c r="TGD38" s="39"/>
      <c r="TGE38" s="39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40"/>
      <c r="THB38" s="39"/>
      <c r="THC38" s="39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40"/>
      <c r="THZ38" s="39"/>
      <c r="TIA38" s="39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40"/>
      <c r="TIX38" s="39"/>
      <c r="TIY38" s="39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40"/>
      <c r="TJV38" s="39"/>
      <c r="TJW38" s="39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40"/>
      <c r="TKT38" s="39"/>
      <c r="TKU38" s="39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40"/>
      <c r="TLR38" s="39"/>
      <c r="TLS38" s="39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40"/>
      <c r="TMP38" s="39"/>
      <c r="TMQ38" s="39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40"/>
      <c r="TNN38" s="39"/>
      <c r="TNO38" s="39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40"/>
      <c r="TOL38" s="39"/>
      <c r="TOM38" s="39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40"/>
      <c r="TPJ38" s="39"/>
      <c r="TPK38" s="39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40"/>
      <c r="TQH38" s="39"/>
      <c r="TQI38" s="39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40"/>
      <c r="TRF38" s="39"/>
      <c r="TRG38" s="39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40"/>
      <c r="TSD38" s="39"/>
      <c r="TSE38" s="39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40"/>
      <c r="TTB38" s="39"/>
      <c r="TTC38" s="39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40"/>
      <c r="TTZ38" s="39"/>
      <c r="TUA38" s="39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40"/>
      <c r="TUX38" s="39"/>
      <c r="TUY38" s="39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40"/>
      <c r="TVV38" s="39"/>
      <c r="TVW38" s="39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40"/>
      <c r="TWT38" s="39"/>
      <c r="TWU38" s="39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40"/>
      <c r="TXR38" s="39"/>
      <c r="TXS38" s="39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40"/>
      <c r="TYP38" s="39"/>
      <c r="TYQ38" s="39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40"/>
      <c r="TZN38" s="39"/>
      <c r="TZO38" s="39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40"/>
      <c r="UAL38" s="39"/>
      <c r="UAM38" s="39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40"/>
      <c r="UBJ38" s="39"/>
      <c r="UBK38" s="39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40"/>
      <c r="UCH38" s="39"/>
      <c r="UCI38" s="39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40"/>
      <c r="UDF38" s="39"/>
      <c r="UDG38" s="39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40"/>
      <c r="UED38" s="39"/>
      <c r="UEE38" s="39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40"/>
      <c r="UFB38" s="39"/>
      <c r="UFC38" s="39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40"/>
      <c r="UFZ38" s="39"/>
      <c r="UGA38" s="39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40"/>
      <c r="UGX38" s="39"/>
      <c r="UGY38" s="39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40"/>
      <c r="UHV38" s="39"/>
      <c r="UHW38" s="39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40"/>
      <c r="UIT38" s="39"/>
      <c r="UIU38" s="39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40"/>
      <c r="UJR38" s="39"/>
      <c r="UJS38" s="39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40"/>
      <c r="UKP38" s="39"/>
      <c r="UKQ38" s="39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40"/>
      <c r="ULN38" s="39"/>
      <c r="ULO38" s="39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40"/>
      <c r="UML38" s="39"/>
      <c r="UMM38" s="39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40"/>
      <c r="UNJ38" s="39"/>
      <c r="UNK38" s="39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40"/>
      <c r="UOH38" s="39"/>
      <c r="UOI38" s="39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40"/>
      <c r="UPF38" s="39"/>
      <c r="UPG38" s="39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40"/>
      <c r="UQD38" s="39"/>
      <c r="UQE38" s="39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40"/>
      <c r="URB38" s="39"/>
      <c r="URC38" s="39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40"/>
      <c r="URZ38" s="39"/>
      <c r="USA38" s="39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40"/>
      <c r="USX38" s="39"/>
      <c r="USY38" s="39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40"/>
      <c r="UTV38" s="39"/>
      <c r="UTW38" s="39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40"/>
      <c r="UUT38" s="39"/>
      <c r="UUU38" s="39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40"/>
      <c r="UVR38" s="39"/>
      <c r="UVS38" s="39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40"/>
      <c r="UWP38" s="39"/>
      <c r="UWQ38" s="39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40"/>
      <c r="UXN38" s="39"/>
      <c r="UXO38" s="39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40"/>
      <c r="UYL38" s="39"/>
      <c r="UYM38" s="39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40"/>
      <c r="UZJ38" s="39"/>
      <c r="UZK38" s="39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40"/>
      <c r="VAH38" s="39"/>
      <c r="VAI38" s="39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40"/>
      <c r="VBF38" s="39"/>
      <c r="VBG38" s="39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40"/>
      <c r="VCD38" s="39"/>
      <c r="VCE38" s="39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40"/>
      <c r="VDB38" s="39"/>
      <c r="VDC38" s="39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40"/>
      <c r="VDZ38" s="39"/>
      <c r="VEA38" s="39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40"/>
      <c r="VEX38" s="39"/>
      <c r="VEY38" s="39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40"/>
      <c r="VFV38" s="39"/>
      <c r="VFW38" s="39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40"/>
      <c r="VGT38" s="39"/>
      <c r="VGU38" s="39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40"/>
      <c r="VHR38" s="39"/>
      <c r="VHS38" s="39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40"/>
      <c r="VIP38" s="39"/>
      <c r="VIQ38" s="39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40"/>
      <c r="VJN38" s="39"/>
      <c r="VJO38" s="39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40"/>
      <c r="VKL38" s="39"/>
      <c r="VKM38" s="39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40"/>
      <c r="VLJ38" s="39"/>
      <c r="VLK38" s="39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40"/>
      <c r="VMH38" s="39"/>
      <c r="VMI38" s="39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40"/>
      <c r="VNF38" s="39"/>
      <c r="VNG38" s="39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40"/>
      <c r="VOD38" s="39"/>
      <c r="VOE38" s="39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40"/>
      <c r="VPB38" s="39"/>
      <c r="VPC38" s="39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40"/>
      <c r="VPZ38" s="39"/>
      <c r="VQA38" s="39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40"/>
      <c r="VQX38" s="39"/>
      <c r="VQY38" s="39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40"/>
      <c r="VRV38" s="39"/>
      <c r="VRW38" s="39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40"/>
      <c r="VST38" s="39"/>
      <c r="VSU38" s="39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40"/>
      <c r="VTR38" s="39"/>
      <c r="VTS38" s="39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40"/>
      <c r="VUP38" s="39"/>
      <c r="VUQ38" s="39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40"/>
      <c r="VVN38" s="39"/>
      <c r="VVO38" s="39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40"/>
      <c r="VWL38" s="39"/>
      <c r="VWM38" s="39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40"/>
      <c r="VXJ38" s="39"/>
      <c r="VXK38" s="39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40"/>
      <c r="VYH38" s="39"/>
      <c r="VYI38" s="39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40"/>
      <c r="VZF38" s="39"/>
      <c r="VZG38" s="39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40"/>
      <c r="WAD38" s="39"/>
      <c r="WAE38" s="39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40"/>
      <c r="WBB38" s="39"/>
      <c r="WBC38" s="39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40"/>
      <c r="WBZ38" s="39"/>
      <c r="WCA38" s="39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40"/>
      <c r="WCX38" s="39"/>
      <c r="WCY38" s="39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40"/>
      <c r="WDV38" s="39"/>
      <c r="WDW38" s="39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40"/>
      <c r="WET38" s="39"/>
      <c r="WEU38" s="39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40"/>
      <c r="WFR38" s="39"/>
      <c r="WFS38" s="39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40"/>
      <c r="WGP38" s="39"/>
      <c r="WGQ38" s="39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40"/>
      <c r="WHN38" s="39"/>
      <c r="WHO38" s="39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40"/>
      <c r="WIL38" s="39"/>
      <c r="WIM38" s="39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40"/>
      <c r="WJJ38" s="39"/>
      <c r="WJK38" s="39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40"/>
      <c r="WKH38" s="39"/>
      <c r="WKI38" s="39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40"/>
      <c r="WLF38" s="39"/>
      <c r="WLG38" s="39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40"/>
      <c r="WMD38" s="39"/>
      <c r="WME38" s="39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40"/>
      <c r="WNB38" s="39"/>
      <c r="WNC38" s="39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40"/>
      <c r="WNZ38" s="39"/>
      <c r="WOA38" s="39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40"/>
      <c r="WOX38" s="39"/>
      <c r="WOY38" s="39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40"/>
      <c r="WPV38" s="39"/>
      <c r="WPW38" s="39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40"/>
      <c r="WQT38" s="39"/>
      <c r="WQU38" s="39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40"/>
      <c r="WRR38" s="39"/>
      <c r="WRS38" s="39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40"/>
      <c r="WSP38" s="39"/>
      <c r="WSQ38" s="39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40"/>
      <c r="WTN38" s="39"/>
      <c r="WTO38" s="39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40"/>
      <c r="WUL38" s="39"/>
      <c r="WUM38" s="39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40"/>
      <c r="WVJ38" s="39"/>
      <c r="WVK38" s="39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40"/>
      <c r="WWH38" s="39"/>
      <c r="WWI38" s="39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40"/>
      <c r="WXF38" s="39"/>
      <c r="WXG38" s="39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40"/>
      <c r="WYD38" s="39"/>
      <c r="WYE38" s="39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40"/>
      <c r="WZB38" s="39"/>
      <c r="WZC38" s="39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40"/>
      <c r="WZZ38" s="39"/>
      <c r="XAA38" s="39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40"/>
      <c r="XAX38" s="39"/>
      <c r="XAY38" s="39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40"/>
      <c r="XBV38" s="39"/>
      <c r="XBW38" s="39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40"/>
      <c r="XCT38" s="39"/>
      <c r="XCU38" s="39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40"/>
      <c r="XDR38" s="39"/>
      <c r="XDS38" s="39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40"/>
      <c r="XEP38" s="39"/>
      <c r="XEQ38" s="39"/>
      <c r="XER38" s="3"/>
      <c r="XES38" s="3"/>
      <c r="XET38" s="3"/>
      <c r="XEU38" s="3"/>
      <c r="XEV38" s="3"/>
      <c r="XEW38" s="3"/>
      <c r="XEX38" s="3"/>
      <c r="XEY38" s="3"/>
      <c r="XEZ38" s="3"/>
      <c r="XFA38" s="3"/>
      <c r="XFB38" s="3"/>
      <c r="XFC38" s="3"/>
      <c r="XFD38" s="3"/>
    </row>
    <row r="39" spans="1:16384" x14ac:dyDescent="0.25">
      <c r="A39" s="9" t="s">
        <v>110</v>
      </c>
      <c r="B39" s="10"/>
      <c r="C39" s="25" t="s">
        <v>102</v>
      </c>
      <c r="D39" s="11"/>
      <c r="E39" s="11"/>
      <c r="F39" s="11"/>
      <c r="G39" s="11"/>
      <c r="H39" s="11"/>
      <c r="I39" s="11"/>
      <c r="J39" s="11">
        <v>33.6</v>
      </c>
      <c r="K39" s="11">
        <v>2.2000000000000002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32"/>
      <c r="Y39" s="32"/>
      <c r="Z39" s="32" t="str">
        <f>+IFERROR(VLOOKUP(B39,'2002'!$A:$D,4,FALSE),"")</f>
        <v/>
      </c>
      <c r="AA39" s="32" t="str">
        <f>+IFERROR(VLOOKUP(B39,'2003'!$A$2:$D$1048576,4,FALSE),"")</f>
        <v/>
      </c>
      <c r="AB39" s="32" t="str">
        <f>+IFERROR(VLOOKUP(B39,'2004'!$A:$D,4,FALSE),"")</f>
        <v/>
      </c>
      <c r="AC39" s="32" t="str">
        <f>+IFERROR(VLOOKUP($B39,'2005-15 corrientes'!$A$2:$W$50,3,FALSE),"")</f>
        <v/>
      </c>
      <c r="AD39" s="32" t="str">
        <f>+IFERROR(VLOOKUP($B39,'2005-15 corrientes'!$A$2:$W$50,5,FALSE),"")</f>
        <v/>
      </c>
      <c r="AE39" s="32" t="str">
        <f>+IFERROR(VLOOKUP($B39,'2005-15 corrientes'!$A$2:$W$50,7,FALSE),"")</f>
        <v/>
      </c>
      <c r="AF39" s="32" t="str">
        <f>+IFERROR(VLOOKUP($B39,'2005-15 corrientes'!$A$2:$W$50,9,FALSE),"")</f>
        <v/>
      </c>
      <c r="AG39" s="32" t="str">
        <f>+IFERROR(VLOOKUP($B39,'2005-15 corrientes'!$A$2:$W$50,11,FALSE),"")</f>
        <v/>
      </c>
      <c r="AH39" s="32" t="str">
        <f>+IFERROR(VLOOKUP($B39,'2005-15 corrientes'!$A$2:$W$50,13,FALSE),"")</f>
        <v/>
      </c>
      <c r="AI39" s="32" t="str">
        <f>+IFERROR(VLOOKUP($B39,'2005-15 corrientes'!$A$2:$W$50,15,FALSE),"")</f>
        <v/>
      </c>
      <c r="AJ39" s="32" t="str">
        <f>+IFERROR(VLOOKUP($B39,'2005-15 corrientes'!$A$2:$W$50,17,FALSE),"")</f>
        <v/>
      </c>
      <c r="AK39" s="32" t="str">
        <f>+IFERROR(VLOOKUP($B39,'2005-15 corrientes'!$A$2:$W$50,19,FALSE),"")</f>
        <v/>
      </c>
      <c r="AL39" s="32" t="str">
        <f>+IFERROR(VLOOKUP($B39,'2005-15 corrientes'!$A$2:$W$50,21,FALSE),"")</f>
        <v/>
      </c>
      <c r="AM39" s="32" t="str">
        <f>+IFERROR(VLOOKUP($B39,'2005-15 corrientes'!$A$2:$W$50,23,FALSE),"")</f>
        <v/>
      </c>
      <c r="AN39" s="3"/>
      <c r="AO39" s="3"/>
      <c r="AP39" s="3"/>
      <c r="AQ39" s="3"/>
      <c r="AR39" s="3"/>
      <c r="AS39" s="3"/>
      <c r="AT39" s="3"/>
      <c r="AU39" s="3"/>
      <c r="AV39" s="3"/>
      <c r="AW39" s="40"/>
      <c r="AX39" s="39"/>
      <c r="AY39" s="39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40"/>
      <c r="BV39" s="39"/>
      <c r="BW39" s="39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40"/>
      <c r="CT39" s="39"/>
      <c r="CU39" s="39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40"/>
      <c r="DR39" s="39"/>
      <c r="DS39" s="39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40"/>
      <c r="EP39" s="39"/>
      <c r="EQ39" s="39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40"/>
      <c r="FN39" s="39"/>
      <c r="FO39" s="39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40"/>
      <c r="GL39" s="39"/>
      <c r="GM39" s="39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40"/>
      <c r="HJ39" s="39"/>
      <c r="HK39" s="39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40"/>
      <c r="IH39" s="39"/>
      <c r="II39" s="39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40"/>
      <c r="JF39" s="39"/>
      <c r="JG39" s="39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40"/>
      <c r="KD39" s="39"/>
      <c r="KE39" s="39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40"/>
      <c r="LB39" s="39"/>
      <c r="LC39" s="39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40"/>
      <c r="LZ39" s="39"/>
      <c r="MA39" s="39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40"/>
      <c r="MX39" s="39"/>
      <c r="MY39" s="39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40"/>
      <c r="NV39" s="39"/>
      <c r="NW39" s="39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40"/>
      <c r="OT39" s="39"/>
      <c r="OU39" s="39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40"/>
      <c r="PR39" s="39"/>
      <c r="PS39" s="39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40"/>
      <c r="QP39" s="39"/>
      <c r="QQ39" s="39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40"/>
      <c r="RN39" s="39"/>
      <c r="RO39" s="39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40"/>
      <c r="SL39" s="39"/>
      <c r="SM39" s="39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40"/>
      <c r="TJ39" s="39"/>
      <c r="TK39" s="39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40"/>
      <c r="UH39" s="39"/>
      <c r="UI39" s="39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40"/>
      <c r="VF39" s="39"/>
      <c r="VG39" s="39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40"/>
      <c r="WD39" s="39"/>
      <c r="WE39" s="39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40"/>
      <c r="XB39" s="39"/>
      <c r="XC39" s="39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40"/>
      <c r="XZ39" s="39"/>
      <c r="YA39" s="39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40"/>
      <c r="YX39" s="39"/>
      <c r="YY39" s="39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40"/>
      <c r="ZV39" s="39"/>
      <c r="ZW39" s="39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40"/>
      <c r="AAT39" s="39"/>
      <c r="AAU39" s="39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40"/>
      <c r="ABR39" s="39"/>
      <c r="ABS39" s="39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40"/>
      <c r="ACP39" s="39"/>
      <c r="ACQ39" s="39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40"/>
      <c r="ADN39" s="39"/>
      <c r="ADO39" s="39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40"/>
      <c r="AEL39" s="39"/>
      <c r="AEM39" s="39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40"/>
      <c r="AFJ39" s="39"/>
      <c r="AFK39" s="39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40"/>
      <c r="AGH39" s="39"/>
      <c r="AGI39" s="39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40"/>
      <c r="AHF39" s="39"/>
      <c r="AHG39" s="39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40"/>
      <c r="AID39" s="39"/>
      <c r="AIE39" s="39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40"/>
      <c r="AJB39" s="39"/>
      <c r="AJC39" s="39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40"/>
      <c r="AJZ39" s="39"/>
      <c r="AKA39" s="39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40"/>
      <c r="AKX39" s="39"/>
      <c r="AKY39" s="39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40"/>
      <c r="ALV39" s="39"/>
      <c r="ALW39" s="39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40"/>
      <c r="AMT39" s="39"/>
      <c r="AMU39" s="39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40"/>
      <c r="ANR39" s="39"/>
      <c r="ANS39" s="39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40"/>
      <c r="AOP39" s="39"/>
      <c r="AOQ39" s="39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40"/>
      <c r="APN39" s="39"/>
      <c r="APO39" s="39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40"/>
      <c r="AQL39" s="39"/>
      <c r="AQM39" s="39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40"/>
      <c r="ARJ39" s="39"/>
      <c r="ARK39" s="39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40"/>
      <c r="ASH39" s="39"/>
      <c r="ASI39" s="39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40"/>
      <c r="ATF39" s="39"/>
      <c r="ATG39" s="39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40"/>
      <c r="AUD39" s="39"/>
      <c r="AUE39" s="39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40"/>
      <c r="AVB39" s="39"/>
      <c r="AVC39" s="39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40"/>
      <c r="AVZ39" s="39"/>
      <c r="AWA39" s="39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40"/>
      <c r="AWX39" s="39"/>
      <c r="AWY39" s="39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40"/>
      <c r="AXV39" s="39"/>
      <c r="AXW39" s="39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40"/>
      <c r="AYT39" s="39"/>
      <c r="AYU39" s="39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40"/>
      <c r="AZR39" s="39"/>
      <c r="AZS39" s="39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40"/>
      <c r="BAP39" s="39"/>
      <c r="BAQ39" s="39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40"/>
      <c r="BBN39" s="39"/>
      <c r="BBO39" s="39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40"/>
      <c r="BCL39" s="39"/>
      <c r="BCM39" s="39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40"/>
      <c r="BDJ39" s="39"/>
      <c r="BDK39" s="39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40"/>
      <c r="BEH39" s="39"/>
      <c r="BEI39" s="39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40"/>
      <c r="BFF39" s="39"/>
      <c r="BFG39" s="39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40"/>
      <c r="BGD39" s="39"/>
      <c r="BGE39" s="39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40"/>
      <c r="BHB39" s="39"/>
      <c r="BHC39" s="39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40"/>
      <c r="BHZ39" s="39"/>
      <c r="BIA39" s="39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40"/>
      <c r="BIX39" s="39"/>
      <c r="BIY39" s="39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40"/>
      <c r="BJV39" s="39"/>
      <c r="BJW39" s="39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40"/>
      <c r="BKT39" s="39"/>
      <c r="BKU39" s="39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40"/>
      <c r="BLR39" s="39"/>
      <c r="BLS39" s="39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40"/>
      <c r="BMP39" s="39"/>
      <c r="BMQ39" s="39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40"/>
      <c r="BNN39" s="39"/>
      <c r="BNO39" s="39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40"/>
      <c r="BOL39" s="39"/>
      <c r="BOM39" s="39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40"/>
      <c r="BPJ39" s="39"/>
      <c r="BPK39" s="39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40"/>
      <c r="BQH39" s="39"/>
      <c r="BQI39" s="39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40"/>
      <c r="BRF39" s="39"/>
      <c r="BRG39" s="39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40"/>
      <c r="BSD39" s="39"/>
      <c r="BSE39" s="39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40"/>
      <c r="BTB39" s="39"/>
      <c r="BTC39" s="39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40"/>
      <c r="BTZ39" s="39"/>
      <c r="BUA39" s="39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40"/>
      <c r="BUX39" s="39"/>
      <c r="BUY39" s="39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40"/>
      <c r="BVV39" s="39"/>
      <c r="BVW39" s="39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40"/>
      <c r="BWT39" s="39"/>
      <c r="BWU39" s="39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40"/>
      <c r="BXR39" s="39"/>
      <c r="BXS39" s="39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40"/>
      <c r="BYP39" s="39"/>
      <c r="BYQ39" s="39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40"/>
      <c r="BZN39" s="39"/>
      <c r="BZO39" s="39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40"/>
      <c r="CAL39" s="39"/>
      <c r="CAM39" s="39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40"/>
      <c r="CBJ39" s="39"/>
      <c r="CBK39" s="39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40"/>
      <c r="CCH39" s="39"/>
      <c r="CCI39" s="39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40"/>
      <c r="CDF39" s="39"/>
      <c r="CDG39" s="39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40"/>
      <c r="CED39" s="39"/>
      <c r="CEE39" s="39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40"/>
      <c r="CFB39" s="39"/>
      <c r="CFC39" s="39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40"/>
      <c r="CFZ39" s="39"/>
      <c r="CGA39" s="39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40"/>
      <c r="CGX39" s="39"/>
      <c r="CGY39" s="39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40"/>
      <c r="CHV39" s="39"/>
      <c r="CHW39" s="39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40"/>
      <c r="CIT39" s="39"/>
      <c r="CIU39" s="39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40"/>
      <c r="CJR39" s="39"/>
      <c r="CJS39" s="39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40"/>
      <c r="CKP39" s="39"/>
      <c r="CKQ39" s="39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40"/>
      <c r="CLN39" s="39"/>
      <c r="CLO39" s="39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40"/>
      <c r="CML39" s="39"/>
      <c r="CMM39" s="39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40"/>
      <c r="CNJ39" s="39"/>
      <c r="CNK39" s="39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40"/>
      <c r="COH39" s="39"/>
      <c r="COI39" s="39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40"/>
      <c r="CPF39" s="39"/>
      <c r="CPG39" s="39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40"/>
      <c r="CQD39" s="39"/>
      <c r="CQE39" s="39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40"/>
      <c r="CRB39" s="39"/>
      <c r="CRC39" s="39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40"/>
      <c r="CRZ39" s="39"/>
      <c r="CSA39" s="39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40"/>
      <c r="CSX39" s="39"/>
      <c r="CSY39" s="39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40"/>
      <c r="CTV39" s="39"/>
      <c r="CTW39" s="39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40"/>
      <c r="CUT39" s="39"/>
      <c r="CUU39" s="39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40"/>
      <c r="CVR39" s="39"/>
      <c r="CVS39" s="39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40"/>
      <c r="CWP39" s="39"/>
      <c r="CWQ39" s="39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40"/>
      <c r="CXN39" s="39"/>
      <c r="CXO39" s="39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40"/>
      <c r="CYL39" s="39"/>
      <c r="CYM39" s="39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40"/>
      <c r="CZJ39" s="39"/>
      <c r="CZK39" s="39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40"/>
      <c r="DAH39" s="39"/>
      <c r="DAI39" s="39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40"/>
      <c r="DBF39" s="39"/>
      <c r="DBG39" s="39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40"/>
      <c r="DCD39" s="39"/>
      <c r="DCE39" s="39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40"/>
      <c r="DDB39" s="39"/>
      <c r="DDC39" s="39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40"/>
      <c r="DDZ39" s="39"/>
      <c r="DEA39" s="39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40"/>
      <c r="DEX39" s="39"/>
      <c r="DEY39" s="39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40"/>
      <c r="DFV39" s="39"/>
      <c r="DFW39" s="39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40"/>
      <c r="DGT39" s="39"/>
      <c r="DGU39" s="39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40"/>
      <c r="DHR39" s="39"/>
      <c r="DHS39" s="39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40"/>
      <c r="DIP39" s="39"/>
      <c r="DIQ39" s="39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40"/>
      <c r="DJN39" s="39"/>
      <c r="DJO39" s="39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40"/>
      <c r="DKL39" s="39"/>
      <c r="DKM39" s="39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40"/>
      <c r="DLJ39" s="39"/>
      <c r="DLK39" s="39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40"/>
      <c r="DMH39" s="39"/>
      <c r="DMI39" s="39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40"/>
      <c r="DNF39" s="39"/>
      <c r="DNG39" s="39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40"/>
      <c r="DOD39" s="39"/>
      <c r="DOE39" s="39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40"/>
      <c r="DPB39" s="39"/>
      <c r="DPC39" s="39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40"/>
      <c r="DPZ39" s="39"/>
      <c r="DQA39" s="39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40"/>
      <c r="DQX39" s="39"/>
      <c r="DQY39" s="39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40"/>
      <c r="DRV39" s="39"/>
      <c r="DRW39" s="39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40"/>
      <c r="DST39" s="39"/>
      <c r="DSU39" s="39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40"/>
      <c r="DTR39" s="39"/>
      <c r="DTS39" s="39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40"/>
      <c r="DUP39" s="39"/>
      <c r="DUQ39" s="39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40"/>
      <c r="DVN39" s="39"/>
      <c r="DVO39" s="39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40"/>
      <c r="DWL39" s="39"/>
      <c r="DWM39" s="39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40"/>
      <c r="DXJ39" s="39"/>
      <c r="DXK39" s="39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40"/>
      <c r="DYH39" s="39"/>
      <c r="DYI39" s="39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40"/>
      <c r="DZF39" s="39"/>
      <c r="DZG39" s="39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40"/>
      <c r="EAD39" s="39"/>
      <c r="EAE39" s="39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40"/>
      <c r="EBB39" s="39"/>
      <c r="EBC39" s="39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40"/>
      <c r="EBZ39" s="39"/>
      <c r="ECA39" s="39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40"/>
      <c r="ECX39" s="39"/>
      <c r="ECY39" s="39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40"/>
      <c r="EDV39" s="39"/>
      <c r="EDW39" s="39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40"/>
      <c r="EET39" s="39"/>
      <c r="EEU39" s="39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40"/>
      <c r="EFR39" s="39"/>
      <c r="EFS39" s="39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40"/>
      <c r="EGP39" s="39"/>
      <c r="EGQ39" s="39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40"/>
      <c r="EHN39" s="39"/>
      <c r="EHO39" s="39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40"/>
      <c r="EIL39" s="39"/>
      <c r="EIM39" s="39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40"/>
      <c r="EJJ39" s="39"/>
      <c r="EJK39" s="39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40"/>
      <c r="EKH39" s="39"/>
      <c r="EKI39" s="39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40"/>
      <c r="ELF39" s="39"/>
      <c r="ELG39" s="39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40"/>
      <c r="EMD39" s="39"/>
      <c r="EME39" s="39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40"/>
      <c r="ENB39" s="39"/>
      <c r="ENC39" s="39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40"/>
      <c r="ENZ39" s="39"/>
      <c r="EOA39" s="39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40"/>
      <c r="EOX39" s="39"/>
      <c r="EOY39" s="39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40"/>
      <c r="EPV39" s="39"/>
      <c r="EPW39" s="39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40"/>
      <c r="EQT39" s="39"/>
      <c r="EQU39" s="39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40"/>
      <c r="ERR39" s="39"/>
      <c r="ERS39" s="39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40"/>
      <c r="ESP39" s="39"/>
      <c r="ESQ39" s="39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40"/>
      <c r="ETN39" s="39"/>
      <c r="ETO39" s="39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40"/>
      <c r="EUL39" s="39"/>
      <c r="EUM39" s="39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40"/>
      <c r="EVJ39" s="39"/>
      <c r="EVK39" s="39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40"/>
      <c r="EWH39" s="39"/>
      <c r="EWI39" s="39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40"/>
      <c r="EXF39" s="39"/>
      <c r="EXG39" s="39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40"/>
      <c r="EYD39" s="39"/>
      <c r="EYE39" s="39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40"/>
      <c r="EZB39" s="39"/>
      <c r="EZC39" s="39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40"/>
      <c r="EZZ39" s="39"/>
      <c r="FAA39" s="39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40"/>
      <c r="FAX39" s="39"/>
      <c r="FAY39" s="39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40"/>
      <c r="FBV39" s="39"/>
      <c r="FBW39" s="39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40"/>
      <c r="FCT39" s="39"/>
      <c r="FCU39" s="39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40"/>
      <c r="FDR39" s="39"/>
      <c r="FDS39" s="39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40"/>
      <c r="FEP39" s="39"/>
      <c r="FEQ39" s="39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40"/>
      <c r="FFN39" s="39"/>
      <c r="FFO39" s="39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40"/>
      <c r="FGL39" s="39"/>
      <c r="FGM39" s="39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40"/>
      <c r="FHJ39" s="39"/>
      <c r="FHK39" s="39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40"/>
      <c r="FIH39" s="39"/>
      <c r="FII39" s="39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40"/>
      <c r="FJF39" s="39"/>
      <c r="FJG39" s="39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40"/>
      <c r="FKD39" s="39"/>
      <c r="FKE39" s="39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40"/>
      <c r="FLB39" s="39"/>
      <c r="FLC39" s="39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40"/>
      <c r="FLZ39" s="39"/>
      <c r="FMA39" s="39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40"/>
      <c r="FMX39" s="39"/>
      <c r="FMY39" s="39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40"/>
      <c r="FNV39" s="39"/>
      <c r="FNW39" s="39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40"/>
      <c r="FOT39" s="39"/>
      <c r="FOU39" s="39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40"/>
      <c r="FPR39" s="39"/>
      <c r="FPS39" s="39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40"/>
      <c r="FQP39" s="39"/>
      <c r="FQQ39" s="39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40"/>
      <c r="FRN39" s="39"/>
      <c r="FRO39" s="39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40"/>
      <c r="FSL39" s="39"/>
      <c r="FSM39" s="39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40"/>
      <c r="FTJ39" s="39"/>
      <c r="FTK39" s="39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40"/>
      <c r="FUH39" s="39"/>
      <c r="FUI39" s="39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40"/>
      <c r="FVF39" s="39"/>
      <c r="FVG39" s="39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40"/>
      <c r="FWD39" s="39"/>
      <c r="FWE39" s="39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40"/>
      <c r="FXB39" s="39"/>
      <c r="FXC39" s="39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40"/>
      <c r="FXZ39" s="39"/>
      <c r="FYA39" s="39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40"/>
      <c r="FYX39" s="39"/>
      <c r="FYY39" s="39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40"/>
      <c r="FZV39" s="39"/>
      <c r="FZW39" s="39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40"/>
      <c r="GAT39" s="39"/>
      <c r="GAU39" s="39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40"/>
      <c r="GBR39" s="39"/>
      <c r="GBS39" s="39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40"/>
      <c r="GCP39" s="39"/>
      <c r="GCQ39" s="39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40"/>
      <c r="GDN39" s="39"/>
      <c r="GDO39" s="39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40"/>
      <c r="GEL39" s="39"/>
      <c r="GEM39" s="39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40"/>
      <c r="GFJ39" s="39"/>
      <c r="GFK39" s="39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40"/>
      <c r="GGH39" s="39"/>
      <c r="GGI39" s="39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40"/>
      <c r="GHF39" s="39"/>
      <c r="GHG39" s="39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40"/>
      <c r="GID39" s="39"/>
      <c r="GIE39" s="39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40"/>
      <c r="GJB39" s="39"/>
      <c r="GJC39" s="39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40"/>
      <c r="GJZ39" s="39"/>
      <c r="GKA39" s="39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40"/>
      <c r="GKX39" s="39"/>
      <c r="GKY39" s="39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40"/>
      <c r="GLV39" s="39"/>
      <c r="GLW39" s="39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40"/>
      <c r="GMT39" s="39"/>
      <c r="GMU39" s="39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40"/>
      <c r="GNR39" s="39"/>
      <c r="GNS39" s="39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40"/>
      <c r="GOP39" s="39"/>
      <c r="GOQ39" s="39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40"/>
      <c r="GPN39" s="39"/>
      <c r="GPO39" s="39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40"/>
      <c r="GQL39" s="39"/>
      <c r="GQM39" s="39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40"/>
      <c r="GRJ39" s="39"/>
      <c r="GRK39" s="39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40"/>
      <c r="GSH39" s="39"/>
      <c r="GSI39" s="39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40"/>
      <c r="GTF39" s="39"/>
      <c r="GTG39" s="39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40"/>
      <c r="GUD39" s="39"/>
      <c r="GUE39" s="39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40"/>
      <c r="GVB39" s="39"/>
      <c r="GVC39" s="39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40"/>
      <c r="GVZ39" s="39"/>
      <c r="GWA39" s="39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40"/>
      <c r="GWX39" s="39"/>
      <c r="GWY39" s="39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40"/>
      <c r="GXV39" s="39"/>
      <c r="GXW39" s="39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40"/>
      <c r="GYT39" s="39"/>
      <c r="GYU39" s="39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40"/>
      <c r="GZR39" s="39"/>
      <c r="GZS39" s="39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40"/>
      <c r="HAP39" s="39"/>
      <c r="HAQ39" s="39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40"/>
      <c r="HBN39" s="39"/>
      <c r="HBO39" s="39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40"/>
      <c r="HCL39" s="39"/>
      <c r="HCM39" s="39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40"/>
      <c r="HDJ39" s="39"/>
      <c r="HDK39" s="39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40"/>
      <c r="HEH39" s="39"/>
      <c r="HEI39" s="39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40"/>
      <c r="HFF39" s="39"/>
      <c r="HFG39" s="39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40"/>
      <c r="HGD39" s="39"/>
      <c r="HGE39" s="39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40"/>
      <c r="HHB39" s="39"/>
      <c r="HHC39" s="39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40"/>
      <c r="HHZ39" s="39"/>
      <c r="HIA39" s="39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40"/>
      <c r="HIX39" s="39"/>
      <c r="HIY39" s="39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40"/>
      <c r="HJV39" s="39"/>
      <c r="HJW39" s="39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40"/>
      <c r="HKT39" s="39"/>
      <c r="HKU39" s="39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40"/>
      <c r="HLR39" s="39"/>
      <c r="HLS39" s="39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40"/>
      <c r="HMP39" s="39"/>
      <c r="HMQ39" s="39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40"/>
      <c r="HNN39" s="39"/>
      <c r="HNO39" s="39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40"/>
      <c r="HOL39" s="39"/>
      <c r="HOM39" s="39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40"/>
      <c r="HPJ39" s="39"/>
      <c r="HPK39" s="39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40"/>
      <c r="HQH39" s="39"/>
      <c r="HQI39" s="39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40"/>
      <c r="HRF39" s="39"/>
      <c r="HRG39" s="39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40"/>
      <c r="HSD39" s="39"/>
      <c r="HSE39" s="39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40"/>
      <c r="HTB39" s="39"/>
      <c r="HTC39" s="39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40"/>
      <c r="HTZ39" s="39"/>
      <c r="HUA39" s="39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40"/>
      <c r="HUX39" s="39"/>
      <c r="HUY39" s="39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40"/>
      <c r="HVV39" s="39"/>
      <c r="HVW39" s="39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40"/>
      <c r="HWT39" s="39"/>
      <c r="HWU39" s="39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40"/>
      <c r="HXR39" s="39"/>
      <c r="HXS39" s="39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40"/>
      <c r="HYP39" s="39"/>
      <c r="HYQ39" s="39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40"/>
      <c r="HZN39" s="39"/>
      <c r="HZO39" s="39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40"/>
      <c r="IAL39" s="39"/>
      <c r="IAM39" s="39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40"/>
      <c r="IBJ39" s="39"/>
      <c r="IBK39" s="39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40"/>
      <c r="ICH39" s="39"/>
      <c r="ICI39" s="39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40"/>
      <c r="IDF39" s="39"/>
      <c r="IDG39" s="39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40"/>
      <c r="IED39" s="39"/>
      <c r="IEE39" s="39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40"/>
      <c r="IFB39" s="39"/>
      <c r="IFC39" s="39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40"/>
      <c r="IFZ39" s="39"/>
      <c r="IGA39" s="39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40"/>
      <c r="IGX39" s="39"/>
      <c r="IGY39" s="39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40"/>
      <c r="IHV39" s="39"/>
      <c r="IHW39" s="39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40"/>
      <c r="IIT39" s="39"/>
      <c r="IIU39" s="39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40"/>
      <c r="IJR39" s="39"/>
      <c r="IJS39" s="39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40"/>
      <c r="IKP39" s="39"/>
      <c r="IKQ39" s="39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40"/>
      <c r="ILN39" s="39"/>
      <c r="ILO39" s="39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40"/>
      <c r="IML39" s="39"/>
      <c r="IMM39" s="39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40"/>
      <c r="INJ39" s="39"/>
      <c r="INK39" s="39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40"/>
      <c r="IOH39" s="39"/>
      <c r="IOI39" s="39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40"/>
      <c r="IPF39" s="39"/>
      <c r="IPG39" s="39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40"/>
      <c r="IQD39" s="39"/>
      <c r="IQE39" s="39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40"/>
      <c r="IRB39" s="39"/>
      <c r="IRC39" s="39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40"/>
      <c r="IRZ39" s="39"/>
      <c r="ISA39" s="39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40"/>
      <c r="ISX39" s="39"/>
      <c r="ISY39" s="39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40"/>
      <c r="ITV39" s="39"/>
      <c r="ITW39" s="39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40"/>
      <c r="IUT39" s="39"/>
      <c r="IUU39" s="39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40"/>
      <c r="IVR39" s="39"/>
      <c r="IVS39" s="39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40"/>
      <c r="IWP39" s="39"/>
      <c r="IWQ39" s="39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40"/>
      <c r="IXN39" s="39"/>
      <c r="IXO39" s="39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40"/>
      <c r="IYL39" s="39"/>
      <c r="IYM39" s="39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40"/>
      <c r="IZJ39" s="39"/>
      <c r="IZK39" s="39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40"/>
      <c r="JAH39" s="39"/>
      <c r="JAI39" s="39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40"/>
      <c r="JBF39" s="39"/>
      <c r="JBG39" s="39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40"/>
      <c r="JCD39" s="39"/>
      <c r="JCE39" s="39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40"/>
      <c r="JDB39" s="39"/>
      <c r="JDC39" s="39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40"/>
      <c r="JDZ39" s="39"/>
      <c r="JEA39" s="39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40"/>
      <c r="JEX39" s="39"/>
      <c r="JEY39" s="39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40"/>
      <c r="JFV39" s="39"/>
      <c r="JFW39" s="39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40"/>
      <c r="JGT39" s="39"/>
      <c r="JGU39" s="39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40"/>
      <c r="JHR39" s="39"/>
      <c r="JHS39" s="39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40"/>
      <c r="JIP39" s="39"/>
      <c r="JIQ39" s="39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40"/>
      <c r="JJN39" s="39"/>
      <c r="JJO39" s="39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40"/>
      <c r="JKL39" s="39"/>
      <c r="JKM39" s="39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40"/>
      <c r="JLJ39" s="39"/>
      <c r="JLK39" s="39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40"/>
      <c r="JMH39" s="39"/>
      <c r="JMI39" s="39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40"/>
      <c r="JNF39" s="39"/>
      <c r="JNG39" s="39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40"/>
      <c r="JOD39" s="39"/>
      <c r="JOE39" s="39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40"/>
      <c r="JPB39" s="39"/>
      <c r="JPC39" s="39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40"/>
      <c r="JPZ39" s="39"/>
      <c r="JQA39" s="39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40"/>
      <c r="JQX39" s="39"/>
      <c r="JQY39" s="39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40"/>
      <c r="JRV39" s="39"/>
      <c r="JRW39" s="39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40"/>
      <c r="JST39" s="39"/>
      <c r="JSU39" s="39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40"/>
      <c r="JTR39" s="39"/>
      <c r="JTS39" s="39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40"/>
      <c r="JUP39" s="39"/>
      <c r="JUQ39" s="39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40"/>
      <c r="JVN39" s="39"/>
      <c r="JVO39" s="39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40"/>
      <c r="JWL39" s="39"/>
      <c r="JWM39" s="39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40"/>
      <c r="JXJ39" s="39"/>
      <c r="JXK39" s="39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40"/>
      <c r="JYH39" s="39"/>
      <c r="JYI39" s="39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40"/>
      <c r="JZF39" s="39"/>
      <c r="JZG39" s="39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40"/>
      <c r="KAD39" s="39"/>
      <c r="KAE39" s="39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40"/>
      <c r="KBB39" s="39"/>
      <c r="KBC39" s="39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40"/>
      <c r="KBZ39" s="39"/>
      <c r="KCA39" s="39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40"/>
      <c r="KCX39" s="39"/>
      <c r="KCY39" s="39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40"/>
      <c r="KDV39" s="39"/>
      <c r="KDW39" s="39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40"/>
      <c r="KET39" s="39"/>
      <c r="KEU39" s="39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40"/>
      <c r="KFR39" s="39"/>
      <c r="KFS39" s="39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40"/>
      <c r="KGP39" s="39"/>
      <c r="KGQ39" s="39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40"/>
      <c r="KHN39" s="39"/>
      <c r="KHO39" s="39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40"/>
      <c r="KIL39" s="39"/>
      <c r="KIM39" s="39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40"/>
      <c r="KJJ39" s="39"/>
      <c r="KJK39" s="39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40"/>
      <c r="KKH39" s="39"/>
      <c r="KKI39" s="39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40"/>
      <c r="KLF39" s="39"/>
      <c r="KLG39" s="39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40"/>
      <c r="KMD39" s="39"/>
      <c r="KME39" s="39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40"/>
      <c r="KNB39" s="39"/>
      <c r="KNC39" s="39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40"/>
      <c r="KNZ39" s="39"/>
      <c r="KOA39" s="39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40"/>
      <c r="KOX39" s="39"/>
      <c r="KOY39" s="39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40"/>
      <c r="KPV39" s="39"/>
      <c r="KPW39" s="39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40"/>
      <c r="KQT39" s="39"/>
      <c r="KQU39" s="39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40"/>
      <c r="KRR39" s="39"/>
      <c r="KRS39" s="39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40"/>
      <c r="KSP39" s="39"/>
      <c r="KSQ39" s="39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40"/>
      <c r="KTN39" s="39"/>
      <c r="KTO39" s="39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40"/>
      <c r="KUL39" s="39"/>
      <c r="KUM39" s="39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40"/>
      <c r="KVJ39" s="39"/>
      <c r="KVK39" s="39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40"/>
      <c r="KWH39" s="39"/>
      <c r="KWI39" s="39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40"/>
      <c r="KXF39" s="39"/>
      <c r="KXG39" s="39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40"/>
      <c r="KYD39" s="39"/>
      <c r="KYE39" s="39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40"/>
      <c r="KZB39" s="39"/>
      <c r="KZC39" s="39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40"/>
      <c r="KZZ39" s="39"/>
      <c r="LAA39" s="39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40"/>
      <c r="LAX39" s="39"/>
      <c r="LAY39" s="39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40"/>
      <c r="LBV39" s="39"/>
      <c r="LBW39" s="39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40"/>
      <c r="LCT39" s="39"/>
      <c r="LCU39" s="39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40"/>
      <c r="LDR39" s="39"/>
      <c r="LDS39" s="39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40"/>
      <c r="LEP39" s="39"/>
      <c r="LEQ39" s="39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40"/>
      <c r="LFN39" s="39"/>
      <c r="LFO39" s="39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40"/>
      <c r="LGL39" s="39"/>
      <c r="LGM39" s="39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40"/>
      <c r="LHJ39" s="39"/>
      <c r="LHK39" s="39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40"/>
      <c r="LIH39" s="39"/>
      <c r="LII39" s="39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40"/>
      <c r="LJF39" s="39"/>
      <c r="LJG39" s="39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40"/>
      <c r="LKD39" s="39"/>
      <c r="LKE39" s="39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40"/>
      <c r="LLB39" s="39"/>
      <c r="LLC39" s="39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40"/>
      <c r="LLZ39" s="39"/>
      <c r="LMA39" s="39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40"/>
      <c r="LMX39" s="39"/>
      <c r="LMY39" s="39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40"/>
      <c r="LNV39" s="39"/>
      <c r="LNW39" s="39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40"/>
      <c r="LOT39" s="39"/>
      <c r="LOU39" s="39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40"/>
      <c r="LPR39" s="39"/>
      <c r="LPS39" s="39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40"/>
      <c r="LQP39" s="39"/>
      <c r="LQQ39" s="39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40"/>
      <c r="LRN39" s="39"/>
      <c r="LRO39" s="39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40"/>
      <c r="LSL39" s="39"/>
      <c r="LSM39" s="39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40"/>
      <c r="LTJ39" s="39"/>
      <c r="LTK39" s="39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40"/>
      <c r="LUH39" s="39"/>
      <c r="LUI39" s="39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40"/>
      <c r="LVF39" s="39"/>
      <c r="LVG39" s="39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40"/>
      <c r="LWD39" s="39"/>
      <c r="LWE39" s="39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40"/>
      <c r="LXB39" s="39"/>
      <c r="LXC39" s="39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40"/>
      <c r="LXZ39" s="39"/>
      <c r="LYA39" s="39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40"/>
      <c r="LYX39" s="39"/>
      <c r="LYY39" s="39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40"/>
      <c r="LZV39" s="39"/>
      <c r="LZW39" s="39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40"/>
      <c r="MAT39" s="39"/>
      <c r="MAU39" s="39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40"/>
      <c r="MBR39" s="39"/>
      <c r="MBS39" s="39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40"/>
      <c r="MCP39" s="39"/>
      <c r="MCQ39" s="39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40"/>
      <c r="MDN39" s="39"/>
      <c r="MDO39" s="39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40"/>
      <c r="MEL39" s="39"/>
      <c r="MEM39" s="39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40"/>
      <c r="MFJ39" s="39"/>
      <c r="MFK39" s="39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40"/>
      <c r="MGH39" s="39"/>
      <c r="MGI39" s="39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40"/>
      <c r="MHF39" s="39"/>
      <c r="MHG39" s="39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40"/>
      <c r="MID39" s="39"/>
      <c r="MIE39" s="39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40"/>
      <c r="MJB39" s="39"/>
      <c r="MJC39" s="39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40"/>
      <c r="MJZ39" s="39"/>
      <c r="MKA39" s="39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40"/>
      <c r="MKX39" s="39"/>
      <c r="MKY39" s="39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40"/>
      <c r="MLV39" s="39"/>
      <c r="MLW39" s="39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40"/>
      <c r="MMT39" s="39"/>
      <c r="MMU39" s="39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40"/>
      <c r="MNR39" s="39"/>
      <c r="MNS39" s="39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40"/>
      <c r="MOP39" s="39"/>
      <c r="MOQ39" s="39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40"/>
      <c r="MPN39" s="39"/>
      <c r="MPO39" s="39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40"/>
      <c r="MQL39" s="39"/>
      <c r="MQM39" s="39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40"/>
      <c r="MRJ39" s="39"/>
      <c r="MRK39" s="39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40"/>
      <c r="MSH39" s="39"/>
      <c r="MSI39" s="39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40"/>
      <c r="MTF39" s="39"/>
      <c r="MTG39" s="39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40"/>
      <c r="MUD39" s="39"/>
      <c r="MUE39" s="39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40"/>
      <c r="MVB39" s="39"/>
      <c r="MVC39" s="39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40"/>
      <c r="MVZ39" s="39"/>
      <c r="MWA39" s="39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40"/>
      <c r="MWX39" s="39"/>
      <c r="MWY39" s="39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40"/>
      <c r="MXV39" s="39"/>
      <c r="MXW39" s="39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40"/>
      <c r="MYT39" s="39"/>
      <c r="MYU39" s="39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40"/>
      <c r="MZR39" s="39"/>
      <c r="MZS39" s="39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40"/>
      <c r="NAP39" s="39"/>
      <c r="NAQ39" s="39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40"/>
      <c r="NBN39" s="39"/>
      <c r="NBO39" s="39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40"/>
      <c r="NCL39" s="39"/>
      <c r="NCM39" s="39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40"/>
      <c r="NDJ39" s="39"/>
      <c r="NDK39" s="39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40"/>
      <c r="NEH39" s="39"/>
      <c r="NEI39" s="39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40"/>
      <c r="NFF39" s="39"/>
      <c r="NFG39" s="39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40"/>
      <c r="NGD39" s="39"/>
      <c r="NGE39" s="39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40"/>
      <c r="NHB39" s="39"/>
      <c r="NHC39" s="39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40"/>
      <c r="NHZ39" s="39"/>
      <c r="NIA39" s="39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40"/>
      <c r="NIX39" s="39"/>
      <c r="NIY39" s="39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40"/>
      <c r="NJV39" s="39"/>
      <c r="NJW39" s="39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40"/>
      <c r="NKT39" s="39"/>
      <c r="NKU39" s="39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40"/>
      <c r="NLR39" s="39"/>
      <c r="NLS39" s="39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40"/>
      <c r="NMP39" s="39"/>
      <c r="NMQ39" s="39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40"/>
      <c r="NNN39" s="39"/>
      <c r="NNO39" s="39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40"/>
      <c r="NOL39" s="39"/>
      <c r="NOM39" s="39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40"/>
      <c r="NPJ39" s="39"/>
      <c r="NPK39" s="39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40"/>
      <c r="NQH39" s="39"/>
      <c r="NQI39" s="39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40"/>
      <c r="NRF39" s="39"/>
      <c r="NRG39" s="39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40"/>
      <c r="NSD39" s="39"/>
      <c r="NSE39" s="39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40"/>
      <c r="NTB39" s="39"/>
      <c r="NTC39" s="39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40"/>
      <c r="NTZ39" s="39"/>
      <c r="NUA39" s="39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40"/>
      <c r="NUX39" s="39"/>
      <c r="NUY39" s="39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40"/>
      <c r="NVV39" s="39"/>
      <c r="NVW39" s="39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40"/>
      <c r="NWT39" s="39"/>
      <c r="NWU39" s="39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40"/>
      <c r="NXR39" s="39"/>
      <c r="NXS39" s="39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40"/>
      <c r="NYP39" s="39"/>
      <c r="NYQ39" s="39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40"/>
      <c r="NZN39" s="39"/>
      <c r="NZO39" s="39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40"/>
      <c r="OAL39" s="39"/>
      <c r="OAM39" s="39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40"/>
      <c r="OBJ39" s="39"/>
      <c r="OBK39" s="39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40"/>
      <c r="OCH39" s="39"/>
      <c r="OCI39" s="39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40"/>
      <c r="ODF39" s="39"/>
      <c r="ODG39" s="39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40"/>
      <c r="OED39" s="39"/>
      <c r="OEE39" s="39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40"/>
      <c r="OFB39" s="39"/>
      <c r="OFC39" s="39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40"/>
      <c r="OFZ39" s="39"/>
      <c r="OGA39" s="39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40"/>
      <c r="OGX39" s="39"/>
      <c r="OGY39" s="39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40"/>
      <c r="OHV39" s="39"/>
      <c r="OHW39" s="39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40"/>
      <c r="OIT39" s="39"/>
      <c r="OIU39" s="39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40"/>
      <c r="OJR39" s="39"/>
      <c r="OJS39" s="39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40"/>
      <c r="OKP39" s="39"/>
      <c r="OKQ39" s="39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40"/>
      <c r="OLN39" s="39"/>
      <c r="OLO39" s="39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40"/>
      <c r="OML39" s="39"/>
      <c r="OMM39" s="39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40"/>
      <c r="ONJ39" s="39"/>
      <c r="ONK39" s="39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40"/>
      <c r="OOH39" s="39"/>
      <c r="OOI39" s="39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40"/>
      <c r="OPF39" s="39"/>
      <c r="OPG39" s="39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40"/>
      <c r="OQD39" s="39"/>
      <c r="OQE39" s="39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40"/>
      <c r="ORB39" s="39"/>
      <c r="ORC39" s="39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40"/>
      <c r="ORZ39" s="39"/>
      <c r="OSA39" s="39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40"/>
      <c r="OSX39" s="39"/>
      <c r="OSY39" s="39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40"/>
      <c r="OTV39" s="39"/>
      <c r="OTW39" s="39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40"/>
      <c r="OUT39" s="39"/>
      <c r="OUU39" s="39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40"/>
      <c r="OVR39" s="39"/>
      <c r="OVS39" s="39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40"/>
      <c r="OWP39" s="39"/>
      <c r="OWQ39" s="39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40"/>
      <c r="OXN39" s="39"/>
      <c r="OXO39" s="39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40"/>
      <c r="OYL39" s="39"/>
      <c r="OYM39" s="39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40"/>
      <c r="OZJ39" s="39"/>
      <c r="OZK39" s="39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40"/>
      <c r="PAH39" s="39"/>
      <c r="PAI39" s="39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40"/>
      <c r="PBF39" s="39"/>
      <c r="PBG39" s="39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40"/>
      <c r="PCD39" s="39"/>
      <c r="PCE39" s="39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40"/>
      <c r="PDB39" s="39"/>
      <c r="PDC39" s="39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40"/>
      <c r="PDZ39" s="39"/>
      <c r="PEA39" s="39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40"/>
      <c r="PEX39" s="39"/>
      <c r="PEY39" s="39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40"/>
      <c r="PFV39" s="39"/>
      <c r="PFW39" s="39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40"/>
      <c r="PGT39" s="39"/>
      <c r="PGU39" s="39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40"/>
      <c r="PHR39" s="39"/>
      <c r="PHS39" s="39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40"/>
      <c r="PIP39" s="39"/>
      <c r="PIQ39" s="39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40"/>
      <c r="PJN39" s="39"/>
      <c r="PJO39" s="39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40"/>
      <c r="PKL39" s="39"/>
      <c r="PKM39" s="39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40"/>
      <c r="PLJ39" s="39"/>
      <c r="PLK39" s="39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40"/>
      <c r="PMH39" s="39"/>
      <c r="PMI39" s="39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40"/>
      <c r="PNF39" s="39"/>
      <c r="PNG39" s="39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40"/>
      <c r="POD39" s="39"/>
      <c r="POE39" s="39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40"/>
      <c r="PPB39" s="39"/>
      <c r="PPC39" s="39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40"/>
      <c r="PPZ39" s="39"/>
      <c r="PQA39" s="39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40"/>
      <c r="PQX39" s="39"/>
      <c r="PQY39" s="39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40"/>
      <c r="PRV39" s="39"/>
      <c r="PRW39" s="39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40"/>
      <c r="PST39" s="39"/>
      <c r="PSU39" s="39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40"/>
      <c r="PTR39" s="39"/>
      <c r="PTS39" s="39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40"/>
      <c r="PUP39" s="39"/>
      <c r="PUQ39" s="39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40"/>
      <c r="PVN39" s="39"/>
      <c r="PVO39" s="39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40"/>
      <c r="PWL39" s="39"/>
      <c r="PWM39" s="39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40"/>
      <c r="PXJ39" s="39"/>
      <c r="PXK39" s="39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40"/>
      <c r="PYH39" s="39"/>
      <c r="PYI39" s="39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40"/>
      <c r="PZF39" s="39"/>
      <c r="PZG39" s="39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40"/>
      <c r="QAD39" s="39"/>
      <c r="QAE39" s="39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40"/>
      <c r="QBB39" s="39"/>
      <c r="QBC39" s="39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40"/>
      <c r="QBZ39" s="39"/>
      <c r="QCA39" s="39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40"/>
      <c r="QCX39" s="39"/>
      <c r="QCY39" s="39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40"/>
      <c r="QDV39" s="39"/>
      <c r="QDW39" s="39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40"/>
      <c r="QET39" s="39"/>
      <c r="QEU39" s="39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40"/>
      <c r="QFR39" s="39"/>
      <c r="QFS39" s="39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40"/>
      <c r="QGP39" s="39"/>
      <c r="QGQ39" s="39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40"/>
      <c r="QHN39" s="39"/>
      <c r="QHO39" s="39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40"/>
      <c r="QIL39" s="39"/>
      <c r="QIM39" s="39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40"/>
      <c r="QJJ39" s="39"/>
      <c r="QJK39" s="39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40"/>
      <c r="QKH39" s="39"/>
      <c r="QKI39" s="39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40"/>
      <c r="QLF39" s="39"/>
      <c r="QLG39" s="39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40"/>
      <c r="QMD39" s="39"/>
      <c r="QME39" s="39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40"/>
      <c r="QNB39" s="39"/>
      <c r="QNC39" s="39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40"/>
      <c r="QNZ39" s="39"/>
      <c r="QOA39" s="39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40"/>
      <c r="QOX39" s="39"/>
      <c r="QOY39" s="39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40"/>
      <c r="QPV39" s="39"/>
      <c r="QPW39" s="39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40"/>
      <c r="QQT39" s="39"/>
      <c r="QQU39" s="39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40"/>
      <c r="QRR39" s="39"/>
      <c r="QRS39" s="39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40"/>
      <c r="QSP39" s="39"/>
      <c r="QSQ39" s="39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40"/>
      <c r="QTN39" s="39"/>
      <c r="QTO39" s="39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40"/>
      <c r="QUL39" s="39"/>
      <c r="QUM39" s="39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40"/>
      <c r="QVJ39" s="39"/>
      <c r="QVK39" s="39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40"/>
      <c r="QWH39" s="39"/>
      <c r="QWI39" s="39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40"/>
      <c r="QXF39" s="39"/>
      <c r="QXG39" s="39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40"/>
      <c r="QYD39" s="39"/>
      <c r="QYE39" s="39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40"/>
      <c r="QZB39" s="39"/>
      <c r="QZC39" s="39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40"/>
      <c r="QZZ39" s="39"/>
      <c r="RAA39" s="39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40"/>
      <c r="RAX39" s="39"/>
      <c r="RAY39" s="39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40"/>
      <c r="RBV39" s="39"/>
      <c r="RBW39" s="39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40"/>
      <c r="RCT39" s="39"/>
      <c r="RCU39" s="39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40"/>
      <c r="RDR39" s="39"/>
      <c r="RDS39" s="39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40"/>
      <c r="REP39" s="39"/>
      <c r="REQ39" s="39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40"/>
      <c r="RFN39" s="39"/>
      <c r="RFO39" s="39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40"/>
      <c r="RGL39" s="39"/>
      <c r="RGM39" s="39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40"/>
      <c r="RHJ39" s="39"/>
      <c r="RHK39" s="39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40"/>
      <c r="RIH39" s="39"/>
      <c r="RII39" s="39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40"/>
      <c r="RJF39" s="39"/>
      <c r="RJG39" s="39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40"/>
      <c r="RKD39" s="39"/>
      <c r="RKE39" s="39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40"/>
      <c r="RLB39" s="39"/>
      <c r="RLC39" s="39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40"/>
      <c r="RLZ39" s="39"/>
      <c r="RMA39" s="39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40"/>
      <c r="RMX39" s="39"/>
      <c r="RMY39" s="39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40"/>
      <c r="RNV39" s="39"/>
      <c r="RNW39" s="39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40"/>
      <c r="ROT39" s="39"/>
      <c r="ROU39" s="39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40"/>
      <c r="RPR39" s="39"/>
      <c r="RPS39" s="39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40"/>
      <c r="RQP39" s="39"/>
      <c r="RQQ39" s="39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40"/>
      <c r="RRN39" s="39"/>
      <c r="RRO39" s="39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40"/>
      <c r="RSL39" s="39"/>
      <c r="RSM39" s="39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40"/>
      <c r="RTJ39" s="39"/>
      <c r="RTK39" s="39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40"/>
      <c r="RUH39" s="39"/>
      <c r="RUI39" s="39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40"/>
      <c r="RVF39" s="39"/>
      <c r="RVG39" s="39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40"/>
      <c r="RWD39" s="39"/>
      <c r="RWE39" s="39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40"/>
      <c r="RXB39" s="39"/>
      <c r="RXC39" s="39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40"/>
      <c r="RXZ39" s="39"/>
      <c r="RYA39" s="39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40"/>
      <c r="RYX39" s="39"/>
      <c r="RYY39" s="39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40"/>
      <c r="RZV39" s="39"/>
      <c r="RZW39" s="39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40"/>
      <c r="SAT39" s="39"/>
      <c r="SAU39" s="39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40"/>
      <c r="SBR39" s="39"/>
      <c r="SBS39" s="39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40"/>
      <c r="SCP39" s="39"/>
      <c r="SCQ39" s="39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40"/>
      <c r="SDN39" s="39"/>
      <c r="SDO39" s="39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40"/>
      <c r="SEL39" s="39"/>
      <c r="SEM39" s="39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40"/>
      <c r="SFJ39" s="39"/>
      <c r="SFK39" s="39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40"/>
      <c r="SGH39" s="39"/>
      <c r="SGI39" s="39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40"/>
      <c r="SHF39" s="39"/>
      <c r="SHG39" s="39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40"/>
      <c r="SID39" s="39"/>
      <c r="SIE39" s="39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40"/>
      <c r="SJB39" s="39"/>
      <c r="SJC39" s="39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40"/>
      <c r="SJZ39" s="39"/>
      <c r="SKA39" s="39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40"/>
      <c r="SKX39" s="39"/>
      <c r="SKY39" s="39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40"/>
      <c r="SLV39" s="39"/>
      <c r="SLW39" s="39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40"/>
      <c r="SMT39" s="39"/>
      <c r="SMU39" s="39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40"/>
      <c r="SNR39" s="39"/>
      <c r="SNS39" s="39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40"/>
      <c r="SOP39" s="39"/>
      <c r="SOQ39" s="39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40"/>
      <c r="SPN39" s="39"/>
      <c r="SPO39" s="39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40"/>
      <c r="SQL39" s="39"/>
      <c r="SQM39" s="39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40"/>
      <c r="SRJ39" s="39"/>
      <c r="SRK39" s="39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40"/>
      <c r="SSH39" s="39"/>
      <c r="SSI39" s="39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40"/>
      <c r="STF39" s="39"/>
      <c r="STG39" s="39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40"/>
      <c r="SUD39" s="39"/>
      <c r="SUE39" s="39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40"/>
      <c r="SVB39" s="39"/>
      <c r="SVC39" s="39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40"/>
      <c r="SVZ39" s="39"/>
      <c r="SWA39" s="39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40"/>
      <c r="SWX39" s="39"/>
      <c r="SWY39" s="39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40"/>
      <c r="SXV39" s="39"/>
      <c r="SXW39" s="39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40"/>
      <c r="SYT39" s="39"/>
      <c r="SYU39" s="39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40"/>
      <c r="SZR39" s="39"/>
      <c r="SZS39" s="39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40"/>
      <c r="TAP39" s="39"/>
      <c r="TAQ39" s="39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40"/>
      <c r="TBN39" s="39"/>
      <c r="TBO39" s="39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40"/>
      <c r="TCL39" s="39"/>
      <c r="TCM39" s="39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40"/>
      <c r="TDJ39" s="39"/>
      <c r="TDK39" s="39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40"/>
      <c r="TEH39" s="39"/>
      <c r="TEI39" s="39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40"/>
      <c r="TFF39" s="39"/>
      <c r="TFG39" s="39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40"/>
      <c r="TGD39" s="39"/>
      <c r="TGE39" s="39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40"/>
      <c r="THB39" s="39"/>
      <c r="THC39" s="39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40"/>
      <c r="THZ39" s="39"/>
      <c r="TIA39" s="39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40"/>
      <c r="TIX39" s="39"/>
      <c r="TIY39" s="39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40"/>
      <c r="TJV39" s="39"/>
      <c r="TJW39" s="39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40"/>
      <c r="TKT39" s="39"/>
      <c r="TKU39" s="39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40"/>
      <c r="TLR39" s="39"/>
      <c r="TLS39" s="39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40"/>
      <c r="TMP39" s="39"/>
      <c r="TMQ39" s="39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40"/>
      <c r="TNN39" s="39"/>
      <c r="TNO39" s="39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40"/>
      <c r="TOL39" s="39"/>
      <c r="TOM39" s="39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40"/>
      <c r="TPJ39" s="39"/>
      <c r="TPK39" s="39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40"/>
      <c r="TQH39" s="39"/>
      <c r="TQI39" s="39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40"/>
      <c r="TRF39" s="39"/>
      <c r="TRG39" s="39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40"/>
      <c r="TSD39" s="39"/>
      <c r="TSE39" s="39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40"/>
      <c r="TTB39" s="39"/>
      <c r="TTC39" s="39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40"/>
      <c r="TTZ39" s="39"/>
      <c r="TUA39" s="39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40"/>
      <c r="TUX39" s="39"/>
      <c r="TUY39" s="39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40"/>
      <c r="TVV39" s="39"/>
      <c r="TVW39" s="39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40"/>
      <c r="TWT39" s="39"/>
      <c r="TWU39" s="39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40"/>
      <c r="TXR39" s="39"/>
      <c r="TXS39" s="39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40"/>
      <c r="TYP39" s="39"/>
      <c r="TYQ39" s="39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40"/>
      <c r="TZN39" s="39"/>
      <c r="TZO39" s="39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40"/>
      <c r="UAL39" s="39"/>
      <c r="UAM39" s="39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40"/>
      <c r="UBJ39" s="39"/>
      <c r="UBK39" s="39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40"/>
      <c r="UCH39" s="39"/>
      <c r="UCI39" s="39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40"/>
      <c r="UDF39" s="39"/>
      <c r="UDG39" s="39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40"/>
      <c r="UED39" s="39"/>
      <c r="UEE39" s="39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40"/>
      <c r="UFB39" s="39"/>
      <c r="UFC39" s="39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40"/>
      <c r="UFZ39" s="39"/>
      <c r="UGA39" s="39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40"/>
      <c r="UGX39" s="39"/>
      <c r="UGY39" s="39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40"/>
      <c r="UHV39" s="39"/>
      <c r="UHW39" s="39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40"/>
      <c r="UIT39" s="39"/>
      <c r="UIU39" s="39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40"/>
      <c r="UJR39" s="39"/>
      <c r="UJS39" s="39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40"/>
      <c r="UKP39" s="39"/>
      <c r="UKQ39" s="39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40"/>
      <c r="ULN39" s="39"/>
      <c r="ULO39" s="39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40"/>
      <c r="UML39" s="39"/>
      <c r="UMM39" s="39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40"/>
      <c r="UNJ39" s="39"/>
      <c r="UNK39" s="39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40"/>
      <c r="UOH39" s="39"/>
      <c r="UOI39" s="39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40"/>
      <c r="UPF39" s="39"/>
      <c r="UPG39" s="39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40"/>
      <c r="UQD39" s="39"/>
      <c r="UQE39" s="39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40"/>
      <c r="URB39" s="39"/>
      <c r="URC39" s="39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40"/>
      <c r="URZ39" s="39"/>
      <c r="USA39" s="39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40"/>
      <c r="USX39" s="39"/>
      <c r="USY39" s="39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40"/>
      <c r="UTV39" s="39"/>
      <c r="UTW39" s="39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40"/>
      <c r="UUT39" s="39"/>
      <c r="UUU39" s="39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40"/>
      <c r="UVR39" s="39"/>
      <c r="UVS39" s="39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40"/>
      <c r="UWP39" s="39"/>
      <c r="UWQ39" s="39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40"/>
      <c r="UXN39" s="39"/>
      <c r="UXO39" s="39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40"/>
      <c r="UYL39" s="39"/>
      <c r="UYM39" s="39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40"/>
      <c r="UZJ39" s="39"/>
      <c r="UZK39" s="39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40"/>
      <c r="VAH39" s="39"/>
      <c r="VAI39" s="39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40"/>
      <c r="VBF39" s="39"/>
      <c r="VBG39" s="39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40"/>
      <c r="VCD39" s="39"/>
      <c r="VCE39" s="39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40"/>
      <c r="VDB39" s="39"/>
      <c r="VDC39" s="39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40"/>
      <c r="VDZ39" s="39"/>
      <c r="VEA39" s="39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40"/>
      <c r="VEX39" s="39"/>
      <c r="VEY39" s="39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40"/>
      <c r="VFV39" s="39"/>
      <c r="VFW39" s="39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40"/>
      <c r="VGT39" s="39"/>
      <c r="VGU39" s="39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40"/>
      <c r="VHR39" s="39"/>
      <c r="VHS39" s="39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40"/>
      <c r="VIP39" s="39"/>
      <c r="VIQ39" s="39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40"/>
      <c r="VJN39" s="39"/>
      <c r="VJO39" s="39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40"/>
      <c r="VKL39" s="39"/>
      <c r="VKM39" s="39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40"/>
      <c r="VLJ39" s="39"/>
      <c r="VLK39" s="39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40"/>
      <c r="VMH39" s="39"/>
      <c r="VMI39" s="39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40"/>
      <c r="VNF39" s="39"/>
      <c r="VNG39" s="39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40"/>
      <c r="VOD39" s="39"/>
      <c r="VOE39" s="39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40"/>
      <c r="VPB39" s="39"/>
      <c r="VPC39" s="39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40"/>
      <c r="VPZ39" s="39"/>
      <c r="VQA39" s="39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40"/>
      <c r="VQX39" s="39"/>
      <c r="VQY39" s="39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40"/>
      <c r="VRV39" s="39"/>
      <c r="VRW39" s="39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40"/>
      <c r="VST39" s="39"/>
      <c r="VSU39" s="39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40"/>
      <c r="VTR39" s="39"/>
      <c r="VTS39" s="39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40"/>
      <c r="VUP39" s="39"/>
      <c r="VUQ39" s="39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40"/>
      <c r="VVN39" s="39"/>
      <c r="VVO39" s="39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40"/>
      <c r="VWL39" s="39"/>
      <c r="VWM39" s="39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40"/>
      <c r="VXJ39" s="39"/>
      <c r="VXK39" s="39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40"/>
      <c r="VYH39" s="39"/>
      <c r="VYI39" s="39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40"/>
      <c r="VZF39" s="39"/>
      <c r="VZG39" s="39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40"/>
      <c r="WAD39" s="39"/>
      <c r="WAE39" s="39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40"/>
      <c r="WBB39" s="39"/>
      <c r="WBC39" s="39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40"/>
      <c r="WBZ39" s="39"/>
      <c r="WCA39" s="39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40"/>
      <c r="WCX39" s="39"/>
      <c r="WCY39" s="39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40"/>
      <c r="WDV39" s="39"/>
      <c r="WDW39" s="39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40"/>
      <c r="WET39" s="39"/>
      <c r="WEU39" s="39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40"/>
      <c r="WFR39" s="39"/>
      <c r="WFS39" s="39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40"/>
      <c r="WGP39" s="39"/>
      <c r="WGQ39" s="39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40"/>
      <c r="WHN39" s="39"/>
      <c r="WHO39" s="39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40"/>
      <c r="WIL39" s="39"/>
      <c r="WIM39" s="39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40"/>
      <c r="WJJ39" s="39"/>
      <c r="WJK39" s="39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40"/>
      <c r="WKH39" s="39"/>
      <c r="WKI39" s="39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40"/>
      <c r="WLF39" s="39"/>
      <c r="WLG39" s="39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40"/>
      <c r="WMD39" s="39"/>
      <c r="WME39" s="39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40"/>
      <c r="WNB39" s="39"/>
      <c r="WNC39" s="39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40"/>
      <c r="WNZ39" s="39"/>
      <c r="WOA39" s="39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40"/>
      <c r="WOX39" s="39"/>
      <c r="WOY39" s="39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40"/>
      <c r="WPV39" s="39"/>
      <c r="WPW39" s="39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40"/>
      <c r="WQT39" s="39"/>
      <c r="WQU39" s="39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40"/>
      <c r="WRR39" s="39"/>
      <c r="WRS39" s="39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40"/>
      <c r="WSP39" s="39"/>
      <c r="WSQ39" s="39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40"/>
      <c r="WTN39" s="39"/>
      <c r="WTO39" s="39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40"/>
      <c r="WUL39" s="39"/>
      <c r="WUM39" s="39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40"/>
      <c r="WVJ39" s="39"/>
      <c r="WVK39" s="39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40"/>
      <c r="WWH39" s="39"/>
      <c r="WWI39" s="39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40"/>
      <c r="WXF39" s="39"/>
      <c r="WXG39" s="39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40"/>
      <c r="WYD39" s="39"/>
      <c r="WYE39" s="39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40"/>
      <c r="WZB39" s="39"/>
      <c r="WZC39" s="39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40"/>
      <c r="WZZ39" s="39"/>
      <c r="XAA39" s="39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40"/>
      <c r="XAX39" s="39"/>
      <c r="XAY39" s="39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40"/>
      <c r="XBV39" s="39"/>
      <c r="XBW39" s="39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40"/>
      <c r="XCT39" s="39"/>
      <c r="XCU39" s="39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40"/>
      <c r="XDR39" s="39"/>
      <c r="XDS39" s="39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40"/>
      <c r="XEP39" s="39"/>
      <c r="XEQ39" s="39"/>
      <c r="XER39" s="3"/>
      <c r="XES39" s="3"/>
      <c r="XET39" s="3"/>
      <c r="XEU39" s="3"/>
      <c r="XEV39" s="3"/>
      <c r="XEW39" s="3"/>
      <c r="XEX39" s="3"/>
      <c r="XEY39" s="3"/>
      <c r="XEZ39" s="3"/>
      <c r="XFA39" s="3"/>
      <c r="XFB39" s="3"/>
      <c r="XFC39" s="3"/>
      <c r="XFD39" s="3"/>
    </row>
    <row r="40" spans="1:16384" ht="21" x14ac:dyDescent="0.25">
      <c r="A40" s="12" t="s">
        <v>111</v>
      </c>
      <c r="B40" s="13" t="s">
        <v>69</v>
      </c>
      <c r="C40" s="26" t="s">
        <v>70</v>
      </c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33"/>
      <c r="Y40" s="33">
        <v>194084.7</v>
      </c>
      <c r="Z40" s="33">
        <f>+IFERROR(VLOOKUP(B40,'2002'!$A:$D,4,FALSE),"")</f>
        <v>219192.9</v>
      </c>
      <c r="AA40" s="33">
        <f>+IFERROR(VLOOKUP(B40,'2003'!$A$2:$D$1048576,4,FALSE),"")</f>
        <v>226676.8</v>
      </c>
      <c r="AB40" s="33">
        <f>+IFERROR(VLOOKUP(B40,'2004'!$A:$D,4,FALSE),"")</f>
        <v>242281</v>
      </c>
      <c r="AC40" s="33">
        <f>+IFERROR(VLOOKUP($B40,'2005-15 corrientes'!$A$2:$W$50,3,FALSE),"")</f>
        <v>272471.6000735769</v>
      </c>
      <c r="AD40" s="33">
        <f>+IFERROR(VLOOKUP($B40,'2005-15 corrientes'!$A$2:$W$50,5,FALSE),"")</f>
        <v>290917.91002867895</v>
      </c>
      <c r="AE40" s="33">
        <f>+IFERROR(VLOOKUP($B40,'2005-15 corrientes'!$A$2:$W$50,7,FALSE),"")</f>
        <v>324281.09193200036</v>
      </c>
      <c r="AF40" s="33">
        <f>+IFERROR(VLOOKUP($B40,'2005-15 corrientes'!$A$2:$W$50,9,FALSE),"")</f>
        <v>400160.55475039571</v>
      </c>
      <c r="AG40" s="33">
        <f>+IFERROR(VLOOKUP($B40,'2005-15 corrientes'!$A$2:$W$50,11,FALSE),"")</f>
        <v>430182.09058779263</v>
      </c>
      <c r="AH40" s="33">
        <f>+IFERROR(VLOOKUP($B40,'2005-15 corrientes'!$A$2:$W$50,13,FALSE),"")</f>
        <v>441579.15417668124</v>
      </c>
      <c r="AI40" s="33">
        <f>+IFERROR(VLOOKUP($B40,'2005-15 corrientes'!$A$2:$W$50,15,FALSE),"")</f>
        <v>493664.40171662252</v>
      </c>
      <c r="AJ40" s="33">
        <f>+IFERROR(VLOOKUP($B40,'2005-15 corrientes'!$A$2:$W$50,17,FALSE),"")</f>
        <v>504867.7</v>
      </c>
      <c r="AK40" s="33">
        <f>+IFERROR(VLOOKUP($B40,'2005-15 corrientes'!$A$2:$W$50,19,FALSE),"")</f>
        <v>535115.49999999977</v>
      </c>
      <c r="AL40" s="33">
        <f>+IFERROR(VLOOKUP($B40,'2005-15 corrientes'!$A$2:$W$50,21,FALSE),"")</f>
        <v>577638.64878999977</v>
      </c>
      <c r="AM40" s="33">
        <f>+IFERROR(VLOOKUP($B40,'2005-15 corrientes'!$A$2:$W$50,23,FALSE),"")</f>
        <v>605278.5</v>
      </c>
    </row>
    <row r="41" spans="1:16384" ht="21" x14ac:dyDescent="0.25">
      <c r="A41" s="12" t="s">
        <v>111</v>
      </c>
      <c r="B41" s="13">
        <v>29</v>
      </c>
      <c r="C41" s="26" t="s">
        <v>109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33"/>
      <c r="Y41" s="33"/>
      <c r="Z41" s="33" t="str">
        <f>+IFERROR(VLOOKUP(B41,'2002'!$A:$D,4,FALSE),"")</f>
        <v/>
      </c>
      <c r="AA41" s="33" t="str">
        <f>+IFERROR(VLOOKUP(B41,'2003'!$A$2:$D$1048576,4,FALSE),"")</f>
        <v/>
      </c>
      <c r="AB41" s="33" t="str">
        <f>+IFERROR(VLOOKUP(B41,'2004'!$A:$D,4,FALSE),"")</f>
        <v/>
      </c>
      <c r="AC41" s="33" t="str">
        <f>+IFERROR(VLOOKUP($B41,'2005-15 corrientes'!$A$2:$W$50,3,FALSE),"")</f>
        <v/>
      </c>
      <c r="AD41" s="33" t="str">
        <f>+IFERROR(VLOOKUP($B41,'2005-15 corrientes'!$A$2:$W$50,5,FALSE),"")</f>
        <v/>
      </c>
      <c r="AE41" s="33" t="str">
        <f>+IFERROR(VLOOKUP($B41,'2005-15 corrientes'!$A$2:$W$50,7,FALSE),"")</f>
        <v/>
      </c>
      <c r="AF41" s="33" t="str">
        <f>+IFERROR(VLOOKUP($B41,'2005-15 corrientes'!$A$2:$W$50,9,FALSE),"")</f>
        <v/>
      </c>
      <c r="AG41" s="33" t="str">
        <f>+IFERROR(VLOOKUP($B41,'2005-15 corrientes'!$A$2:$W$50,11,FALSE),"")</f>
        <v/>
      </c>
      <c r="AH41" s="33" t="str">
        <f>+IFERROR(VLOOKUP($B41,'2005-15 corrientes'!$A$2:$W$50,13,FALSE),"")</f>
        <v/>
      </c>
      <c r="AI41" s="33" t="str">
        <f>+IFERROR(VLOOKUP($B41,'2005-15 corrientes'!$A$2:$W$50,15,FALSE),"")</f>
        <v/>
      </c>
      <c r="AJ41" s="33" t="str">
        <f>+IFERROR(VLOOKUP($B41,'2005-15 corrientes'!$A$2:$W$50,17,FALSE),"")</f>
        <v/>
      </c>
      <c r="AK41" s="33" t="str">
        <f>+IFERROR(VLOOKUP($B41,'2005-15 corrientes'!$A$2:$W$50,19,FALSE),"")</f>
        <v/>
      </c>
      <c r="AL41" s="33" t="str">
        <f>+IFERROR(VLOOKUP($B41,'2005-15 corrientes'!$A$2:$W$50,21,FALSE),"")</f>
        <v/>
      </c>
      <c r="AM41" s="33" t="str">
        <f>+IFERROR(VLOOKUP($B41,'2005-15 corrientes'!$A$2:$W$50,23,FALSE),"")</f>
        <v/>
      </c>
    </row>
    <row r="42" spans="1:16384" ht="21" x14ac:dyDescent="0.25">
      <c r="A42" s="12" t="s">
        <v>111</v>
      </c>
      <c r="B42" s="13" t="s">
        <v>49</v>
      </c>
      <c r="C42" s="26" t="s">
        <v>50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33"/>
      <c r="Y42" s="33">
        <v>12286</v>
      </c>
      <c r="Z42" s="33">
        <f>+IFERROR(VLOOKUP(B42,'2002'!$A:$D,4,FALSE),"")</f>
        <v>11179.328668</v>
      </c>
      <c r="AA42" s="33">
        <f>+IFERROR(VLOOKUP(B42,'2003'!$A$2:$D$1048576,4,FALSE),"")</f>
        <v>7037.2</v>
      </c>
      <c r="AB42" s="33">
        <f>+IFERROR(VLOOKUP(B42,'2004'!$A:$D,4,FALSE),"")</f>
        <v>10711.8</v>
      </c>
      <c r="AC42" s="33">
        <f>+IFERROR(VLOOKUP($B42,'2005-15 corrientes'!$A$2:$W$50,3,FALSE),"")</f>
        <v>7250.0000019577546</v>
      </c>
      <c r="AD42" s="33">
        <f>+IFERROR(VLOOKUP($B42,'2005-15 corrientes'!$A$2:$W$50,5,FALSE),"")</f>
        <v>13876.800002512788</v>
      </c>
      <c r="AE42" s="33">
        <f>+IFERROR(VLOOKUP($B42,'2005-15 corrientes'!$A$2:$W$50,7,FALSE),"")</f>
        <v>11999.999997520683</v>
      </c>
      <c r="AF42" s="33">
        <f>+IFERROR(VLOOKUP($B42,'2005-15 corrientes'!$A$2:$W$50,9,FALSE),"")</f>
        <v>4277.9999996300558</v>
      </c>
      <c r="AG42" s="33">
        <f>+IFERROR(VLOOKUP($B42,'2005-15 corrientes'!$A$2:$W$50,11,FALSE),"")</f>
        <v>5000.0000006136079</v>
      </c>
      <c r="AH42" s="33">
        <f>+IFERROR(VLOOKUP($B42,'2005-15 corrientes'!$A$2:$W$50,13,FALSE),"")</f>
        <v>13323.600002042122</v>
      </c>
      <c r="AI42" s="33">
        <f>+IFERROR(VLOOKUP($B42,'2005-15 corrientes'!$A$2:$W$50,15,FALSE),"")</f>
        <v>13631.999997863308</v>
      </c>
      <c r="AJ42" s="33">
        <f>+IFERROR(VLOOKUP($B42,'2005-15 corrientes'!$A$2:$W$50,17,FALSE),"")</f>
        <v>14389.2</v>
      </c>
      <c r="AK42" s="33">
        <f>+IFERROR(VLOOKUP($B42,'2005-15 corrientes'!$A$2:$W$50,19,FALSE),"")</f>
        <v>15083.999999999993</v>
      </c>
      <c r="AL42" s="33">
        <f>+IFERROR(VLOOKUP($B42,'2005-15 corrientes'!$A$2:$W$50,21,FALSE),"")</f>
        <v>15550.199999999993</v>
      </c>
      <c r="AM42" s="33">
        <f>+IFERROR(VLOOKUP($B42,'2005-15 corrientes'!$A$2:$W$50,23,FALSE),"")</f>
        <v>31085</v>
      </c>
    </row>
    <row r="43" spans="1:16384" x14ac:dyDescent="0.25">
      <c r="A43" s="9" t="s">
        <v>110</v>
      </c>
      <c r="B43" s="10" t="s">
        <v>6</v>
      </c>
      <c r="C43" s="25" t="s">
        <v>7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>
        <v>54.9</v>
      </c>
      <c r="Q43" s="11">
        <v>110.6</v>
      </c>
      <c r="R43" s="11">
        <v>150.6</v>
      </c>
      <c r="S43" s="11">
        <v>162.5</v>
      </c>
      <c r="T43" s="11">
        <v>179.5</v>
      </c>
      <c r="U43" s="11">
        <v>212.8</v>
      </c>
      <c r="V43" s="11">
        <v>286.5</v>
      </c>
      <c r="W43" s="11">
        <v>366.2</v>
      </c>
      <c r="X43" s="32">
        <v>440.2</v>
      </c>
      <c r="Y43" s="32">
        <v>498.8</v>
      </c>
      <c r="Z43" s="32">
        <f>+IFERROR(VLOOKUP(B43,'2002'!$A:$D,4,FALSE),"")</f>
        <v>524.73</v>
      </c>
      <c r="AA43" s="32">
        <f>+IFERROR(VLOOKUP(B43,'2003'!$A$2:$D$1048576,4,FALSE),"")</f>
        <v>533.61</v>
      </c>
      <c r="AB43" s="32">
        <f>+IFERROR(VLOOKUP(B43,'2004'!$A:$D,4,FALSE),"")</f>
        <v>574.04007999999999</v>
      </c>
      <c r="AC43" s="32">
        <f>+IFERROR(VLOOKUP($B43,'2005-15 corrientes'!$A$2:$W$50,3,FALSE),"")</f>
        <v>666.99521018011228</v>
      </c>
      <c r="AD43" s="32">
        <f>+IFERROR(VLOOKUP($B43,'2005-15 corrientes'!$A$2:$W$50,5,FALSE),"")</f>
        <v>575.132100104144</v>
      </c>
      <c r="AE43" s="32">
        <f>+IFERROR(VLOOKUP($B43,'2005-15 corrientes'!$A$2:$W$50,7,FALSE),"")</f>
        <v>793.99999983595183</v>
      </c>
      <c r="AF43" s="32">
        <f>+IFERROR(VLOOKUP($B43,'2005-15 corrientes'!$A$2:$W$50,9,FALSE),"")</f>
        <v>924.91869992001659</v>
      </c>
      <c r="AG43" s="32">
        <f>+IFERROR(VLOOKUP($B43,'2005-15 corrientes'!$A$2:$W$50,11,FALSE),"")</f>
        <v>926.04876611364614</v>
      </c>
      <c r="AH43" s="32">
        <f>+IFERROR(VLOOKUP($B43,'2005-15 corrientes'!$A$2:$W$50,13,FALSE),"")</f>
        <v>750.66699611505544</v>
      </c>
      <c r="AI43" s="32">
        <f>+IFERROR(VLOOKUP($B43,'2005-15 corrientes'!$A$2:$W$50,15,FALSE),"")</f>
        <v>871.86013386334378</v>
      </c>
      <c r="AJ43" s="32">
        <f>+IFERROR(VLOOKUP($B43,'2005-15 corrientes'!$A$2:$W$50,17,FALSE),"")</f>
        <v>1092.4000000000001</v>
      </c>
      <c r="AK43" s="32">
        <f>+IFERROR(VLOOKUP($B43,'2005-15 corrientes'!$A$2:$W$50,19,FALSE),"")</f>
        <v>991.99999999999955</v>
      </c>
      <c r="AL43" s="32">
        <f>+IFERROR(VLOOKUP($B43,'2005-15 corrientes'!$A$2:$W$50,21,FALSE),"")</f>
        <v>1035.0661429999996</v>
      </c>
      <c r="AM43" s="32">
        <f>+IFERROR(VLOOKUP($B43,'2005-15 corrientes'!$A$2:$W$50,23,FALSE),"")</f>
        <v>1039.9000000000001</v>
      </c>
      <c r="AN43" s="3"/>
      <c r="AO43" s="3"/>
      <c r="AP43" s="3"/>
      <c r="AQ43" s="3"/>
      <c r="AR43" s="3"/>
      <c r="AS43" s="3"/>
      <c r="AT43" s="3"/>
      <c r="AU43" s="3"/>
      <c r="AV43" s="3"/>
      <c r="AW43" s="40"/>
      <c r="AX43" s="39"/>
      <c r="AY43" s="39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40"/>
      <c r="BV43" s="39"/>
      <c r="BW43" s="39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40"/>
      <c r="CT43" s="39"/>
      <c r="CU43" s="39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40"/>
      <c r="DR43" s="39"/>
      <c r="DS43" s="39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40"/>
      <c r="EP43" s="39"/>
      <c r="EQ43" s="39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40"/>
      <c r="FN43" s="39"/>
      <c r="FO43" s="39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40"/>
      <c r="GL43" s="39"/>
      <c r="GM43" s="39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40"/>
      <c r="HJ43" s="39"/>
      <c r="HK43" s="39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40"/>
      <c r="IH43" s="39"/>
      <c r="II43" s="39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40"/>
      <c r="JF43" s="39"/>
      <c r="JG43" s="39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40"/>
      <c r="KD43" s="39"/>
      <c r="KE43" s="39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40"/>
      <c r="LB43" s="39"/>
      <c r="LC43" s="39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40"/>
      <c r="LZ43" s="39"/>
      <c r="MA43" s="39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40"/>
      <c r="MX43" s="39"/>
      <c r="MY43" s="39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40"/>
      <c r="NV43" s="39"/>
      <c r="NW43" s="39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40"/>
      <c r="OT43" s="39"/>
      <c r="OU43" s="39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40"/>
      <c r="PR43" s="39"/>
      <c r="PS43" s="39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40"/>
      <c r="QP43" s="39"/>
      <c r="QQ43" s="39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40"/>
      <c r="RN43" s="39"/>
      <c r="RO43" s="39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40"/>
      <c r="SL43" s="39"/>
      <c r="SM43" s="39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40"/>
      <c r="TJ43" s="39"/>
      <c r="TK43" s="39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40"/>
      <c r="UH43" s="39"/>
      <c r="UI43" s="39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40"/>
      <c r="VF43" s="39"/>
      <c r="VG43" s="39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40"/>
      <c r="WD43" s="39"/>
      <c r="WE43" s="39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40"/>
      <c r="XB43" s="39"/>
      <c r="XC43" s="39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40"/>
      <c r="XZ43" s="39"/>
      <c r="YA43" s="39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40"/>
      <c r="YX43" s="39"/>
      <c r="YY43" s="39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40"/>
      <c r="ZV43" s="39"/>
      <c r="ZW43" s="39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40"/>
      <c r="AAT43" s="39"/>
      <c r="AAU43" s="39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40"/>
      <c r="ABR43" s="39"/>
      <c r="ABS43" s="39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40"/>
      <c r="ACP43" s="39"/>
      <c r="ACQ43" s="39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40"/>
      <c r="ADN43" s="39"/>
      <c r="ADO43" s="39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40"/>
      <c r="AEL43" s="39"/>
      <c r="AEM43" s="39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40"/>
      <c r="AFJ43" s="39"/>
      <c r="AFK43" s="39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40"/>
      <c r="AGH43" s="39"/>
      <c r="AGI43" s="39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40"/>
      <c r="AHF43" s="39"/>
      <c r="AHG43" s="39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40"/>
      <c r="AID43" s="39"/>
      <c r="AIE43" s="39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40"/>
      <c r="AJB43" s="39"/>
      <c r="AJC43" s="39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40"/>
      <c r="AJZ43" s="39"/>
      <c r="AKA43" s="39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40"/>
      <c r="AKX43" s="39"/>
      <c r="AKY43" s="39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40"/>
      <c r="ALV43" s="39"/>
      <c r="ALW43" s="39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40"/>
      <c r="AMT43" s="39"/>
      <c r="AMU43" s="39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40"/>
      <c r="ANR43" s="39"/>
      <c r="ANS43" s="39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40"/>
      <c r="AOP43" s="39"/>
      <c r="AOQ43" s="39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40"/>
      <c r="APN43" s="39"/>
      <c r="APO43" s="39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40"/>
      <c r="AQL43" s="39"/>
      <c r="AQM43" s="39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40"/>
      <c r="ARJ43" s="39"/>
      <c r="ARK43" s="39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40"/>
      <c r="ASH43" s="39"/>
      <c r="ASI43" s="39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40"/>
      <c r="ATF43" s="39"/>
      <c r="ATG43" s="39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40"/>
      <c r="AUD43" s="39"/>
      <c r="AUE43" s="39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40"/>
      <c r="AVB43" s="39"/>
      <c r="AVC43" s="39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40"/>
      <c r="AVZ43" s="39"/>
      <c r="AWA43" s="39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40"/>
      <c r="AWX43" s="39"/>
      <c r="AWY43" s="39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40"/>
      <c r="AXV43" s="39"/>
      <c r="AXW43" s="39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40"/>
      <c r="AYT43" s="39"/>
      <c r="AYU43" s="39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40"/>
      <c r="AZR43" s="39"/>
      <c r="AZS43" s="39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40"/>
      <c r="BAP43" s="39"/>
      <c r="BAQ43" s="39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40"/>
      <c r="BBN43" s="39"/>
      <c r="BBO43" s="39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40"/>
      <c r="BCL43" s="39"/>
      <c r="BCM43" s="39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40"/>
      <c r="BDJ43" s="39"/>
      <c r="BDK43" s="39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40"/>
      <c r="BEH43" s="39"/>
      <c r="BEI43" s="39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40"/>
      <c r="BFF43" s="39"/>
      <c r="BFG43" s="39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40"/>
      <c r="BGD43" s="39"/>
      <c r="BGE43" s="39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40"/>
      <c r="BHB43" s="39"/>
      <c r="BHC43" s="39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40"/>
      <c r="BHZ43" s="39"/>
      <c r="BIA43" s="39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40"/>
      <c r="BIX43" s="39"/>
      <c r="BIY43" s="39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40"/>
      <c r="BJV43" s="39"/>
      <c r="BJW43" s="39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40"/>
      <c r="BKT43" s="39"/>
      <c r="BKU43" s="39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40"/>
      <c r="BLR43" s="39"/>
      <c r="BLS43" s="39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40"/>
      <c r="BMP43" s="39"/>
      <c r="BMQ43" s="39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40"/>
      <c r="BNN43" s="39"/>
      <c r="BNO43" s="39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40"/>
      <c r="BOL43" s="39"/>
      <c r="BOM43" s="39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40"/>
      <c r="BPJ43" s="39"/>
      <c r="BPK43" s="39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40"/>
      <c r="BQH43" s="39"/>
      <c r="BQI43" s="39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40"/>
      <c r="BRF43" s="39"/>
      <c r="BRG43" s="39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40"/>
      <c r="BSD43" s="39"/>
      <c r="BSE43" s="39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40"/>
      <c r="BTB43" s="39"/>
      <c r="BTC43" s="39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40"/>
      <c r="BTZ43" s="39"/>
      <c r="BUA43" s="39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40"/>
      <c r="BUX43" s="39"/>
      <c r="BUY43" s="39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40"/>
      <c r="BVV43" s="39"/>
      <c r="BVW43" s="39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40"/>
      <c r="BWT43" s="39"/>
      <c r="BWU43" s="39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40"/>
      <c r="BXR43" s="39"/>
      <c r="BXS43" s="39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40"/>
      <c r="BYP43" s="39"/>
      <c r="BYQ43" s="39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40"/>
      <c r="BZN43" s="39"/>
      <c r="BZO43" s="39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40"/>
      <c r="CAL43" s="39"/>
      <c r="CAM43" s="39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40"/>
      <c r="CBJ43" s="39"/>
      <c r="CBK43" s="39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40"/>
      <c r="CCH43" s="39"/>
      <c r="CCI43" s="39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40"/>
      <c r="CDF43" s="39"/>
      <c r="CDG43" s="39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40"/>
      <c r="CED43" s="39"/>
      <c r="CEE43" s="39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40"/>
      <c r="CFB43" s="39"/>
      <c r="CFC43" s="39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40"/>
      <c r="CFZ43" s="39"/>
      <c r="CGA43" s="39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40"/>
      <c r="CGX43" s="39"/>
      <c r="CGY43" s="39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40"/>
      <c r="CHV43" s="39"/>
      <c r="CHW43" s="39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40"/>
      <c r="CIT43" s="39"/>
      <c r="CIU43" s="39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40"/>
      <c r="CJR43" s="39"/>
      <c r="CJS43" s="39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40"/>
      <c r="CKP43" s="39"/>
      <c r="CKQ43" s="39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40"/>
      <c r="CLN43" s="39"/>
      <c r="CLO43" s="39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40"/>
      <c r="CML43" s="39"/>
      <c r="CMM43" s="39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40"/>
      <c r="CNJ43" s="39"/>
      <c r="CNK43" s="39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40"/>
      <c r="COH43" s="39"/>
      <c r="COI43" s="39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40"/>
      <c r="CPF43" s="39"/>
      <c r="CPG43" s="39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40"/>
      <c r="CQD43" s="39"/>
      <c r="CQE43" s="39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40"/>
      <c r="CRB43" s="39"/>
      <c r="CRC43" s="39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40"/>
      <c r="CRZ43" s="39"/>
      <c r="CSA43" s="39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40"/>
      <c r="CSX43" s="39"/>
      <c r="CSY43" s="39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40"/>
      <c r="CTV43" s="39"/>
      <c r="CTW43" s="39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40"/>
      <c r="CUT43" s="39"/>
      <c r="CUU43" s="39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40"/>
      <c r="CVR43" s="39"/>
      <c r="CVS43" s="39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40"/>
      <c r="CWP43" s="39"/>
      <c r="CWQ43" s="39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40"/>
      <c r="CXN43" s="39"/>
      <c r="CXO43" s="39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40"/>
      <c r="CYL43" s="39"/>
      <c r="CYM43" s="39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40"/>
      <c r="CZJ43" s="39"/>
      <c r="CZK43" s="39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40"/>
      <c r="DAH43" s="39"/>
      <c r="DAI43" s="39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40"/>
      <c r="DBF43" s="39"/>
      <c r="DBG43" s="39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40"/>
      <c r="DCD43" s="39"/>
      <c r="DCE43" s="39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40"/>
      <c r="DDB43" s="39"/>
      <c r="DDC43" s="39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40"/>
      <c r="DDZ43" s="39"/>
      <c r="DEA43" s="39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40"/>
      <c r="DEX43" s="39"/>
      <c r="DEY43" s="39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40"/>
      <c r="DFV43" s="39"/>
      <c r="DFW43" s="39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40"/>
      <c r="DGT43" s="39"/>
      <c r="DGU43" s="39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40"/>
      <c r="DHR43" s="39"/>
      <c r="DHS43" s="39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40"/>
      <c r="DIP43" s="39"/>
      <c r="DIQ43" s="39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40"/>
      <c r="DJN43" s="39"/>
      <c r="DJO43" s="39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40"/>
      <c r="DKL43" s="39"/>
      <c r="DKM43" s="39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40"/>
      <c r="DLJ43" s="39"/>
      <c r="DLK43" s="39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40"/>
      <c r="DMH43" s="39"/>
      <c r="DMI43" s="39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40"/>
      <c r="DNF43" s="39"/>
      <c r="DNG43" s="39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40"/>
      <c r="DOD43" s="39"/>
      <c r="DOE43" s="39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40"/>
      <c r="DPB43" s="39"/>
      <c r="DPC43" s="39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40"/>
      <c r="DPZ43" s="39"/>
      <c r="DQA43" s="39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40"/>
      <c r="DQX43" s="39"/>
      <c r="DQY43" s="39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40"/>
      <c r="DRV43" s="39"/>
      <c r="DRW43" s="39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40"/>
      <c r="DST43" s="39"/>
      <c r="DSU43" s="39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40"/>
      <c r="DTR43" s="39"/>
      <c r="DTS43" s="39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40"/>
      <c r="DUP43" s="39"/>
      <c r="DUQ43" s="39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40"/>
      <c r="DVN43" s="39"/>
      <c r="DVO43" s="39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40"/>
      <c r="DWL43" s="39"/>
      <c r="DWM43" s="39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40"/>
      <c r="DXJ43" s="39"/>
      <c r="DXK43" s="39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40"/>
      <c r="DYH43" s="39"/>
      <c r="DYI43" s="39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40"/>
      <c r="DZF43" s="39"/>
      <c r="DZG43" s="39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40"/>
      <c r="EAD43" s="39"/>
      <c r="EAE43" s="39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40"/>
      <c r="EBB43" s="39"/>
      <c r="EBC43" s="39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40"/>
      <c r="EBZ43" s="39"/>
      <c r="ECA43" s="39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40"/>
      <c r="ECX43" s="39"/>
      <c r="ECY43" s="39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40"/>
      <c r="EDV43" s="39"/>
      <c r="EDW43" s="39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40"/>
      <c r="EET43" s="39"/>
      <c r="EEU43" s="39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40"/>
      <c r="EFR43" s="39"/>
      <c r="EFS43" s="39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40"/>
      <c r="EGP43" s="39"/>
      <c r="EGQ43" s="39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40"/>
      <c r="EHN43" s="39"/>
      <c r="EHO43" s="39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40"/>
      <c r="EIL43" s="39"/>
      <c r="EIM43" s="39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40"/>
      <c r="EJJ43" s="39"/>
      <c r="EJK43" s="39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40"/>
      <c r="EKH43" s="39"/>
      <c r="EKI43" s="39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40"/>
      <c r="ELF43" s="39"/>
      <c r="ELG43" s="39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40"/>
      <c r="EMD43" s="39"/>
      <c r="EME43" s="39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40"/>
      <c r="ENB43" s="39"/>
      <c r="ENC43" s="39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40"/>
      <c r="ENZ43" s="39"/>
      <c r="EOA43" s="39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40"/>
      <c r="EOX43" s="39"/>
      <c r="EOY43" s="39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40"/>
      <c r="EPV43" s="39"/>
      <c r="EPW43" s="39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40"/>
      <c r="EQT43" s="39"/>
      <c r="EQU43" s="39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40"/>
      <c r="ERR43" s="39"/>
      <c r="ERS43" s="39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40"/>
      <c r="ESP43" s="39"/>
      <c r="ESQ43" s="39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40"/>
      <c r="ETN43" s="39"/>
      <c r="ETO43" s="39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40"/>
      <c r="EUL43" s="39"/>
      <c r="EUM43" s="39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40"/>
      <c r="EVJ43" s="39"/>
      <c r="EVK43" s="39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40"/>
      <c r="EWH43" s="39"/>
      <c r="EWI43" s="39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40"/>
      <c r="EXF43" s="39"/>
      <c r="EXG43" s="39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40"/>
      <c r="EYD43" s="39"/>
      <c r="EYE43" s="39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40"/>
      <c r="EZB43" s="39"/>
      <c r="EZC43" s="39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40"/>
      <c r="EZZ43" s="39"/>
      <c r="FAA43" s="39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40"/>
      <c r="FAX43" s="39"/>
      <c r="FAY43" s="39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40"/>
      <c r="FBV43" s="39"/>
      <c r="FBW43" s="39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40"/>
      <c r="FCT43" s="39"/>
      <c r="FCU43" s="39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40"/>
      <c r="FDR43" s="39"/>
      <c r="FDS43" s="39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40"/>
      <c r="FEP43" s="39"/>
      <c r="FEQ43" s="39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40"/>
      <c r="FFN43" s="39"/>
      <c r="FFO43" s="39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40"/>
      <c r="FGL43" s="39"/>
      <c r="FGM43" s="39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40"/>
      <c r="FHJ43" s="39"/>
      <c r="FHK43" s="39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40"/>
      <c r="FIH43" s="39"/>
      <c r="FII43" s="39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40"/>
      <c r="FJF43" s="39"/>
      <c r="FJG43" s="39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40"/>
      <c r="FKD43" s="39"/>
      <c r="FKE43" s="39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40"/>
      <c r="FLB43" s="39"/>
      <c r="FLC43" s="39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40"/>
      <c r="FLZ43" s="39"/>
      <c r="FMA43" s="39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40"/>
      <c r="FMX43" s="39"/>
      <c r="FMY43" s="39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40"/>
      <c r="FNV43" s="39"/>
      <c r="FNW43" s="39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40"/>
      <c r="FOT43" s="39"/>
      <c r="FOU43" s="39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40"/>
      <c r="FPR43" s="39"/>
      <c r="FPS43" s="39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40"/>
      <c r="FQP43" s="39"/>
      <c r="FQQ43" s="39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40"/>
      <c r="FRN43" s="39"/>
      <c r="FRO43" s="39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40"/>
      <c r="FSL43" s="39"/>
      <c r="FSM43" s="39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40"/>
      <c r="FTJ43" s="39"/>
      <c r="FTK43" s="39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40"/>
      <c r="FUH43" s="39"/>
      <c r="FUI43" s="39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40"/>
      <c r="FVF43" s="39"/>
      <c r="FVG43" s="39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40"/>
      <c r="FWD43" s="39"/>
      <c r="FWE43" s="39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40"/>
      <c r="FXB43" s="39"/>
      <c r="FXC43" s="39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40"/>
      <c r="FXZ43" s="39"/>
      <c r="FYA43" s="39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40"/>
      <c r="FYX43" s="39"/>
      <c r="FYY43" s="39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40"/>
      <c r="FZV43" s="39"/>
      <c r="FZW43" s="39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40"/>
      <c r="GAT43" s="39"/>
      <c r="GAU43" s="39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40"/>
      <c r="GBR43" s="39"/>
      <c r="GBS43" s="39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40"/>
      <c r="GCP43" s="39"/>
      <c r="GCQ43" s="39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40"/>
      <c r="GDN43" s="39"/>
      <c r="GDO43" s="39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40"/>
      <c r="GEL43" s="39"/>
      <c r="GEM43" s="39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40"/>
      <c r="GFJ43" s="39"/>
      <c r="GFK43" s="39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40"/>
      <c r="GGH43" s="39"/>
      <c r="GGI43" s="39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40"/>
      <c r="GHF43" s="39"/>
      <c r="GHG43" s="39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40"/>
      <c r="GID43" s="39"/>
      <c r="GIE43" s="39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40"/>
      <c r="GJB43" s="39"/>
      <c r="GJC43" s="39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40"/>
      <c r="GJZ43" s="39"/>
      <c r="GKA43" s="39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40"/>
      <c r="GKX43" s="39"/>
      <c r="GKY43" s="39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40"/>
      <c r="GLV43" s="39"/>
      <c r="GLW43" s="39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40"/>
      <c r="GMT43" s="39"/>
      <c r="GMU43" s="39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40"/>
      <c r="GNR43" s="39"/>
      <c r="GNS43" s="39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40"/>
      <c r="GOP43" s="39"/>
      <c r="GOQ43" s="39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40"/>
      <c r="GPN43" s="39"/>
      <c r="GPO43" s="39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40"/>
      <c r="GQL43" s="39"/>
      <c r="GQM43" s="39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40"/>
      <c r="GRJ43" s="39"/>
      <c r="GRK43" s="39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40"/>
      <c r="GSH43" s="39"/>
      <c r="GSI43" s="39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40"/>
      <c r="GTF43" s="39"/>
      <c r="GTG43" s="39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40"/>
      <c r="GUD43" s="39"/>
      <c r="GUE43" s="39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40"/>
      <c r="GVB43" s="39"/>
      <c r="GVC43" s="39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40"/>
      <c r="GVZ43" s="39"/>
      <c r="GWA43" s="39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40"/>
      <c r="GWX43" s="39"/>
      <c r="GWY43" s="39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40"/>
      <c r="GXV43" s="39"/>
      <c r="GXW43" s="39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40"/>
      <c r="GYT43" s="39"/>
      <c r="GYU43" s="39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40"/>
      <c r="GZR43" s="39"/>
      <c r="GZS43" s="39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40"/>
      <c r="HAP43" s="39"/>
      <c r="HAQ43" s="39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40"/>
      <c r="HBN43" s="39"/>
      <c r="HBO43" s="39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40"/>
      <c r="HCL43" s="39"/>
      <c r="HCM43" s="39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40"/>
      <c r="HDJ43" s="39"/>
      <c r="HDK43" s="39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40"/>
      <c r="HEH43" s="39"/>
      <c r="HEI43" s="39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40"/>
      <c r="HFF43" s="39"/>
      <c r="HFG43" s="39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40"/>
      <c r="HGD43" s="39"/>
      <c r="HGE43" s="39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40"/>
      <c r="HHB43" s="39"/>
      <c r="HHC43" s="39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40"/>
      <c r="HHZ43" s="39"/>
      <c r="HIA43" s="39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40"/>
      <c r="HIX43" s="39"/>
      <c r="HIY43" s="39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40"/>
      <c r="HJV43" s="39"/>
      <c r="HJW43" s="39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40"/>
      <c r="HKT43" s="39"/>
      <c r="HKU43" s="39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40"/>
      <c r="HLR43" s="39"/>
      <c r="HLS43" s="39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40"/>
      <c r="HMP43" s="39"/>
      <c r="HMQ43" s="39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40"/>
      <c r="HNN43" s="39"/>
      <c r="HNO43" s="39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40"/>
      <c r="HOL43" s="39"/>
      <c r="HOM43" s="39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40"/>
      <c r="HPJ43" s="39"/>
      <c r="HPK43" s="39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40"/>
      <c r="HQH43" s="39"/>
      <c r="HQI43" s="39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40"/>
      <c r="HRF43" s="39"/>
      <c r="HRG43" s="39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40"/>
      <c r="HSD43" s="39"/>
      <c r="HSE43" s="39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40"/>
      <c r="HTB43" s="39"/>
      <c r="HTC43" s="39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40"/>
      <c r="HTZ43" s="39"/>
      <c r="HUA43" s="39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40"/>
      <c r="HUX43" s="39"/>
      <c r="HUY43" s="39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40"/>
      <c r="HVV43" s="39"/>
      <c r="HVW43" s="39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40"/>
      <c r="HWT43" s="39"/>
      <c r="HWU43" s="39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40"/>
      <c r="HXR43" s="39"/>
      <c r="HXS43" s="39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40"/>
      <c r="HYP43" s="39"/>
      <c r="HYQ43" s="39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40"/>
      <c r="HZN43" s="39"/>
      <c r="HZO43" s="39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40"/>
      <c r="IAL43" s="39"/>
      <c r="IAM43" s="39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40"/>
      <c r="IBJ43" s="39"/>
      <c r="IBK43" s="39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40"/>
      <c r="ICH43" s="39"/>
      <c r="ICI43" s="39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40"/>
      <c r="IDF43" s="39"/>
      <c r="IDG43" s="39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40"/>
      <c r="IED43" s="39"/>
      <c r="IEE43" s="39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40"/>
      <c r="IFB43" s="39"/>
      <c r="IFC43" s="39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40"/>
      <c r="IFZ43" s="39"/>
      <c r="IGA43" s="39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40"/>
      <c r="IGX43" s="39"/>
      <c r="IGY43" s="39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40"/>
      <c r="IHV43" s="39"/>
      <c r="IHW43" s="39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40"/>
      <c r="IIT43" s="39"/>
      <c r="IIU43" s="39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40"/>
      <c r="IJR43" s="39"/>
      <c r="IJS43" s="39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40"/>
      <c r="IKP43" s="39"/>
      <c r="IKQ43" s="39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40"/>
      <c r="ILN43" s="39"/>
      <c r="ILO43" s="39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40"/>
      <c r="IML43" s="39"/>
      <c r="IMM43" s="39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40"/>
      <c r="INJ43" s="39"/>
      <c r="INK43" s="39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40"/>
      <c r="IOH43" s="39"/>
      <c r="IOI43" s="39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40"/>
      <c r="IPF43" s="39"/>
      <c r="IPG43" s="39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40"/>
      <c r="IQD43" s="39"/>
      <c r="IQE43" s="39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40"/>
      <c r="IRB43" s="39"/>
      <c r="IRC43" s="39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40"/>
      <c r="IRZ43" s="39"/>
      <c r="ISA43" s="39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40"/>
      <c r="ISX43" s="39"/>
      <c r="ISY43" s="39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40"/>
      <c r="ITV43" s="39"/>
      <c r="ITW43" s="39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40"/>
      <c r="IUT43" s="39"/>
      <c r="IUU43" s="39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40"/>
      <c r="IVR43" s="39"/>
      <c r="IVS43" s="39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40"/>
      <c r="IWP43" s="39"/>
      <c r="IWQ43" s="39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40"/>
      <c r="IXN43" s="39"/>
      <c r="IXO43" s="39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40"/>
      <c r="IYL43" s="39"/>
      <c r="IYM43" s="39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40"/>
      <c r="IZJ43" s="39"/>
      <c r="IZK43" s="39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40"/>
      <c r="JAH43" s="39"/>
      <c r="JAI43" s="39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40"/>
      <c r="JBF43" s="39"/>
      <c r="JBG43" s="39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40"/>
      <c r="JCD43" s="39"/>
      <c r="JCE43" s="39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40"/>
      <c r="JDB43" s="39"/>
      <c r="JDC43" s="39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40"/>
      <c r="JDZ43" s="39"/>
      <c r="JEA43" s="39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40"/>
      <c r="JEX43" s="39"/>
      <c r="JEY43" s="39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40"/>
      <c r="JFV43" s="39"/>
      <c r="JFW43" s="39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40"/>
      <c r="JGT43" s="39"/>
      <c r="JGU43" s="39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40"/>
      <c r="JHR43" s="39"/>
      <c r="JHS43" s="39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40"/>
      <c r="JIP43" s="39"/>
      <c r="JIQ43" s="39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40"/>
      <c r="JJN43" s="39"/>
      <c r="JJO43" s="39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40"/>
      <c r="JKL43" s="39"/>
      <c r="JKM43" s="39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40"/>
      <c r="JLJ43" s="39"/>
      <c r="JLK43" s="39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40"/>
      <c r="JMH43" s="39"/>
      <c r="JMI43" s="39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40"/>
      <c r="JNF43" s="39"/>
      <c r="JNG43" s="39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40"/>
      <c r="JOD43" s="39"/>
      <c r="JOE43" s="39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40"/>
      <c r="JPB43" s="39"/>
      <c r="JPC43" s="39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40"/>
      <c r="JPZ43" s="39"/>
      <c r="JQA43" s="39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40"/>
      <c r="JQX43" s="39"/>
      <c r="JQY43" s="39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40"/>
      <c r="JRV43" s="39"/>
      <c r="JRW43" s="39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40"/>
      <c r="JST43" s="39"/>
      <c r="JSU43" s="39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40"/>
      <c r="JTR43" s="39"/>
      <c r="JTS43" s="39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40"/>
      <c r="JUP43" s="39"/>
      <c r="JUQ43" s="39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40"/>
      <c r="JVN43" s="39"/>
      <c r="JVO43" s="39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40"/>
      <c r="JWL43" s="39"/>
      <c r="JWM43" s="39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40"/>
      <c r="JXJ43" s="39"/>
      <c r="JXK43" s="39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40"/>
      <c r="JYH43" s="39"/>
      <c r="JYI43" s="39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40"/>
      <c r="JZF43" s="39"/>
      <c r="JZG43" s="39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40"/>
      <c r="KAD43" s="39"/>
      <c r="KAE43" s="39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40"/>
      <c r="KBB43" s="39"/>
      <c r="KBC43" s="39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40"/>
      <c r="KBZ43" s="39"/>
      <c r="KCA43" s="39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40"/>
      <c r="KCX43" s="39"/>
      <c r="KCY43" s="39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40"/>
      <c r="KDV43" s="39"/>
      <c r="KDW43" s="39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40"/>
      <c r="KET43" s="39"/>
      <c r="KEU43" s="39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40"/>
      <c r="KFR43" s="39"/>
      <c r="KFS43" s="39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40"/>
      <c r="KGP43" s="39"/>
      <c r="KGQ43" s="39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40"/>
      <c r="KHN43" s="39"/>
      <c r="KHO43" s="39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40"/>
      <c r="KIL43" s="39"/>
      <c r="KIM43" s="39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40"/>
      <c r="KJJ43" s="39"/>
      <c r="KJK43" s="39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40"/>
      <c r="KKH43" s="39"/>
      <c r="KKI43" s="39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40"/>
      <c r="KLF43" s="39"/>
      <c r="KLG43" s="39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40"/>
      <c r="KMD43" s="39"/>
      <c r="KME43" s="39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40"/>
      <c r="KNB43" s="39"/>
      <c r="KNC43" s="39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40"/>
      <c r="KNZ43" s="39"/>
      <c r="KOA43" s="39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40"/>
      <c r="KOX43" s="39"/>
      <c r="KOY43" s="39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40"/>
      <c r="KPV43" s="39"/>
      <c r="KPW43" s="39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40"/>
      <c r="KQT43" s="39"/>
      <c r="KQU43" s="39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40"/>
      <c r="KRR43" s="39"/>
      <c r="KRS43" s="39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40"/>
      <c r="KSP43" s="39"/>
      <c r="KSQ43" s="39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40"/>
      <c r="KTN43" s="39"/>
      <c r="KTO43" s="39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40"/>
      <c r="KUL43" s="39"/>
      <c r="KUM43" s="39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40"/>
      <c r="KVJ43" s="39"/>
      <c r="KVK43" s="39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40"/>
      <c r="KWH43" s="39"/>
      <c r="KWI43" s="39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40"/>
      <c r="KXF43" s="39"/>
      <c r="KXG43" s="39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40"/>
      <c r="KYD43" s="39"/>
      <c r="KYE43" s="39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40"/>
      <c r="KZB43" s="39"/>
      <c r="KZC43" s="39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40"/>
      <c r="KZZ43" s="39"/>
      <c r="LAA43" s="39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40"/>
      <c r="LAX43" s="39"/>
      <c r="LAY43" s="39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40"/>
      <c r="LBV43" s="39"/>
      <c r="LBW43" s="39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40"/>
      <c r="LCT43" s="39"/>
      <c r="LCU43" s="39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40"/>
      <c r="LDR43" s="39"/>
      <c r="LDS43" s="39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40"/>
      <c r="LEP43" s="39"/>
      <c r="LEQ43" s="39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40"/>
      <c r="LFN43" s="39"/>
      <c r="LFO43" s="39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40"/>
      <c r="LGL43" s="39"/>
      <c r="LGM43" s="39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40"/>
      <c r="LHJ43" s="39"/>
      <c r="LHK43" s="39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40"/>
      <c r="LIH43" s="39"/>
      <c r="LII43" s="39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40"/>
      <c r="LJF43" s="39"/>
      <c r="LJG43" s="39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40"/>
      <c r="LKD43" s="39"/>
      <c r="LKE43" s="39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40"/>
      <c r="LLB43" s="39"/>
      <c r="LLC43" s="39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40"/>
      <c r="LLZ43" s="39"/>
      <c r="LMA43" s="39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40"/>
      <c r="LMX43" s="39"/>
      <c r="LMY43" s="39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40"/>
      <c r="LNV43" s="39"/>
      <c r="LNW43" s="39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40"/>
      <c r="LOT43" s="39"/>
      <c r="LOU43" s="39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40"/>
      <c r="LPR43" s="39"/>
      <c r="LPS43" s="39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40"/>
      <c r="LQP43" s="39"/>
      <c r="LQQ43" s="39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40"/>
      <c r="LRN43" s="39"/>
      <c r="LRO43" s="39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40"/>
      <c r="LSL43" s="39"/>
      <c r="LSM43" s="39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40"/>
      <c r="LTJ43" s="39"/>
      <c r="LTK43" s="39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40"/>
      <c r="LUH43" s="39"/>
      <c r="LUI43" s="39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40"/>
      <c r="LVF43" s="39"/>
      <c r="LVG43" s="39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40"/>
      <c r="LWD43" s="39"/>
      <c r="LWE43" s="39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40"/>
      <c r="LXB43" s="39"/>
      <c r="LXC43" s="39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40"/>
      <c r="LXZ43" s="39"/>
      <c r="LYA43" s="39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40"/>
      <c r="LYX43" s="39"/>
      <c r="LYY43" s="39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40"/>
      <c r="LZV43" s="39"/>
      <c r="LZW43" s="39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40"/>
      <c r="MAT43" s="39"/>
      <c r="MAU43" s="39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40"/>
      <c r="MBR43" s="39"/>
      <c r="MBS43" s="39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40"/>
      <c r="MCP43" s="39"/>
      <c r="MCQ43" s="39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40"/>
      <c r="MDN43" s="39"/>
      <c r="MDO43" s="39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40"/>
      <c r="MEL43" s="39"/>
      <c r="MEM43" s="39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40"/>
      <c r="MFJ43" s="39"/>
      <c r="MFK43" s="39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40"/>
      <c r="MGH43" s="39"/>
      <c r="MGI43" s="39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40"/>
      <c r="MHF43" s="39"/>
      <c r="MHG43" s="39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40"/>
      <c r="MID43" s="39"/>
      <c r="MIE43" s="39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40"/>
      <c r="MJB43" s="39"/>
      <c r="MJC43" s="39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40"/>
      <c r="MJZ43" s="39"/>
      <c r="MKA43" s="39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40"/>
      <c r="MKX43" s="39"/>
      <c r="MKY43" s="39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40"/>
      <c r="MLV43" s="39"/>
      <c r="MLW43" s="39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40"/>
      <c r="MMT43" s="39"/>
      <c r="MMU43" s="39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40"/>
      <c r="MNR43" s="39"/>
      <c r="MNS43" s="39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40"/>
      <c r="MOP43" s="39"/>
      <c r="MOQ43" s="39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40"/>
      <c r="MPN43" s="39"/>
      <c r="MPO43" s="39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40"/>
      <c r="MQL43" s="39"/>
      <c r="MQM43" s="39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40"/>
      <c r="MRJ43" s="39"/>
      <c r="MRK43" s="39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40"/>
      <c r="MSH43" s="39"/>
      <c r="MSI43" s="39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40"/>
      <c r="MTF43" s="39"/>
      <c r="MTG43" s="39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40"/>
      <c r="MUD43" s="39"/>
      <c r="MUE43" s="39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40"/>
      <c r="MVB43" s="39"/>
      <c r="MVC43" s="39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40"/>
      <c r="MVZ43" s="39"/>
      <c r="MWA43" s="39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40"/>
      <c r="MWX43" s="39"/>
      <c r="MWY43" s="39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40"/>
      <c r="MXV43" s="39"/>
      <c r="MXW43" s="39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40"/>
      <c r="MYT43" s="39"/>
      <c r="MYU43" s="39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40"/>
      <c r="MZR43" s="39"/>
      <c r="MZS43" s="39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40"/>
      <c r="NAP43" s="39"/>
      <c r="NAQ43" s="39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40"/>
      <c r="NBN43" s="39"/>
      <c r="NBO43" s="39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40"/>
      <c r="NCL43" s="39"/>
      <c r="NCM43" s="39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40"/>
      <c r="NDJ43" s="39"/>
      <c r="NDK43" s="39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40"/>
      <c r="NEH43" s="39"/>
      <c r="NEI43" s="39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40"/>
      <c r="NFF43" s="39"/>
      <c r="NFG43" s="39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40"/>
      <c r="NGD43" s="39"/>
      <c r="NGE43" s="39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40"/>
      <c r="NHB43" s="39"/>
      <c r="NHC43" s="39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40"/>
      <c r="NHZ43" s="39"/>
      <c r="NIA43" s="39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40"/>
      <c r="NIX43" s="39"/>
      <c r="NIY43" s="39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40"/>
      <c r="NJV43" s="39"/>
      <c r="NJW43" s="39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40"/>
      <c r="NKT43" s="39"/>
      <c r="NKU43" s="39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40"/>
      <c r="NLR43" s="39"/>
      <c r="NLS43" s="39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40"/>
      <c r="NMP43" s="39"/>
      <c r="NMQ43" s="39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40"/>
      <c r="NNN43" s="39"/>
      <c r="NNO43" s="39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40"/>
      <c r="NOL43" s="39"/>
      <c r="NOM43" s="39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40"/>
      <c r="NPJ43" s="39"/>
      <c r="NPK43" s="39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40"/>
      <c r="NQH43" s="39"/>
      <c r="NQI43" s="39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40"/>
      <c r="NRF43" s="39"/>
      <c r="NRG43" s="39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40"/>
      <c r="NSD43" s="39"/>
      <c r="NSE43" s="39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40"/>
      <c r="NTB43" s="39"/>
      <c r="NTC43" s="39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40"/>
      <c r="NTZ43" s="39"/>
      <c r="NUA43" s="39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40"/>
      <c r="NUX43" s="39"/>
      <c r="NUY43" s="39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40"/>
      <c r="NVV43" s="39"/>
      <c r="NVW43" s="39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40"/>
      <c r="NWT43" s="39"/>
      <c r="NWU43" s="39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40"/>
      <c r="NXR43" s="39"/>
      <c r="NXS43" s="39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40"/>
      <c r="NYP43" s="39"/>
      <c r="NYQ43" s="39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40"/>
      <c r="NZN43" s="39"/>
      <c r="NZO43" s="39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40"/>
      <c r="OAL43" s="39"/>
      <c r="OAM43" s="39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40"/>
      <c r="OBJ43" s="39"/>
      <c r="OBK43" s="39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40"/>
      <c r="OCH43" s="39"/>
      <c r="OCI43" s="39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40"/>
      <c r="ODF43" s="39"/>
      <c r="ODG43" s="39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40"/>
      <c r="OED43" s="39"/>
      <c r="OEE43" s="39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40"/>
      <c r="OFB43" s="39"/>
      <c r="OFC43" s="39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40"/>
      <c r="OFZ43" s="39"/>
      <c r="OGA43" s="39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40"/>
      <c r="OGX43" s="39"/>
      <c r="OGY43" s="39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40"/>
      <c r="OHV43" s="39"/>
      <c r="OHW43" s="39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40"/>
      <c r="OIT43" s="39"/>
      <c r="OIU43" s="39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40"/>
      <c r="OJR43" s="39"/>
      <c r="OJS43" s="39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40"/>
      <c r="OKP43" s="39"/>
      <c r="OKQ43" s="39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40"/>
      <c r="OLN43" s="39"/>
      <c r="OLO43" s="39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40"/>
      <c r="OML43" s="39"/>
      <c r="OMM43" s="39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40"/>
      <c r="ONJ43" s="39"/>
      <c r="ONK43" s="39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40"/>
      <c r="OOH43" s="39"/>
      <c r="OOI43" s="39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40"/>
      <c r="OPF43" s="39"/>
      <c r="OPG43" s="39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40"/>
      <c r="OQD43" s="39"/>
      <c r="OQE43" s="39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40"/>
      <c r="ORB43" s="39"/>
      <c r="ORC43" s="39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40"/>
      <c r="ORZ43" s="39"/>
      <c r="OSA43" s="39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40"/>
      <c r="OSX43" s="39"/>
      <c r="OSY43" s="39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40"/>
      <c r="OTV43" s="39"/>
      <c r="OTW43" s="39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40"/>
      <c r="OUT43" s="39"/>
      <c r="OUU43" s="39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40"/>
      <c r="OVR43" s="39"/>
      <c r="OVS43" s="39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40"/>
      <c r="OWP43" s="39"/>
      <c r="OWQ43" s="39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40"/>
      <c r="OXN43" s="39"/>
      <c r="OXO43" s="39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40"/>
      <c r="OYL43" s="39"/>
      <c r="OYM43" s="39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40"/>
      <c r="OZJ43" s="39"/>
      <c r="OZK43" s="39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40"/>
      <c r="PAH43" s="39"/>
      <c r="PAI43" s="39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40"/>
      <c r="PBF43" s="39"/>
      <c r="PBG43" s="39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40"/>
      <c r="PCD43" s="39"/>
      <c r="PCE43" s="39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40"/>
      <c r="PDB43" s="39"/>
      <c r="PDC43" s="39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40"/>
      <c r="PDZ43" s="39"/>
      <c r="PEA43" s="39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40"/>
      <c r="PEX43" s="39"/>
      <c r="PEY43" s="39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40"/>
      <c r="PFV43" s="39"/>
      <c r="PFW43" s="39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40"/>
      <c r="PGT43" s="39"/>
      <c r="PGU43" s="39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40"/>
      <c r="PHR43" s="39"/>
      <c r="PHS43" s="39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40"/>
      <c r="PIP43" s="39"/>
      <c r="PIQ43" s="39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40"/>
      <c r="PJN43" s="39"/>
      <c r="PJO43" s="39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40"/>
      <c r="PKL43" s="39"/>
      <c r="PKM43" s="39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40"/>
      <c r="PLJ43" s="39"/>
      <c r="PLK43" s="39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40"/>
      <c r="PMH43" s="39"/>
      <c r="PMI43" s="39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40"/>
      <c r="PNF43" s="39"/>
      <c r="PNG43" s="39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40"/>
      <c r="POD43" s="39"/>
      <c r="POE43" s="39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40"/>
      <c r="PPB43" s="39"/>
      <c r="PPC43" s="39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40"/>
      <c r="PPZ43" s="39"/>
      <c r="PQA43" s="39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40"/>
      <c r="PQX43" s="39"/>
      <c r="PQY43" s="39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40"/>
      <c r="PRV43" s="39"/>
      <c r="PRW43" s="39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40"/>
      <c r="PST43" s="39"/>
      <c r="PSU43" s="39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40"/>
      <c r="PTR43" s="39"/>
      <c r="PTS43" s="39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40"/>
      <c r="PUP43" s="39"/>
      <c r="PUQ43" s="39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40"/>
      <c r="PVN43" s="39"/>
      <c r="PVO43" s="39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40"/>
      <c r="PWL43" s="39"/>
      <c r="PWM43" s="39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40"/>
      <c r="PXJ43" s="39"/>
      <c r="PXK43" s="39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40"/>
      <c r="PYH43" s="39"/>
      <c r="PYI43" s="39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40"/>
      <c r="PZF43" s="39"/>
      <c r="PZG43" s="39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40"/>
      <c r="QAD43" s="39"/>
      <c r="QAE43" s="39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40"/>
      <c r="QBB43" s="39"/>
      <c r="QBC43" s="39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40"/>
      <c r="QBZ43" s="39"/>
      <c r="QCA43" s="39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40"/>
      <c r="QCX43" s="39"/>
      <c r="QCY43" s="39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40"/>
      <c r="QDV43" s="39"/>
      <c r="QDW43" s="39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40"/>
      <c r="QET43" s="39"/>
      <c r="QEU43" s="39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40"/>
      <c r="QFR43" s="39"/>
      <c r="QFS43" s="39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40"/>
      <c r="QGP43" s="39"/>
      <c r="QGQ43" s="39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40"/>
      <c r="QHN43" s="39"/>
      <c r="QHO43" s="39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40"/>
      <c r="QIL43" s="39"/>
      <c r="QIM43" s="39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40"/>
      <c r="QJJ43" s="39"/>
      <c r="QJK43" s="39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40"/>
      <c r="QKH43" s="39"/>
      <c r="QKI43" s="39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40"/>
      <c r="QLF43" s="39"/>
      <c r="QLG43" s="39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40"/>
      <c r="QMD43" s="39"/>
      <c r="QME43" s="39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40"/>
      <c r="QNB43" s="39"/>
      <c r="QNC43" s="39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40"/>
      <c r="QNZ43" s="39"/>
      <c r="QOA43" s="39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40"/>
      <c r="QOX43" s="39"/>
      <c r="QOY43" s="39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40"/>
      <c r="QPV43" s="39"/>
      <c r="QPW43" s="39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40"/>
      <c r="QQT43" s="39"/>
      <c r="QQU43" s="39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40"/>
      <c r="QRR43" s="39"/>
      <c r="QRS43" s="39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40"/>
      <c r="QSP43" s="39"/>
      <c r="QSQ43" s="39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40"/>
      <c r="QTN43" s="39"/>
      <c r="QTO43" s="39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40"/>
      <c r="QUL43" s="39"/>
      <c r="QUM43" s="39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40"/>
      <c r="QVJ43" s="39"/>
      <c r="QVK43" s="39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40"/>
      <c r="QWH43" s="39"/>
      <c r="QWI43" s="39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40"/>
      <c r="QXF43" s="39"/>
      <c r="QXG43" s="39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40"/>
      <c r="QYD43" s="39"/>
      <c r="QYE43" s="39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40"/>
      <c r="QZB43" s="39"/>
      <c r="QZC43" s="39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40"/>
      <c r="QZZ43" s="39"/>
      <c r="RAA43" s="39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40"/>
      <c r="RAX43" s="39"/>
      <c r="RAY43" s="39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40"/>
      <c r="RBV43" s="39"/>
      <c r="RBW43" s="39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40"/>
      <c r="RCT43" s="39"/>
      <c r="RCU43" s="39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40"/>
      <c r="RDR43" s="39"/>
      <c r="RDS43" s="39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40"/>
      <c r="REP43" s="39"/>
      <c r="REQ43" s="39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40"/>
      <c r="RFN43" s="39"/>
      <c r="RFO43" s="39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40"/>
      <c r="RGL43" s="39"/>
      <c r="RGM43" s="39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40"/>
      <c r="RHJ43" s="39"/>
      <c r="RHK43" s="39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40"/>
      <c r="RIH43" s="39"/>
      <c r="RII43" s="39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40"/>
      <c r="RJF43" s="39"/>
      <c r="RJG43" s="39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40"/>
      <c r="RKD43" s="39"/>
      <c r="RKE43" s="39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40"/>
      <c r="RLB43" s="39"/>
      <c r="RLC43" s="39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40"/>
      <c r="RLZ43" s="39"/>
      <c r="RMA43" s="39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40"/>
      <c r="RMX43" s="39"/>
      <c r="RMY43" s="39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40"/>
      <c r="RNV43" s="39"/>
      <c r="RNW43" s="39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40"/>
      <c r="ROT43" s="39"/>
      <c r="ROU43" s="39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40"/>
      <c r="RPR43" s="39"/>
      <c r="RPS43" s="39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40"/>
      <c r="RQP43" s="39"/>
      <c r="RQQ43" s="39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40"/>
      <c r="RRN43" s="39"/>
      <c r="RRO43" s="39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40"/>
      <c r="RSL43" s="39"/>
      <c r="RSM43" s="39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40"/>
      <c r="RTJ43" s="39"/>
      <c r="RTK43" s="39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40"/>
      <c r="RUH43" s="39"/>
      <c r="RUI43" s="39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40"/>
      <c r="RVF43" s="39"/>
      <c r="RVG43" s="39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40"/>
      <c r="RWD43" s="39"/>
      <c r="RWE43" s="39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40"/>
      <c r="RXB43" s="39"/>
      <c r="RXC43" s="39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40"/>
      <c r="RXZ43" s="39"/>
      <c r="RYA43" s="39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40"/>
      <c r="RYX43" s="39"/>
      <c r="RYY43" s="39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40"/>
      <c r="RZV43" s="39"/>
      <c r="RZW43" s="39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40"/>
      <c r="SAT43" s="39"/>
      <c r="SAU43" s="39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40"/>
      <c r="SBR43" s="39"/>
      <c r="SBS43" s="39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40"/>
      <c r="SCP43" s="39"/>
      <c r="SCQ43" s="39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40"/>
      <c r="SDN43" s="39"/>
      <c r="SDO43" s="39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40"/>
      <c r="SEL43" s="39"/>
      <c r="SEM43" s="39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40"/>
      <c r="SFJ43" s="39"/>
      <c r="SFK43" s="39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40"/>
      <c r="SGH43" s="39"/>
      <c r="SGI43" s="39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40"/>
      <c r="SHF43" s="39"/>
      <c r="SHG43" s="39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40"/>
      <c r="SID43" s="39"/>
      <c r="SIE43" s="39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40"/>
      <c r="SJB43" s="39"/>
      <c r="SJC43" s="39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40"/>
      <c r="SJZ43" s="39"/>
      <c r="SKA43" s="39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40"/>
      <c r="SKX43" s="39"/>
      <c r="SKY43" s="39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40"/>
      <c r="SLV43" s="39"/>
      <c r="SLW43" s="39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40"/>
      <c r="SMT43" s="39"/>
      <c r="SMU43" s="39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40"/>
      <c r="SNR43" s="39"/>
      <c r="SNS43" s="39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40"/>
      <c r="SOP43" s="39"/>
      <c r="SOQ43" s="39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40"/>
      <c r="SPN43" s="39"/>
      <c r="SPO43" s="39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40"/>
      <c r="SQL43" s="39"/>
      <c r="SQM43" s="39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40"/>
      <c r="SRJ43" s="39"/>
      <c r="SRK43" s="39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40"/>
      <c r="SSH43" s="39"/>
      <c r="SSI43" s="39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40"/>
      <c r="STF43" s="39"/>
      <c r="STG43" s="39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40"/>
      <c r="SUD43" s="39"/>
      <c r="SUE43" s="39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40"/>
      <c r="SVB43" s="39"/>
      <c r="SVC43" s="39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40"/>
      <c r="SVZ43" s="39"/>
      <c r="SWA43" s="39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40"/>
      <c r="SWX43" s="39"/>
      <c r="SWY43" s="39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40"/>
      <c r="SXV43" s="39"/>
      <c r="SXW43" s="39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40"/>
      <c r="SYT43" s="39"/>
      <c r="SYU43" s="39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40"/>
      <c r="SZR43" s="39"/>
      <c r="SZS43" s="39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40"/>
      <c r="TAP43" s="39"/>
      <c r="TAQ43" s="39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40"/>
      <c r="TBN43" s="39"/>
      <c r="TBO43" s="39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40"/>
      <c r="TCL43" s="39"/>
      <c r="TCM43" s="39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40"/>
      <c r="TDJ43" s="39"/>
      <c r="TDK43" s="39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40"/>
      <c r="TEH43" s="39"/>
      <c r="TEI43" s="39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40"/>
      <c r="TFF43" s="39"/>
      <c r="TFG43" s="39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40"/>
      <c r="TGD43" s="39"/>
      <c r="TGE43" s="39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40"/>
      <c r="THB43" s="39"/>
      <c r="THC43" s="39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40"/>
      <c r="THZ43" s="39"/>
      <c r="TIA43" s="39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40"/>
      <c r="TIX43" s="39"/>
      <c r="TIY43" s="39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40"/>
      <c r="TJV43" s="39"/>
      <c r="TJW43" s="39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40"/>
      <c r="TKT43" s="39"/>
      <c r="TKU43" s="39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40"/>
      <c r="TLR43" s="39"/>
      <c r="TLS43" s="39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40"/>
      <c r="TMP43" s="39"/>
      <c r="TMQ43" s="39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40"/>
      <c r="TNN43" s="39"/>
      <c r="TNO43" s="39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40"/>
      <c r="TOL43" s="39"/>
      <c r="TOM43" s="39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40"/>
      <c r="TPJ43" s="39"/>
      <c r="TPK43" s="39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40"/>
      <c r="TQH43" s="39"/>
      <c r="TQI43" s="39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40"/>
      <c r="TRF43" s="39"/>
      <c r="TRG43" s="39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40"/>
      <c r="TSD43" s="39"/>
      <c r="TSE43" s="39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40"/>
      <c r="TTB43" s="39"/>
      <c r="TTC43" s="39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40"/>
      <c r="TTZ43" s="39"/>
      <c r="TUA43" s="39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40"/>
      <c r="TUX43" s="39"/>
      <c r="TUY43" s="39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40"/>
      <c r="TVV43" s="39"/>
      <c r="TVW43" s="39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40"/>
      <c r="TWT43" s="39"/>
      <c r="TWU43" s="39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40"/>
      <c r="TXR43" s="39"/>
      <c r="TXS43" s="39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40"/>
      <c r="TYP43" s="39"/>
      <c r="TYQ43" s="39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40"/>
      <c r="TZN43" s="39"/>
      <c r="TZO43" s="39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40"/>
      <c r="UAL43" s="39"/>
      <c r="UAM43" s="39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40"/>
      <c r="UBJ43" s="39"/>
      <c r="UBK43" s="39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40"/>
      <c r="UCH43" s="39"/>
      <c r="UCI43" s="39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40"/>
      <c r="UDF43" s="39"/>
      <c r="UDG43" s="39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40"/>
      <c r="UED43" s="39"/>
      <c r="UEE43" s="39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40"/>
      <c r="UFB43" s="39"/>
      <c r="UFC43" s="39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40"/>
      <c r="UFZ43" s="39"/>
      <c r="UGA43" s="39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40"/>
      <c r="UGX43" s="39"/>
      <c r="UGY43" s="39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40"/>
      <c r="UHV43" s="39"/>
      <c r="UHW43" s="39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40"/>
      <c r="UIT43" s="39"/>
      <c r="UIU43" s="39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40"/>
      <c r="UJR43" s="39"/>
      <c r="UJS43" s="39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40"/>
      <c r="UKP43" s="39"/>
      <c r="UKQ43" s="39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40"/>
      <c r="ULN43" s="39"/>
      <c r="ULO43" s="39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40"/>
      <c r="UML43" s="39"/>
      <c r="UMM43" s="39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40"/>
      <c r="UNJ43" s="39"/>
      <c r="UNK43" s="39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40"/>
      <c r="UOH43" s="39"/>
      <c r="UOI43" s="39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40"/>
      <c r="UPF43" s="39"/>
      <c r="UPG43" s="39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40"/>
      <c r="UQD43" s="39"/>
      <c r="UQE43" s="39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40"/>
      <c r="URB43" s="39"/>
      <c r="URC43" s="39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40"/>
      <c r="URZ43" s="39"/>
      <c r="USA43" s="39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40"/>
      <c r="USX43" s="39"/>
      <c r="USY43" s="39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40"/>
      <c r="UTV43" s="39"/>
      <c r="UTW43" s="39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40"/>
      <c r="UUT43" s="39"/>
      <c r="UUU43" s="39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40"/>
      <c r="UVR43" s="39"/>
      <c r="UVS43" s="39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40"/>
      <c r="UWP43" s="39"/>
      <c r="UWQ43" s="39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40"/>
      <c r="UXN43" s="39"/>
      <c r="UXO43" s="39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40"/>
      <c r="UYL43" s="39"/>
      <c r="UYM43" s="39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40"/>
      <c r="UZJ43" s="39"/>
      <c r="UZK43" s="39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40"/>
      <c r="VAH43" s="39"/>
      <c r="VAI43" s="39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40"/>
      <c r="VBF43" s="39"/>
      <c r="VBG43" s="39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40"/>
      <c r="VCD43" s="39"/>
      <c r="VCE43" s="39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40"/>
      <c r="VDB43" s="39"/>
      <c r="VDC43" s="39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40"/>
      <c r="VDZ43" s="39"/>
      <c r="VEA43" s="39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40"/>
      <c r="VEX43" s="39"/>
      <c r="VEY43" s="39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40"/>
      <c r="VFV43" s="39"/>
      <c r="VFW43" s="39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40"/>
      <c r="VGT43" s="39"/>
      <c r="VGU43" s="39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40"/>
      <c r="VHR43" s="39"/>
      <c r="VHS43" s="39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40"/>
      <c r="VIP43" s="39"/>
      <c r="VIQ43" s="39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40"/>
      <c r="VJN43" s="39"/>
      <c r="VJO43" s="39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40"/>
      <c r="VKL43" s="39"/>
      <c r="VKM43" s="39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40"/>
      <c r="VLJ43" s="39"/>
      <c r="VLK43" s="39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40"/>
      <c r="VMH43" s="39"/>
      <c r="VMI43" s="39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40"/>
      <c r="VNF43" s="39"/>
      <c r="VNG43" s="39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40"/>
      <c r="VOD43" s="39"/>
      <c r="VOE43" s="39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40"/>
      <c r="VPB43" s="39"/>
      <c r="VPC43" s="39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40"/>
      <c r="VPZ43" s="39"/>
      <c r="VQA43" s="39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40"/>
      <c r="VQX43" s="39"/>
      <c r="VQY43" s="39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40"/>
      <c r="VRV43" s="39"/>
      <c r="VRW43" s="39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40"/>
      <c r="VST43" s="39"/>
      <c r="VSU43" s="39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40"/>
      <c r="VTR43" s="39"/>
      <c r="VTS43" s="39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40"/>
      <c r="VUP43" s="39"/>
      <c r="VUQ43" s="39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40"/>
      <c r="VVN43" s="39"/>
      <c r="VVO43" s="39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40"/>
      <c r="VWL43" s="39"/>
      <c r="VWM43" s="39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40"/>
      <c r="VXJ43" s="39"/>
      <c r="VXK43" s="39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40"/>
      <c r="VYH43" s="39"/>
      <c r="VYI43" s="39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40"/>
      <c r="VZF43" s="39"/>
      <c r="VZG43" s="39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40"/>
      <c r="WAD43" s="39"/>
      <c r="WAE43" s="39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40"/>
      <c r="WBB43" s="39"/>
      <c r="WBC43" s="39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40"/>
      <c r="WBZ43" s="39"/>
      <c r="WCA43" s="39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40"/>
      <c r="WCX43" s="39"/>
      <c r="WCY43" s="39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40"/>
      <c r="WDV43" s="39"/>
      <c r="WDW43" s="39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40"/>
      <c r="WET43" s="39"/>
      <c r="WEU43" s="39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40"/>
      <c r="WFR43" s="39"/>
      <c r="WFS43" s="39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40"/>
      <c r="WGP43" s="39"/>
      <c r="WGQ43" s="39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40"/>
      <c r="WHN43" s="39"/>
      <c r="WHO43" s="39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40"/>
      <c r="WIL43" s="39"/>
      <c r="WIM43" s="39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40"/>
      <c r="WJJ43" s="39"/>
      <c r="WJK43" s="39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40"/>
      <c r="WKH43" s="39"/>
      <c r="WKI43" s="39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40"/>
      <c r="WLF43" s="39"/>
      <c r="WLG43" s="39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40"/>
      <c r="WMD43" s="39"/>
      <c r="WME43" s="39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40"/>
      <c r="WNB43" s="39"/>
      <c r="WNC43" s="39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40"/>
      <c r="WNZ43" s="39"/>
      <c r="WOA43" s="39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40"/>
      <c r="WOX43" s="39"/>
      <c r="WOY43" s="39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40"/>
      <c r="WPV43" s="39"/>
      <c r="WPW43" s="39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40"/>
      <c r="WQT43" s="39"/>
      <c r="WQU43" s="39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40"/>
      <c r="WRR43" s="39"/>
      <c r="WRS43" s="39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40"/>
      <c r="WSP43" s="39"/>
      <c r="WSQ43" s="39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40"/>
      <c r="WTN43" s="39"/>
      <c r="WTO43" s="39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40"/>
      <c r="WUL43" s="39"/>
      <c r="WUM43" s="39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40"/>
      <c r="WVJ43" s="39"/>
      <c r="WVK43" s="39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40"/>
      <c r="WWH43" s="39"/>
      <c r="WWI43" s="39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40"/>
      <c r="WXF43" s="39"/>
      <c r="WXG43" s="39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40"/>
      <c r="WYD43" s="39"/>
      <c r="WYE43" s="39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40"/>
      <c r="WZB43" s="39"/>
      <c r="WZC43" s="39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40"/>
      <c r="WZZ43" s="39"/>
      <c r="XAA43" s="39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40"/>
      <c r="XAX43" s="39"/>
      <c r="XAY43" s="39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40"/>
      <c r="XBV43" s="39"/>
      <c r="XBW43" s="39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40"/>
      <c r="XCT43" s="39"/>
      <c r="XCU43" s="39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40"/>
      <c r="XDR43" s="39"/>
      <c r="XDS43" s="39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40"/>
      <c r="XEP43" s="39"/>
      <c r="XEQ43" s="39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  <c r="XFC43" s="3"/>
      <c r="XFD43" s="3"/>
    </row>
    <row r="44" spans="1:16384" ht="21" x14ac:dyDescent="0.25">
      <c r="A44" s="15" t="s">
        <v>108</v>
      </c>
      <c r="B44" s="16" t="s">
        <v>14</v>
      </c>
      <c r="C44" s="27" t="s">
        <v>15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>
        <v>71.5</v>
      </c>
      <c r="T44" s="17">
        <v>134.69999999999999</v>
      </c>
      <c r="U44" s="17">
        <v>209.9</v>
      </c>
      <c r="V44" s="17">
        <v>284.3</v>
      </c>
      <c r="W44" s="17">
        <v>426.2</v>
      </c>
      <c r="X44" s="34">
        <v>629.1</v>
      </c>
      <c r="Y44" s="34">
        <v>732.2</v>
      </c>
      <c r="Z44" s="34">
        <f>+IFERROR(VLOOKUP(B44,'2002'!$A:$D,4,FALSE),"")</f>
        <v>754.41</v>
      </c>
      <c r="AA44" s="34">
        <f>+IFERROR(VLOOKUP(B44,'2003'!$A$2:$D$1048576,4,FALSE),"")</f>
        <v>814.6</v>
      </c>
      <c r="AB44" s="34">
        <f>+IFERROR(VLOOKUP(B44,'2004'!$A:$D,4,FALSE),"")</f>
        <v>783.58948999999996</v>
      </c>
      <c r="AC44" s="34">
        <f>+IFERROR(VLOOKUP($B44,'2005-15 corrientes'!$A$2:$W$50,3,FALSE),"")</f>
        <v>1068.3749202884987</v>
      </c>
      <c r="AD44" s="34">
        <f>+IFERROR(VLOOKUP($B44,'2005-15 corrientes'!$A$2:$W$50,5,FALSE),"")</f>
        <v>1136.5101002057972</v>
      </c>
      <c r="AE44" s="34">
        <f>+IFERROR(VLOOKUP($B44,'2005-15 corrientes'!$A$2:$W$50,7,FALSE),"")</f>
        <v>1031.7801277868243</v>
      </c>
      <c r="AF44" s="34">
        <f>+IFERROR(VLOOKUP($B44,'2005-15 corrientes'!$A$2:$W$50,9,FALSE),"")</f>
        <v>1250.7576998918396</v>
      </c>
      <c r="AG44" s="34">
        <f>+IFERROR(VLOOKUP($B44,'2005-15 corrientes'!$A$2:$W$50,11,FALSE),"")</f>
        <v>1505.6554231847761</v>
      </c>
      <c r="AH44" s="34">
        <f>+IFERROR(VLOOKUP($B44,'2005-15 corrientes'!$A$2:$W$50,13,FALSE),"")</f>
        <v>1719.4231752635374</v>
      </c>
      <c r="AI44" s="34">
        <f>+IFERROR(VLOOKUP($B44,'2005-15 corrientes'!$A$2:$W$50,15,FALSE),"")</f>
        <v>1849.561099710098</v>
      </c>
      <c r="AJ44" s="34">
        <f>+IFERROR(VLOOKUP($B44,'2005-15 corrientes'!$A$2:$W$50,17,FALSE),"")</f>
        <v>2065.9</v>
      </c>
      <c r="AK44" s="34">
        <f>+IFERROR(VLOOKUP($B44,'2005-15 corrientes'!$A$2:$W$50,19,FALSE),"")</f>
        <v>2138.1999999999985</v>
      </c>
      <c r="AL44" s="34">
        <f>+IFERROR(VLOOKUP($B44,'2005-15 corrientes'!$A$2:$W$50,21,FALSE),"")</f>
        <v>2226.8813189999992</v>
      </c>
      <c r="AM44" s="34">
        <f>+IFERROR(VLOOKUP($B44,'2005-15 corrientes'!$A$2:$W$50,23,FALSE),"")</f>
        <v>2526.9</v>
      </c>
      <c r="AN44" s="3"/>
      <c r="AO44" s="3"/>
      <c r="AP44" s="3"/>
      <c r="AQ44" s="3"/>
      <c r="AR44" s="3"/>
      <c r="AS44" s="3"/>
      <c r="AT44" s="3"/>
      <c r="AU44" s="39"/>
      <c r="AV44" s="38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9"/>
      <c r="BS44" s="38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9"/>
      <c r="CP44" s="38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9"/>
      <c r="DM44" s="38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9"/>
      <c r="EJ44" s="38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9"/>
      <c r="FG44" s="38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9"/>
      <c r="GD44" s="38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9"/>
      <c r="HA44" s="38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9"/>
      <c r="HX44" s="38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9"/>
      <c r="IU44" s="38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9"/>
      <c r="JR44" s="38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9"/>
      <c r="KO44" s="38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9"/>
      <c r="LL44" s="38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9"/>
      <c r="MI44" s="38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9"/>
      <c r="NF44" s="38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9"/>
      <c r="OC44" s="38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9"/>
      <c r="OZ44" s="38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9"/>
      <c r="PW44" s="38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9"/>
      <c r="QT44" s="38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9"/>
      <c r="RQ44" s="38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9"/>
      <c r="SN44" s="38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9"/>
      <c r="TK44" s="38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9"/>
      <c r="UH44" s="38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9"/>
      <c r="VE44" s="38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9"/>
      <c r="WB44" s="38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9"/>
      <c r="WY44" s="38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9"/>
      <c r="XV44" s="38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9"/>
      <c r="YS44" s="38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9"/>
      <c r="ZP44" s="38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9"/>
      <c r="AAM44" s="38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9"/>
      <c r="ABJ44" s="38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9"/>
      <c r="ACG44" s="38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9"/>
      <c r="ADD44" s="38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9"/>
      <c r="AEA44" s="38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9"/>
      <c r="AEX44" s="38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9"/>
      <c r="AFU44" s="38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9"/>
      <c r="AGR44" s="38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9"/>
      <c r="AHO44" s="38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9"/>
      <c r="AIL44" s="38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9"/>
      <c r="AJI44" s="38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9"/>
      <c r="AKF44" s="38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9"/>
      <c r="ALC44" s="38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9"/>
      <c r="ALZ44" s="38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9"/>
      <c r="AMW44" s="38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9"/>
      <c r="ANT44" s="38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9"/>
      <c r="AOQ44" s="38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9"/>
      <c r="APN44" s="38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9"/>
      <c r="AQK44" s="38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9"/>
      <c r="ARH44" s="38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9"/>
      <c r="ASE44" s="38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9"/>
      <c r="ATB44" s="38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9"/>
      <c r="ATY44" s="38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9"/>
      <c r="AUV44" s="38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9"/>
      <c r="AVS44" s="38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9"/>
      <c r="AWP44" s="38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9"/>
      <c r="AXM44" s="38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9"/>
      <c r="AYJ44" s="38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9"/>
      <c r="AZG44" s="38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9"/>
      <c r="BAD44" s="38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9"/>
      <c r="BBA44" s="38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9"/>
      <c r="BBX44" s="38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9"/>
      <c r="BCU44" s="38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9"/>
      <c r="BDR44" s="38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9"/>
      <c r="BEO44" s="38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9"/>
      <c r="BFL44" s="38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9"/>
      <c r="BGI44" s="38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9"/>
      <c r="BHF44" s="38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9"/>
      <c r="BIC44" s="38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9"/>
      <c r="BIZ44" s="38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9"/>
      <c r="BJW44" s="38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9"/>
      <c r="BKT44" s="38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9"/>
      <c r="BLQ44" s="38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9"/>
      <c r="BMN44" s="38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9"/>
      <c r="BNK44" s="38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9"/>
      <c r="BOH44" s="38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9"/>
      <c r="BPE44" s="38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9"/>
      <c r="BQB44" s="38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9"/>
      <c r="BQY44" s="38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9"/>
      <c r="BRV44" s="38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9"/>
      <c r="BSS44" s="38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9"/>
      <c r="BTP44" s="38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9"/>
      <c r="BUM44" s="38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9"/>
      <c r="BVJ44" s="38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9"/>
      <c r="BWG44" s="38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9"/>
      <c r="BXD44" s="38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9"/>
      <c r="BYA44" s="38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9"/>
      <c r="BYX44" s="38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9"/>
      <c r="BZU44" s="38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9"/>
      <c r="CAR44" s="38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9"/>
      <c r="CBO44" s="38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9"/>
      <c r="CCL44" s="38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9"/>
      <c r="CDI44" s="38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9"/>
      <c r="CEF44" s="38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9"/>
      <c r="CFC44" s="38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9"/>
      <c r="CFZ44" s="38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9"/>
      <c r="CGW44" s="38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9"/>
      <c r="CHT44" s="38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9"/>
      <c r="CIQ44" s="38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9"/>
      <c r="CJN44" s="38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9"/>
      <c r="CKK44" s="38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9"/>
      <c r="CLH44" s="38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9"/>
      <c r="CME44" s="38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9"/>
      <c r="CNB44" s="38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9"/>
      <c r="CNY44" s="38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9"/>
      <c r="COV44" s="38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9"/>
      <c r="CPS44" s="38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9"/>
      <c r="CQP44" s="38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9"/>
      <c r="CRM44" s="38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9"/>
      <c r="CSJ44" s="38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9"/>
      <c r="CTG44" s="38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9"/>
      <c r="CUD44" s="38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9"/>
      <c r="CVA44" s="38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9"/>
      <c r="CVX44" s="38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9"/>
      <c r="CWU44" s="38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9"/>
      <c r="CXR44" s="38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9"/>
      <c r="CYO44" s="38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9"/>
      <c r="CZL44" s="38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9"/>
      <c r="DAI44" s="38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9"/>
      <c r="DBF44" s="38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9"/>
      <c r="DCC44" s="38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9"/>
      <c r="DCZ44" s="38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9"/>
      <c r="DDW44" s="38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9"/>
      <c r="DET44" s="38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9"/>
      <c r="DFQ44" s="38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9"/>
      <c r="DGN44" s="38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9"/>
      <c r="DHK44" s="38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9"/>
      <c r="DIH44" s="38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9"/>
      <c r="DJE44" s="38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9"/>
      <c r="DKB44" s="38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9"/>
      <c r="DKY44" s="38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9"/>
      <c r="DLV44" s="38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9"/>
      <c r="DMS44" s="38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9"/>
      <c r="DNP44" s="38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9"/>
      <c r="DOM44" s="38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9"/>
      <c r="DPJ44" s="38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9"/>
      <c r="DQG44" s="38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9"/>
      <c r="DRD44" s="38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9"/>
      <c r="DSA44" s="38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9"/>
      <c r="DSX44" s="38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9"/>
      <c r="DTU44" s="38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9"/>
      <c r="DUR44" s="38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9"/>
      <c r="DVO44" s="38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9"/>
      <c r="DWL44" s="38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9"/>
      <c r="DXI44" s="38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9"/>
      <c r="DYF44" s="38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9"/>
      <c r="DZC44" s="38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9"/>
      <c r="DZZ44" s="38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9"/>
      <c r="EAW44" s="38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9"/>
      <c r="EBT44" s="38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9"/>
      <c r="ECQ44" s="38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9"/>
      <c r="EDN44" s="38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9"/>
      <c r="EEK44" s="38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9"/>
      <c r="EFH44" s="38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9"/>
      <c r="EGE44" s="38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9"/>
      <c r="EHB44" s="38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9"/>
      <c r="EHY44" s="38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9"/>
      <c r="EIV44" s="38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9"/>
      <c r="EJS44" s="38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9"/>
      <c r="EKP44" s="38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9"/>
      <c r="ELM44" s="38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9"/>
      <c r="EMJ44" s="38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9"/>
      <c r="ENG44" s="38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9"/>
      <c r="EOD44" s="38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9"/>
      <c r="EPA44" s="38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9"/>
      <c r="EPX44" s="38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9"/>
      <c r="EQU44" s="38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9"/>
      <c r="ERR44" s="38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9"/>
      <c r="ESO44" s="38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9"/>
      <c r="ETL44" s="38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9"/>
      <c r="EUI44" s="38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9"/>
      <c r="EVF44" s="38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9"/>
      <c r="EWC44" s="38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9"/>
      <c r="EWZ44" s="38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9"/>
      <c r="EXW44" s="38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9"/>
      <c r="EYT44" s="38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9"/>
      <c r="EZQ44" s="38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9"/>
      <c r="FAN44" s="38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9"/>
      <c r="FBK44" s="38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9"/>
      <c r="FCH44" s="38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9"/>
      <c r="FDE44" s="38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9"/>
      <c r="FEB44" s="38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9"/>
      <c r="FEY44" s="38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9"/>
      <c r="FFV44" s="38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9"/>
      <c r="FGS44" s="38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9"/>
      <c r="FHP44" s="38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9"/>
      <c r="FIM44" s="38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9"/>
      <c r="FJJ44" s="38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9"/>
      <c r="FKG44" s="38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9"/>
      <c r="FLD44" s="38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9"/>
      <c r="FMA44" s="38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9"/>
      <c r="FMX44" s="38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9"/>
      <c r="FNU44" s="38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9"/>
      <c r="FOR44" s="38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9"/>
      <c r="FPO44" s="38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9"/>
      <c r="FQL44" s="38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9"/>
      <c r="FRI44" s="38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9"/>
      <c r="FSF44" s="38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9"/>
      <c r="FTC44" s="38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9"/>
      <c r="FTZ44" s="38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9"/>
      <c r="FUW44" s="38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9"/>
      <c r="FVT44" s="38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9"/>
      <c r="FWQ44" s="38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9"/>
      <c r="FXN44" s="38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9"/>
      <c r="FYK44" s="38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9"/>
      <c r="FZH44" s="38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9"/>
      <c r="GAE44" s="38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9"/>
      <c r="GBB44" s="38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9"/>
      <c r="GBY44" s="38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9"/>
      <c r="GCV44" s="38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9"/>
      <c r="GDS44" s="38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9"/>
      <c r="GEP44" s="38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9"/>
      <c r="GFM44" s="38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9"/>
      <c r="GGJ44" s="38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9"/>
      <c r="GHG44" s="38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9"/>
      <c r="GID44" s="38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9"/>
      <c r="GJA44" s="38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9"/>
      <c r="GJX44" s="38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9"/>
      <c r="GKU44" s="38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9"/>
      <c r="GLR44" s="38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9"/>
      <c r="GMO44" s="38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9"/>
      <c r="GNL44" s="38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9"/>
      <c r="GOI44" s="38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9"/>
      <c r="GPF44" s="38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9"/>
      <c r="GQC44" s="38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9"/>
      <c r="GQZ44" s="38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9"/>
      <c r="GRW44" s="38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9"/>
      <c r="GST44" s="38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9"/>
      <c r="GTQ44" s="38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9"/>
      <c r="GUN44" s="38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9"/>
      <c r="GVK44" s="38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9"/>
      <c r="GWH44" s="38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9"/>
      <c r="GXE44" s="38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9"/>
      <c r="GYB44" s="38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9"/>
      <c r="GYY44" s="38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9"/>
      <c r="GZV44" s="38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9"/>
      <c r="HAS44" s="38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9"/>
      <c r="HBP44" s="38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9"/>
      <c r="HCM44" s="38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9"/>
      <c r="HDJ44" s="38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9"/>
      <c r="HEG44" s="38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9"/>
      <c r="HFD44" s="38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9"/>
      <c r="HGA44" s="38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9"/>
      <c r="HGX44" s="38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9"/>
      <c r="HHU44" s="38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9"/>
      <c r="HIR44" s="38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9"/>
      <c r="HJO44" s="38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9"/>
      <c r="HKL44" s="38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9"/>
      <c r="HLI44" s="38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9"/>
      <c r="HMF44" s="38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9"/>
      <c r="HNC44" s="38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9"/>
      <c r="HNZ44" s="38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9"/>
      <c r="HOW44" s="38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9"/>
      <c r="HPT44" s="38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9"/>
      <c r="HQQ44" s="38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9"/>
      <c r="HRN44" s="38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9"/>
      <c r="HSK44" s="38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9"/>
      <c r="HTH44" s="38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9"/>
      <c r="HUE44" s="38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9"/>
      <c r="HVB44" s="38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9"/>
      <c r="HVY44" s="38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9"/>
      <c r="HWV44" s="38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9"/>
      <c r="HXS44" s="38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9"/>
      <c r="HYP44" s="38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9"/>
      <c r="HZM44" s="38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9"/>
      <c r="IAJ44" s="38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9"/>
      <c r="IBG44" s="38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9"/>
      <c r="ICD44" s="38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9"/>
      <c r="IDA44" s="38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9"/>
      <c r="IDX44" s="38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9"/>
      <c r="IEU44" s="38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9"/>
      <c r="IFR44" s="38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9"/>
      <c r="IGO44" s="38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9"/>
      <c r="IHL44" s="38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9"/>
      <c r="III44" s="38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9"/>
      <c r="IJF44" s="38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9"/>
      <c r="IKC44" s="38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9"/>
      <c r="IKZ44" s="38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9"/>
      <c r="ILW44" s="38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9"/>
      <c r="IMT44" s="38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9"/>
      <c r="INQ44" s="38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9"/>
      <c r="ION44" s="38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9"/>
      <c r="IPK44" s="38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9"/>
      <c r="IQH44" s="38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9"/>
      <c r="IRE44" s="38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9"/>
      <c r="ISB44" s="38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9"/>
      <c r="ISY44" s="38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9"/>
      <c r="ITV44" s="38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9"/>
      <c r="IUS44" s="38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9"/>
      <c r="IVP44" s="38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9"/>
      <c r="IWM44" s="38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9"/>
      <c r="IXJ44" s="38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9"/>
      <c r="IYG44" s="38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9"/>
      <c r="IZD44" s="38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9"/>
      <c r="JAA44" s="38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9"/>
      <c r="JAX44" s="38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9"/>
      <c r="JBU44" s="38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9"/>
      <c r="JCR44" s="38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9"/>
      <c r="JDO44" s="38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9"/>
      <c r="JEL44" s="38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9"/>
      <c r="JFI44" s="38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9"/>
      <c r="JGF44" s="38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9"/>
      <c r="JHC44" s="38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9"/>
      <c r="JHZ44" s="38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9"/>
      <c r="JIW44" s="38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9"/>
      <c r="JJT44" s="38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9"/>
      <c r="JKQ44" s="38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9"/>
      <c r="JLN44" s="38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9"/>
      <c r="JMK44" s="38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9"/>
      <c r="JNH44" s="38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9"/>
      <c r="JOE44" s="38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9"/>
      <c r="JPB44" s="38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9"/>
      <c r="JPY44" s="38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9"/>
      <c r="JQV44" s="38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9"/>
      <c r="JRS44" s="38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9"/>
      <c r="JSP44" s="38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9"/>
      <c r="JTM44" s="38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9"/>
      <c r="JUJ44" s="38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9"/>
      <c r="JVG44" s="38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9"/>
      <c r="JWD44" s="38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9"/>
      <c r="JXA44" s="38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9"/>
      <c r="JXX44" s="38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9"/>
      <c r="JYU44" s="38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9"/>
      <c r="JZR44" s="38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9"/>
      <c r="KAO44" s="38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9"/>
      <c r="KBL44" s="38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9"/>
      <c r="KCI44" s="38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9"/>
      <c r="KDF44" s="38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9"/>
      <c r="KEC44" s="38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9"/>
      <c r="KEZ44" s="38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9"/>
      <c r="KFW44" s="38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9"/>
      <c r="KGT44" s="38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9"/>
      <c r="KHQ44" s="38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9"/>
      <c r="KIN44" s="38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9"/>
      <c r="KJK44" s="38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9"/>
      <c r="KKH44" s="38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9"/>
      <c r="KLE44" s="38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9"/>
      <c r="KMB44" s="38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9"/>
      <c r="KMY44" s="38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9"/>
      <c r="KNV44" s="38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9"/>
      <c r="KOS44" s="38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9"/>
      <c r="KPP44" s="38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9"/>
      <c r="KQM44" s="38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9"/>
      <c r="KRJ44" s="38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9"/>
      <c r="KSG44" s="38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9"/>
      <c r="KTD44" s="38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9"/>
      <c r="KUA44" s="38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9"/>
      <c r="KUX44" s="38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9"/>
      <c r="KVU44" s="38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9"/>
      <c r="KWR44" s="38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9"/>
      <c r="KXO44" s="38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9"/>
      <c r="KYL44" s="38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9"/>
      <c r="KZI44" s="38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9"/>
      <c r="LAF44" s="38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9"/>
      <c r="LBC44" s="38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9"/>
      <c r="LBZ44" s="38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9"/>
      <c r="LCW44" s="38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9"/>
      <c r="LDT44" s="38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9"/>
      <c r="LEQ44" s="38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9"/>
      <c r="LFN44" s="38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9"/>
      <c r="LGK44" s="38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9"/>
      <c r="LHH44" s="38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9"/>
      <c r="LIE44" s="38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9"/>
      <c r="LJB44" s="38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9"/>
      <c r="LJY44" s="38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9"/>
      <c r="LKV44" s="38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9"/>
      <c r="LLS44" s="38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9"/>
      <c r="LMP44" s="38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9"/>
      <c r="LNM44" s="38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9"/>
      <c r="LOJ44" s="38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9"/>
      <c r="LPG44" s="38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9"/>
      <c r="LQD44" s="38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9"/>
      <c r="LRA44" s="38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9"/>
      <c r="LRX44" s="38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9"/>
      <c r="LSU44" s="38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9"/>
      <c r="LTR44" s="38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9"/>
      <c r="LUO44" s="38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9"/>
      <c r="LVL44" s="38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9"/>
      <c r="LWI44" s="38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9"/>
      <c r="LXF44" s="38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9"/>
      <c r="LYC44" s="38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9"/>
      <c r="LYZ44" s="38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9"/>
      <c r="LZW44" s="38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9"/>
      <c r="MAT44" s="38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9"/>
      <c r="MBQ44" s="38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9"/>
      <c r="MCN44" s="38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9"/>
      <c r="MDK44" s="38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9"/>
      <c r="MEH44" s="38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9"/>
      <c r="MFE44" s="38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9"/>
      <c r="MGB44" s="38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9"/>
      <c r="MGY44" s="38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9"/>
      <c r="MHV44" s="38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9"/>
      <c r="MIS44" s="38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9"/>
      <c r="MJP44" s="38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9"/>
      <c r="MKM44" s="38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9"/>
      <c r="MLJ44" s="38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9"/>
      <c r="MMG44" s="38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9"/>
      <c r="MND44" s="38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9"/>
      <c r="MOA44" s="38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9"/>
      <c r="MOX44" s="38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9"/>
      <c r="MPU44" s="38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9"/>
      <c r="MQR44" s="38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9"/>
      <c r="MRO44" s="38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9"/>
      <c r="MSL44" s="38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9"/>
      <c r="MTI44" s="38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9"/>
      <c r="MUF44" s="38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9"/>
      <c r="MVC44" s="38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9"/>
      <c r="MVZ44" s="38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9"/>
      <c r="MWW44" s="38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9"/>
      <c r="MXT44" s="38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9"/>
      <c r="MYQ44" s="38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9"/>
      <c r="MZN44" s="38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9"/>
      <c r="NAK44" s="38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9"/>
      <c r="NBH44" s="38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9"/>
      <c r="NCE44" s="38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9"/>
      <c r="NDB44" s="38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9"/>
      <c r="NDY44" s="38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9"/>
      <c r="NEV44" s="38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9"/>
      <c r="NFS44" s="38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9"/>
      <c r="NGP44" s="38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9"/>
      <c r="NHM44" s="38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9"/>
      <c r="NIJ44" s="38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9"/>
      <c r="NJG44" s="38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9"/>
      <c r="NKD44" s="38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9"/>
      <c r="NLA44" s="38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9"/>
      <c r="NLX44" s="38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9"/>
      <c r="NMU44" s="38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9"/>
      <c r="NNR44" s="38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9"/>
      <c r="NOO44" s="38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9"/>
      <c r="NPL44" s="38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9"/>
      <c r="NQI44" s="38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9"/>
      <c r="NRF44" s="38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9"/>
      <c r="NSC44" s="38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9"/>
      <c r="NSZ44" s="38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9"/>
      <c r="NTW44" s="38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9"/>
      <c r="NUT44" s="38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9"/>
      <c r="NVQ44" s="38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9"/>
      <c r="NWN44" s="38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9"/>
      <c r="NXK44" s="38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9"/>
      <c r="NYH44" s="38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9"/>
      <c r="NZE44" s="38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9"/>
      <c r="OAB44" s="38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9"/>
      <c r="OAY44" s="38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9"/>
      <c r="OBV44" s="38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9"/>
      <c r="OCS44" s="38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9"/>
      <c r="ODP44" s="38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9"/>
      <c r="OEM44" s="38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9"/>
      <c r="OFJ44" s="38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9"/>
      <c r="OGG44" s="38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9"/>
      <c r="OHD44" s="38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9"/>
      <c r="OIA44" s="38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9"/>
      <c r="OIX44" s="38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9"/>
      <c r="OJU44" s="38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9"/>
      <c r="OKR44" s="38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9"/>
      <c r="OLO44" s="38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9"/>
      <c r="OML44" s="38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9"/>
      <c r="ONI44" s="38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9"/>
      <c r="OOF44" s="38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9"/>
      <c r="OPC44" s="38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9"/>
      <c r="OPZ44" s="38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9"/>
      <c r="OQW44" s="38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9"/>
      <c r="ORT44" s="38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9"/>
      <c r="OSQ44" s="38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9"/>
      <c r="OTN44" s="38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9"/>
      <c r="OUK44" s="38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9"/>
      <c r="OVH44" s="38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9"/>
      <c r="OWE44" s="38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9"/>
      <c r="OXB44" s="38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9"/>
      <c r="OXY44" s="38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9"/>
      <c r="OYV44" s="38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9"/>
      <c r="OZS44" s="38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9"/>
      <c r="PAP44" s="38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9"/>
      <c r="PBM44" s="38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9"/>
      <c r="PCJ44" s="38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9"/>
      <c r="PDG44" s="38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9"/>
      <c r="PED44" s="38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9"/>
      <c r="PFA44" s="38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9"/>
      <c r="PFX44" s="38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9"/>
      <c r="PGU44" s="38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9"/>
      <c r="PHR44" s="38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9"/>
      <c r="PIO44" s="38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9"/>
      <c r="PJL44" s="38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9"/>
      <c r="PKI44" s="38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9"/>
      <c r="PLF44" s="38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9"/>
      <c r="PMC44" s="38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9"/>
      <c r="PMZ44" s="38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9"/>
      <c r="PNW44" s="38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9"/>
      <c r="POT44" s="38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9"/>
      <c r="PPQ44" s="38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9"/>
      <c r="PQN44" s="38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9"/>
      <c r="PRK44" s="38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9"/>
      <c r="PSH44" s="38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9"/>
      <c r="PTE44" s="38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9"/>
      <c r="PUB44" s="38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9"/>
      <c r="PUY44" s="38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9"/>
      <c r="PVV44" s="38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9"/>
      <c r="PWS44" s="38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9"/>
      <c r="PXP44" s="38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9"/>
      <c r="PYM44" s="38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9"/>
      <c r="PZJ44" s="38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9"/>
      <c r="QAG44" s="38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9"/>
      <c r="QBD44" s="38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9"/>
      <c r="QCA44" s="38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9"/>
      <c r="QCX44" s="38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9"/>
      <c r="QDU44" s="38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9"/>
      <c r="QER44" s="38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9"/>
      <c r="QFO44" s="38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9"/>
      <c r="QGL44" s="38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9"/>
      <c r="QHI44" s="38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9"/>
      <c r="QIF44" s="38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9"/>
      <c r="QJC44" s="38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9"/>
      <c r="QJZ44" s="38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9"/>
      <c r="QKW44" s="38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9"/>
      <c r="QLT44" s="38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9"/>
      <c r="QMQ44" s="38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9"/>
      <c r="QNN44" s="38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9"/>
      <c r="QOK44" s="38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9"/>
      <c r="QPH44" s="38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9"/>
      <c r="QQE44" s="38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9"/>
      <c r="QRB44" s="38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9"/>
      <c r="QRY44" s="38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9"/>
      <c r="QSV44" s="38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9"/>
      <c r="QTS44" s="38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9"/>
      <c r="QUP44" s="38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9"/>
      <c r="QVM44" s="38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9"/>
      <c r="QWJ44" s="38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9"/>
      <c r="QXG44" s="38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9"/>
      <c r="QYD44" s="38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9"/>
      <c r="QZA44" s="38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9"/>
      <c r="QZX44" s="38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9"/>
      <c r="RAU44" s="38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9"/>
      <c r="RBR44" s="38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9"/>
      <c r="RCO44" s="38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9"/>
      <c r="RDL44" s="38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9"/>
      <c r="REI44" s="38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9"/>
      <c r="RFF44" s="38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9"/>
      <c r="RGC44" s="38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9"/>
      <c r="RGZ44" s="38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9"/>
      <c r="RHW44" s="38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9"/>
      <c r="RIT44" s="38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9"/>
      <c r="RJQ44" s="38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9"/>
      <c r="RKN44" s="38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9"/>
      <c r="RLK44" s="38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9"/>
      <c r="RMH44" s="38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9"/>
      <c r="RNE44" s="38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9"/>
      <c r="ROB44" s="38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9"/>
      <c r="ROY44" s="38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9"/>
      <c r="RPV44" s="38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9"/>
      <c r="RQS44" s="38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9"/>
      <c r="RRP44" s="38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9"/>
      <c r="RSM44" s="38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9"/>
      <c r="RTJ44" s="38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9"/>
      <c r="RUG44" s="38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9"/>
      <c r="RVD44" s="38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9"/>
      <c r="RWA44" s="38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9"/>
      <c r="RWX44" s="38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9"/>
      <c r="RXU44" s="38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9"/>
      <c r="RYR44" s="38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9"/>
      <c r="RZO44" s="38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9"/>
      <c r="SAL44" s="38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9"/>
      <c r="SBI44" s="38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9"/>
      <c r="SCF44" s="38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9"/>
      <c r="SDC44" s="38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9"/>
      <c r="SDZ44" s="38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9"/>
      <c r="SEW44" s="38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9"/>
      <c r="SFT44" s="38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9"/>
      <c r="SGQ44" s="38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9"/>
      <c r="SHN44" s="38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9"/>
      <c r="SIK44" s="38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9"/>
      <c r="SJH44" s="38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9"/>
      <c r="SKE44" s="38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9"/>
      <c r="SLB44" s="38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9"/>
      <c r="SLY44" s="38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9"/>
      <c r="SMV44" s="38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9"/>
      <c r="SNS44" s="38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9"/>
      <c r="SOP44" s="38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9"/>
      <c r="SPM44" s="38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9"/>
      <c r="SQJ44" s="38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9"/>
      <c r="SRG44" s="38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9"/>
      <c r="SSD44" s="38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9"/>
      <c r="STA44" s="38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9"/>
      <c r="STX44" s="38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9"/>
      <c r="SUU44" s="38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9"/>
      <c r="SVR44" s="38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9"/>
      <c r="SWO44" s="38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9"/>
      <c r="SXL44" s="38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9"/>
      <c r="SYI44" s="38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9"/>
      <c r="SZF44" s="38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9"/>
      <c r="TAC44" s="38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9"/>
      <c r="TAZ44" s="38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9"/>
      <c r="TBW44" s="38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9"/>
      <c r="TCT44" s="38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9"/>
      <c r="TDQ44" s="38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9"/>
      <c r="TEN44" s="38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9"/>
      <c r="TFK44" s="38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9"/>
      <c r="TGH44" s="38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9"/>
      <c r="THE44" s="38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9"/>
      <c r="TIB44" s="38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9"/>
      <c r="TIY44" s="38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9"/>
      <c r="TJV44" s="38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9"/>
      <c r="TKS44" s="38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9"/>
      <c r="TLP44" s="38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9"/>
      <c r="TMM44" s="38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9"/>
      <c r="TNJ44" s="38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9"/>
      <c r="TOG44" s="38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9"/>
      <c r="TPD44" s="38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9"/>
      <c r="TQA44" s="38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9"/>
      <c r="TQX44" s="38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9"/>
      <c r="TRU44" s="38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9"/>
      <c r="TSR44" s="38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9"/>
      <c r="TTO44" s="38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9"/>
      <c r="TUL44" s="38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9"/>
      <c r="TVI44" s="38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9"/>
      <c r="TWF44" s="38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9"/>
      <c r="TXC44" s="38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9"/>
      <c r="TXZ44" s="38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9"/>
      <c r="TYW44" s="38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9"/>
      <c r="TZT44" s="38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9"/>
      <c r="UAQ44" s="38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9"/>
      <c r="UBN44" s="38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9"/>
      <c r="UCK44" s="38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9"/>
      <c r="UDH44" s="38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9"/>
      <c r="UEE44" s="38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9"/>
      <c r="UFB44" s="38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9"/>
      <c r="UFY44" s="38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9"/>
      <c r="UGV44" s="38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9"/>
      <c r="UHS44" s="38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9"/>
      <c r="UIP44" s="38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9"/>
      <c r="UJM44" s="38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9"/>
      <c r="UKJ44" s="38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9"/>
      <c r="ULG44" s="38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9"/>
      <c r="UMD44" s="38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9"/>
      <c r="UNA44" s="38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9"/>
      <c r="UNX44" s="38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9"/>
      <c r="UOU44" s="38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9"/>
      <c r="UPR44" s="38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9"/>
      <c r="UQO44" s="38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9"/>
      <c r="URL44" s="38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9"/>
      <c r="USI44" s="38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9"/>
      <c r="UTF44" s="38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9"/>
      <c r="UUC44" s="38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9"/>
      <c r="UUZ44" s="38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9"/>
      <c r="UVW44" s="38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9"/>
      <c r="UWT44" s="38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9"/>
      <c r="UXQ44" s="38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9"/>
      <c r="UYN44" s="38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9"/>
      <c r="UZK44" s="38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9"/>
      <c r="VAH44" s="38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9"/>
      <c r="VBE44" s="38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9"/>
      <c r="VCB44" s="38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9"/>
      <c r="VCY44" s="38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9"/>
      <c r="VDV44" s="38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9"/>
      <c r="VES44" s="38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9"/>
      <c r="VFP44" s="38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9"/>
      <c r="VGM44" s="38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9"/>
      <c r="VHJ44" s="38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9"/>
      <c r="VIG44" s="38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9"/>
      <c r="VJD44" s="38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9"/>
      <c r="VKA44" s="38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9"/>
      <c r="VKX44" s="38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9"/>
      <c r="VLU44" s="38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9"/>
      <c r="VMR44" s="38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9"/>
      <c r="VNO44" s="38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9"/>
      <c r="VOL44" s="38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9"/>
      <c r="VPI44" s="38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9"/>
      <c r="VQF44" s="38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9"/>
      <c r="VRC44" s="38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9"/>
      <c r="VRZ44" s="38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9"/>
      <c r="VSW44" s="38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9"/>
      <c r="VTT44" s="38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9"/>
      <c r="VUQ44" s="38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9"/>
      <c r="VVN44" s="38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9"/>
      <c r="VWK44" s="38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9"/>
      <c r="VXH44" s="38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9"/>
      <c r="VYE44" s="38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9"/>
      <c r="VZB44" s="38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9"/>
      <c r="VZY44" s="38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9"/>
      <c r="WAV44" s="38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9"/>
      <c r="WBS44" s="38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9"/>
      <c r="WCP44" s="38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9"/>
      <c r="WDM44" s="38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9"/>
      <c r="WEJ44" s="38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9"/>
      <c r="WFG44" s="38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9"/>
      <c r="WGD44" s="38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9"/>
      <c r="WHA44" s="38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9"/>
      <c r="WHX44" s="38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9"/>
      <c r="WIU44" s="38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9"/>
      <c r="WJR44" s="38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9"/>
      <c r="WKO44" s="38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9"/>
      <c r="WLL44" s="38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9"/>
      <c r="WMI44" s="38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9"/>
      <c r="WNF44" s="38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9"/>
      <c r="WOC44" s="38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9"/>
      <c r="WOZ44" s="38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9"/>
      <c r="WPW44" s="38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9"/>
      <c r="WQT44" s="38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9"/>
      <c r="WRQ44" s="38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9"/>
      <c r="WSN44" s="38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9"/>
      <c r="WTK44" s="38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9"/>
      <c r="WUH44" s="38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9"/>
      <c r="WVE44" s="38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9"/>
      <c r="WWB44" s="38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9"/>
      <c r="WWY44" s="38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9"/>
      <c r="WXV44" s="38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9"/>
      <c r="WYS44" s="38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9"/>
      <c r="WZP44" s="38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9"/>
      <c r="XAM44" s="38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9"/>
      <c r="XBJ44" s="38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9"/>
      <c r="XCG44" s="38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9"/>
      <c r="XDD44" s="38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9"/>
      <c r="XEA44" s="38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9"/>
      <c r="XEX44" s="38"/>
      <c r="XEY44" s="3"/>
      <c r="XEZ44" s="3"/>
      <c r="XFA44" s="3"/>
      <c r="XFB44" s="3"/>
      <c r="XFC44" s="3"/>
      <c r="XFD44" s="3"/>
    </row>
    <row r="45" spans="1:16384" ht="21" x14ac:dyDescent="0.25">
      <c r="A45" s="12" t="s">
        <v>111</v>
      </c>
      <c r="B45" s="13" t="s">
        <v>71</v>
      </c>
      <c r="C45" s="26" t="s">
        <v>72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>
        <v>114700.7</v>
      </c>
      <c r="W45" s="14">
        <v>152062</v>
      </c>
      <c r="X45" s="33">
        <v>168957.3</v>
      </c>
      <c r="Y45" s="33">
        <v>199578.2</v>
      </c>
      <c r="Z45" s="33">
        <f>+IFERROR(VLOOKUP(B45,'2002'!$A:$D,4,FALSE),"")</f>
        <v>218673.00792199999</v>
      </c>
      <c r="AA45" s="33">
        <f>+IFERROR(VLOOKUP(B45,'2003'!$A$2:$D$1048576,4,FALSE),"")</f>
        <v>234618.811609</v>
      </c>
      <c r="AB45" s="33">
        <f>+IFERROR(VLOOKUP(B45,'2004'!$A:$D,4,FALSE),"")</f>
        <v>251201.39735799999</v>
      </c>
      <c r="AC45" s="33">
        <f>+IFERROR(VLOOKUP($B45,'2005-15 corrientes'!$A$2:$W$50,3,FALSE),"")</f>
        <v>271082.8632562019</v>
      </c>
      <c r="AD45" s="33">
        <f>+IFERROR(VLOOKUP($B45,'2005-15 corrientes'!$A$2:$W$50,5,FALSE),"")</f>
        <v>292071.84975788789</v>
      </c>
      <c r="AE45" s="33">
        <f>+IFERROR(VLOOKUP($B45,'2005-15 corrientes'!$A$2:$W$50,7,FALSE),"")</f>
        <v>332298.087526344</v>
      </c>
      <c r="AF45" s="33">
        <f>+IFERROR(VLOOKUP($B45,'2005-15 corrientes'!$A$2:$W$50,9,FALSE),"")</f>
        <v>369569.07745104114</v>
      </c>
      <c r="AG45" s="33">
        <f>+IFERROR(VLOOKUP($B45,'2005-15 corrientes'!$A$2:$W$50,11,FALSE),"")</f>
        <v>396262.33133662993</v>
      </c>
      <c r="AH45" s="33">
        <f>+IFERROR(VLOOKUP($B45,'2005-15 corrientes'!$A$2:$W$50,13,FALSE),"")</f>
        <v>419308.04406826774</v>
      </c>
      <c r="AI45" s="33">
        <f>+IFERROR(VLOOKUP($B45,'2005-15 corrientes'!$A$2:$W$50,15,FALSE),"")</f>
        <v>451167.93530028348</v>
      </c>
      <c r="AJ45" s="33">
        <f>+IFERROR(VLOOKUP($B45,'2005-15 corrientes'!$A$2:$W$50,17,FALSE),"")</f>
        <v>482155.5</v>
      </c>
      <c r="AK45" s="33">
        <f>+IFERROR(VLOOKUP($B45,'2005-15 corrientes'!$A$2:$W$50,19,FALSE),"")</f>
        <v>513903.49999999977</v>
      </c>
      <c r="AL45" s="33">
        <f>+IFERROR(VLOOKUP($B45,'2005-15 corrientes'!$A$2:$W$50,21,FALSE),"")</f>
        <v>545578.45238699974</v>
      </c>
      <c r="AM45" s="33">
        <f>+IFERROR(VLOOKUP($B45,'2005-15 corrientes'!$A$2:$W$50,23,FALSE),"")</f>
        <v>590910.79999999993</v>
      </c>
    </row>
    <row r="46" spans="1:16384" ht="31.5" x14ac:dyDescent="0.25">
      <c r="A46" s="12" t="s">
        <v>111</v>
      </c>
      <c r="B46" s="13" t="s">
        <v>61</v>
      </c>
      <c r="C46" s="26" t="s">
        <v>62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33"/>
      <c r="Y46" s="33">
        <v>39177.9</v>
      </c>
      <c r="Z46" s="33">
        <f>+IFERROR(VLOOKUP(B46,'2002'!$A:$D,4,FALSE),"")</f>
        <v>45378.1</v>
      </c>
      <c r="AA46" s="33">
        <f>+IFERROR(VLOOKUP(B46,'2003'!$A$2:$D$1048576,4,FALSE),"")</f>
        <v>30238.6659</v>
      </c>
      <c r="AB46" s="33">
        <f>+IFERROR(VLOOKUP(B46,'2004'!$A:$D,4,FALSE),"")</f>
        <v>38030.140800000001</v>
      </c>
      <c r="AC46" s="33">
        <f>+IFERROR(VLOOKUP($B46,'2005-15 corrientes'!$A$2:$W$50,3,FALSE),"")</f>
        <v>31773.767908580034</v>
      </c>
      <c r="AD46" s="33">
        <f>+IFERROR(VLOOKUP($B46,'2005-15 corrientes'!$A$2:$W$50,5,FALSE),"")</f>
        <v>36972.781806694962</v>
      </c>
      <c r="AE46" s="33">
        <f>+IFERROR(VLOOKUP($B46,'2005-15 corrientes'!$A$2:$W$50,7,FALSE),"")</f>
        <v>27174.304909385526</v>
      </c>
      <c r="AF46" s="33">
        <f>+IFERROR(VLOOKUP($B46,'2005-15 corrientes'!$A$2:$W$50,9,FALSE),"")</f>
        <v>29989.708297406603</v>
      </c>
      <c r="AG46" s="33">
        <f>+IFERROR(VLOOKUP($B46,'2005-15 corrientes'!$A$2:$W$50,11,FALSE),"")</f>
        <v>30992.547003803447</v>
      </c>
      <c r="AH46" s="33">
        <f>+IFERROR(VLOOKUP($B46,'2005-15 corrientes'!$A$2:$W$50,13,FALSE),"")</f>
        <v>13762.447362109384</v>
      </c>
      <c r="AI46" s="33">
        <f>+IFERROR(VLOOKUP($B46,'2005-15 corrientes'!$A$2:$W$50,15,FALSE),"")</f>
        <v>16664.845597387935</v>
      </c>
      <c r="AJ46" s="33">
        <f>+IFERROR(VLOOKUP($B46,'2005-15 corrientes'!$A$2:$W$50,17,FALSE),"")</f>
        <v>12298.4</v>
      </c>
      <c r="AK46" s="33">
        <f>+IFERROR(VLOOKUP($B46,'2005-15 corrientes'!$A$2:$W$50,19,FALSE),"")</f>
        <v>13578.599999999993</v>
      </c>
      <c r="AL46" s="33">
        <f>+IFERROR(VLOOKUP($B46,'2005-15 corrientes'!$A$2:$W$50,21,FALSE),"")</f>
        <v>11738.200699999994</v>
      </c>
      <c r="AM46" s="33">
        <f>+IFERROR(VLOOKUP($B46,'2005-15 corrientes'!$A$2:$W$50,23,FALSE),"")</f>
        <v>10950</v>
      </c>
    </row>
    <row r="47" spans="1:16384" ht="21" x14ac:dyDescent="0.25">
      <c r="A47" s="6" t="s">
        <v>106</v>
      </c>
      <c r="B47" s="7" t="s">
        <v>10</v>
      </c>
      <c r="C47" s="24" t="s">
        <v>11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31">
        <v>283</v>
      </c>
      <c r="Y47" s="31">
        <v>410</v>
      </c>
      <c r="Z47" s="31">
        <f>+IFERROR(VLOOKUP(B47,'2002'!$A:$D,4,FALSE),"")</f>
        <v>456.3</v>
      </c>
      <c r="AA47" s="31">
        <f>+IFERROR(VLOOKUP(B47,'2003'!$A$2:$D$1048576,4,FALSE),"")</f>
        <v>574.96777999999995</v>
      </c>
      <c r="AB47" s="31">
        <f>+IFERROR(VLOOKUP(B47,'2004'!$A:$D,4,FALSE),"")</f>
        <v>629.10497599999997</v>
      </c>
      <c r="AC47" s="31">
        <f>+IFERROR(VLOOKUP($B47,'2005-15 corrientes'!$A$2:$W$50,3,FALSE),"")</f>
        <v>708.08341419120734</v>
      </c>
      <c r="AD47" s="31">
        <f>+IFERROR(VLOOKUP($B47,'2005-15 corrientes'!$A$2:$W$50,5,FALSE),"")</f>
        <v>742.5431101344584</v>
      </c>
      <c r="AE47" s="31">
        <f>+IFERROR(VLOOKUP($B47,'2005-15 corrientes'!$A$2:$W$50,7,FALSE),"")</f>
        <v>800.96417383451296</v>
      </c>
      <c r="AF47" s="31">
        <f>+IFERROR(VLOOKUP($B47,'2005-15 corrientes'!$A$2:$W$50,9,FALSE),"")</f>
        <v>866.00050292511173</v>
      </c>
      <c r="AG47" s="31">
        <f>+IFERROR(VLOOKUP($B47,'2005-15 corrientes'!$A$2:$W$50,11,FALSE),"")</f>
        <v>912.50000011198335</v>
      </c>
      <c r="AH47" s="31">
        <f>+IFERROR(VLOOKUP($B47,'2005-15 corrientes'!$A$2:$W$50,13,FALSE),"")</f>
        <v>889.57836913634651</v>
      </c>
      <c r="AI47" s="31">
        <f>+IFERROR(VLOOKUP($B47,'2005-15 corrientes'!$A$2:$W$50,15,FALSE),"")</f>
        <v>1101.7179298273156</v>
      </c>
      <c r="AJ47" s="31">
        <f>+IFERROR(VLOOKUP($B47,'2005-15 corrientes'!$A$2:$W$50,17,FALSE),"")</f>
        <v>1280.3</v>
      </c>
      <c r="AK47" s="31">
        <f>+IFERROR(VLOOKUP($B47,'2005-15 corrientes'!$A$2:$W$50,19,FALSE),"")</f>
        <v>1375.0999999999992</v>
      </c>
      <c r="AL47" s="31">
        <f>+IFERROR(VLOOKUP($B47,'2005-15 corrientes'!$A$2:$W$50,21,FALSE),"")</f>
        <v>1416.3810459999995</v>
      </c>
      <c r="AM47" s="31">
        <f>+IFERROR(VLOOKUP($B47,'2005-15 corrientes'!$A$2:$W$50,23,FALSE),"")</f>
        <v>1466</v>
      </c>
    </row>
    <row r="48" spans="1:16384" x14ac:dyDescent="0.25">
      <c r="A48" s="9" t="s">
        <v>110</v>
      </c>
      <c r="B48" s="10" t="s">
        <v>75</v>
      </c>
      <c r="C48" s="25" t="s">
        <v>76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32"/>
      <c r="Y48" s="32">
        <v>6350.1</v>
      </c>
      <c r="Z48" s="32">
        <f>+IFERROR(VLOOKUP(B48,'2002'!$A:$D,4,FALSE),"")</f>
        <v>7320.14</v>
      </c>
      <c r="AA48" s="32">
        <f>+IFERROR(VLOOKUP(B48,'2003'!$A$2:$D$1048576,4,FALSE),"")</f>
        <v>7067.2314459999998</v>
      </c>
      <c r="AB48" s="32">
        <f>+IFERROR(VLOOKUP(B48,'2004'!$A:$D,4,FALSE),"")</f>
        <v>6462.6873599999999</v>
      </c>
      <c r="AC48" s="32">
        <f>+IFERROR(VLOOKUP($B48,'2005-15 corrientes'!$A$2:$W$50,3,FALSE),"")</f>
        <v>7036.8186919001892</v>
      </c>
      <c r="AD48" s="32">
        <f>+IFERROR(VLOOKUP($B48,'2005-15 corrientes'!$A$2:$W$50,5,FALSE),"")</f>
        <v>9274.4000016793925</v>
      </c>
      <c r="AE48" s="32">
        <f>+IFERROR(VLOOKUP($B48,'2005-15 corrientes'!$A$2:$W$50,7,FALSE),"")</f>
        <v>13664.682651176743</v>
      </c>
      <c r="AF48" s="32">
        <f>+IFERROR(VLOOKUP($B48,'2005-15 corrientes'!$A$2:$W$50,9,FALSE),"")</f>
        <v>19711.622598295413</v>
      </c>
      <c r="AG48" s="32">
        <f>+IFERROR(VLOOKUP($B48,'2005-15 corrientes'!$A$2:$W$50,11,FALSE),"")</f>
        <v>32916.838384039605</v>
      </c>
      <c r="AH48" s="32">
        <f>+IFERROR(VLOOKUP($B48,'2005-15 corrientes'!$A$2:$W$50,13,FALSE),"")</f>
        <v>32437.776666971768</v>
      </c>
      <c r="AI48" s="32">
        <f>+IFERROR(VLOOKUP($B48,'2005-15 corrientes'!$A$2:$W$50,15,FALSE),"")</f>
        <v>35519.104861432708</v>
      </c>
      <c r="AJ48" s="32">
        <f>+IFERROR(VLOOKUP($B48,'2005-15 corrientes'!$A$2:$W$50,17,FALSE),"")</f>
        <v>40536.5</v>
      </c>
      <c r="AK48" s="32">
        <f>+IFERROR(VLOOKUP($B48,'2005-15 corrientes'!$A$2:$W$50,19,FALSE),"")</f>
        <v>41217.199999999983</v>
      </c>
      <c r="AL48" s="32">
        <f>+IFERROR(VLOOKUP($B48,'2005-15 corrientes'!$A$2:$W$50,21,FALSE),"")</f>
        <v>0</v>
      </c>
      <c r="AM48" s="32">
        <f>+IFERROR(VLOOKUP($B48,'2005-15 corrientes'!$A$2:$W$50,23,FALSE),"")</f>
        <v>0</v>
      </c>
      <c r="AN48" s="3"/>
      <c r="AO48" s="3"/>
      <c r="AP48" s="3"/>
      <c r="AQ48" s="3"/>
      <c r="AR48" s="3"/>
      <c r="AS48" s="3"/>
      <c r="AT48" s="3"/>
      <c r="AU48" s="3"/>
      <c r="AV48" s="3"/>
      <c r="AW48" s="40"/>
      <c r="AX48" s="39"/>
      <c r="AY48" s="39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40"/>
      <c r="BV48" s="39"/>
      <c r="BW48" s="39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40"/>
      <c r="CT48" s="39"/>
      <c r="CU48" s="39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40"/>
      <c r="DR48" s="39"/>
      <c r="DS48" s="39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40"/>
      <c r="EP48" s="39"/>
      <c r="EQ48" s="39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40"/>
      <c r="FN48" s="39"/>
      <c r="FO48" s="39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40"/>
      <c r="GL48" s="39"/>
      <c r="GM48" s="39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40"/>
      <c r="HJ48" s="39"/>
      <c r="HK48" s="39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40"/>
      <c r="IH48" s="39"/>
      <c r="II48" s="39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40"/>
      <c r="JF48" s="39"/>
      <c r="JG48" s="39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40"/>
      <c r="KD48" s="39"/>
      <c r="KE48" s="39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40"/>
      <c r="LB48" s="39"/>
      <c r="LC48" s="39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40"/>
      <c r="LZ48" s="39"/>
      <c r="MA48" s="39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40"/>
      <c r="MX48" s="39"/>
      <c r="MY48" s="39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40"/>
      <c r="NV48" s="39"/>
      <c r="NW48" s="39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40"/>
      <c r="OT48" s="39"/>
      <c r="OU48" s="39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40"/>
      <c r="PR48" s="39"/>
      <c r="PS48" s="39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40"/>
      <c r="QP48" s="39"/>
      <c r="QQ48" s="39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40"/>
      <c r="RN48" s="39"/>
      <c r="RO48" s="39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40"/>
      <c r="SL48" s="39"/>
      <c r="SM48" s="39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40"/>
      <c r="TJ48" s="39"/>
      <c r="TK48" s="39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40"/>
      <c r="UH48" s="39"/>
      <c r="UI48" s="39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40"/>
      <c r="VF48" s="39"/>
      <c r="VG48" s="39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40"/>
      <c r="WD48" s="39"/>
      <c r="WE48" s="39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40"/>
      <c r="XB48" s="39"/>
      <c r="XC48" s="39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40"/>
      <c r="XZ48" s="39"/>
      <c r="YA48" s="39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40"/>
      <c r="YX48" s="39"/>
      <c r="YY48" s="39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40"/>
      <c r="ZV48" s="39"/>
      <c r="ZW48" s="39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40"/>
      <c r="AAT48" s="39"/>
      <c r="AAU48" s="39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40"/>
      <c r="ABR48" s="39"/>
      <c r="ABS48" s="39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40"/>
      <c r="ACP48" s="39"/>
      <c r="ACQ48" s="39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40"/>
      <c r="ADN48" s="39"/>
      <c r="ADO48" s="39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40"/>
      <c r="AEL48" s="39"/>
      <c r="AEM48" s="39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40"/>
      <c r="AFJ48" s="39"/>
      <c r="AFK48" s="39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40"/>
      <c r="AGH48" s="39"/>
      <c r="AGI48" s="39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40"/>
      <c r="AHF48" s="39"/>
      <c r="AHG48" s="39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40"/>
      <c r="AID48" s="39"/>
      <c r="AIE48" s="39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40"/>
      <c r="AJB48" s="39"/>
      <c r="AJC48" s="39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40"/>
      <c r="AJZ48" s="39"/>
      <c r="AKA48" s="39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40"/>
      <c r="AKX48" s="39"/>
      <c r="AKY48" s="39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40"/>
      <c r="ALV48" s="39"/>
      <c r="ALW48" s="39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40"/>
      <c r="AMT48" s="39"/>
      <c r="AMU48" s="39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40"/>
      <c r="ANR48" s="39"/>
      <c r="ANS48" s="39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40"/>
      <c r="AOP48" s="39"/>
      <c r="AOQ48" s="39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40"/>
      <c r="APN48" s="39"/>
      <c r="APO48" s="39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40"/>
      <c r="AQL48" s="39"/>
      <c r="AQM48" s="39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40"/>
      <c r="ARJ48" s="39"/>
      <c r="ARK48" s="39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40"/>
      <c r="ASH48" s="39"/>
      <c r="ASI48" s="39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40"/>
      <c r="ATF48" s="39"/>
      <c r="ATG48" s="39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40"/>
      <c r="AUD48" s="39"/>
      <c r="AUE48" s="39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40"/>
      <c r="AVB48" s="39"/>
      <c r="AVC48" s="39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40"/>
      <c r="AVZ48" s="39"/>
      <c r="AWA48" s="39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40"/>
      <c r="AWX48" s="39"/>
      <c r="AWY48" s="39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40"/>
      <c r="AXV48" s="39"/>
      <c r="AXW48" s="39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40"/>
      <c r="AYT48" s="39"/>
      <c r="AYU48" s="39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40"/>
      <c r="AZR48" s="39"/>
      <c r="AZS48" s="39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40"/>
      <c r="BAP48" s="39"/>
      <c r="BAQ48" s="39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40"/>
      <c r="BBN48" s="39"/>
      <c r="BBO48" s="39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40"/>
      <c r="BCL48" s="39"/>
      <c r="BCM48" s="39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40"/>
      <c r="BDJ48" s="39"/>
      <c r="BDK48" s="39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40"/>
      <c r="BEH48" s="39"/>
      <c r="BEI48" s="39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40"/>
      <c r="BFF48" s="39"/>
      <c r="BFG48" s="39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40"/>
      <c r="BGD48" s="39"/>
      <c r="BGE48" s="39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40"/>
      <c r="BHB48" s="39"/>
      <c r="BHC48" s="39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40"/>
      <c r="BHZ48" s="39"/>
      <c r="BIA48" s="39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40"/>
      <c r="BIX48" s="39"/>
      <c r="BIY48" s="39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40"/>
      <c r="BJV48" s="39"/>
      <c r="BJW48" s="39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40"/>
      <c r="BKT48" s="39"/>
      <c r="BKU48" s="39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40"/>
      <c r="BLR48" s="39"/>
      <c r="BLS48" s="39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40"/>
      <c r="BMP48" s="39"/>
      <c r="BMQ48" s="39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40"/>
      <c r="BNN48" s="39"/>
      <c r="BNO48" s="39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40"/>
      <c r="BOL48" s="39"/>
      <c r="BOM48" s="39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40"/>
      <c r="BPJ48" s="39"/>
      <c r="BPK48" s="39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40"/>
      <c r="BQH48" s="39"/>
      <c r="BQI48" s="39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40"/>
      <c r="BRF48" s="39"/>
      <c r="BRG48" s="39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40"/>
      <c r="BSD48" s="39"/>
      <c r="BSE48" s="39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40"/>
      <c r="BTB48" s="39"/>
      <c r="BTC48" s="39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40"/>
      <c r="BTZ48" s="39"/>
      <c r="BUA48" s="39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40"/>
      <c r="BUX48" s="39"/>
      <c r="BUY48" s="39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40"/>
      <c r="BVV48" s="39"/>
      <c r="BVW48" s="39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40"/>
      <c r="BWT48" s="39"/>
      <c r="BWU48" s="39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40"/>
      <c r="BXR48" s="39"/>
      <c r="BXS48" s="39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40"/>
      <c r="BYP48" s="39"/>
      <c r="BYQ48" s="39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40"/>
      <c r="BZN48" s="39"/>
      <c r="BZO48" s="39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40"/>
      <c r="CAL48" s="39"/>
      <c r="CAM48" s="39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40"/>
      <c r="CBJ48" s="39"/>
      <c r="CBK48" s="39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40"/>
      <c r="CCH48" s="39"/>
      <c r="CCI48" s="39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40"/>
      <c r="CDF48" s="39"/>
      <c r="CDG48" s="39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40"/>
      <c r="CED48" s="39"/>
      <c r="CEE48" s="39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40"/>
      <c r="CFB48" s="39"/>
      <c r="CFC48" s="39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40"/>
      <c r="CFZ48" s="39"/>
      <c r="CGA48" s="39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40"/>
      <c r="CGX48" s="39"/>
      <c r="CGY48" s="39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40"/>
      <c r="CHV48" s="39"/>
      <c r="CHW48" s="39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40"/>
      <c r="CIT48" s="39"/>
      <c r="CIU48" s="39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40"/>
      <c r="CJR48" s="39"/>
      <c r="CJS48" s="39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40"/>
      <c r="CKP48" s="39"/>
      <c r="CKQ48" s="39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40"/>
      <c r="CLN48" s="39"/>
      <c r="CLO48" s="39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40"/>
      <c r="CML48" s="39"/>
      <c r="CMM48" s="39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40"/>
      <c r="CNJ48" s="39"/>
      <c r="CNK48" s="39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40"/>
      <c r="COH48" s="39"/>
      <c r="COI48" s="39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40"/>
      <c r="CPF48" s="39"/>
      <c r="CPG48" s="39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40"/>
      <c r="CQD48" s="39"/>
      <c r="CQE48" s="39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40"/>
      <c r="CRB48" s="39"/>
      <c r="CRC48" s="39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40"/>
      <c r="CRZ48" s="39"/>
      <c r="CSA48" s="39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40"/>
      <c r="CSX48" s="39"/>
      <c r="CSY48" s="39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40"/>
      <c r="CTV48" s="39"/>
      <c r="CTW48" s="39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40"/>
      <c r="CUT48" s="39"/>
      <c r="CUU48" s="39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40"/>
      <c r="CVR48" s="39"/>
      <c r="CVS48" s="39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40"/>
      <c r="CWP48" s="39"/>
      <c r="CWQ48" s="39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40"/>
      <c r="CXN48" s="39"/>
      <c r="CXO48" s="39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40"/>
      <c r="CYL48" s="39"/>
      <c r="CYM48" s="39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40"/>
      <c r="CZJ48" s="39"/>
      <c r="CZK48" s="39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40"/>
      <c r="DAH48" s="39"/>
      <c r="DAI48" s="39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40"/>
      <c r="DBF48" s="39"/>
      <c r="DBG48" s="39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40"/>
      <c r="DCD48" s="39"/>
      <c r="DCE48" s="39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40"/>
      <c r="DDB48" s="39"/>
      <c r="DDC48" s="39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40"/>
      <c r="DDZ48" s="39"/>
      <c r="DEA48" s="39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40"/>
      <c r="DEX48" s="39"/>
      <c r="DEY48" s="39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40"/>
      <c r="DFV48" s="39"/>
      <c r="DFW48" s="39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40"/>
      <c r="DGT48" s="39"/>
      <c r="DGU48" s="39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40"/>
      <c r="DHR48" s="39"/>
      <c r="DHS48" s="39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40"/>
      <c r="DIP48" s="39"/>
      <c r="DIQ48" s="39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40"/>
      <c r="DJN48" s="39"/>
      <c r="DJO48" s="39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40"/>
      <c r="DKL48" s="39"/>
      <c r="DKM48" s="39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40"/>
      <c r="DLJ48" s="39"/>
      <c r="DLK48" s="39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40"/>
      <c r="DMH48" s="39"/>
      <c r="DMI48" s="39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40"/>
      <c r="DNF48" s="39"/>
      <c r="DNG48" s="39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40"/>
      <c r="DOD48" s="39"/>
      <c r="DOE48" s="39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40"/>
      <c r="DPB48" s="39"/>
      <c r="DPC48" s="39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40"/>
      <c r="DPZ48" s="39"/>
      <c r="DQA48" s="39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40"/>
      <c r="DQX48" s="39"/>
      <c r="DQY48" s="39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40"/>
      <c r="DRV48" s="39"/>
      <c r="DRW48" s="39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40"/>
      <c r="DST48" s="39"/>
      <c r="DSU48" s="39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40"/>
      <c r="DTR48" s="39"/>
      <c r="DTS48" s="39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40"/>
      <c r="DUP48" s="39"/>
      <c r="DUQ48" s="39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40"/>
      <c r="DVN48" s="39"/>
      <c r="DVO48" s="39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40"/>
      <c r="DWL48" s="39"/>
      <c r="DWM48" s="39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40"/>
      <c r="DXJ48" s="39"/>
      <c r="DXK48" s="39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40"/>
      <c r="DYH48" s="39"/>
      <c r="DYI48" s="39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40"/>
      <c r="DZF48" s="39"/>
      <c r="DZG48" s="39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40"/>
      <c r="EAD48" s="39"/>
      <c r="EAE48" s="39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40"/>
      <c r="EBB48" s="39"/>
      <c r="EBC48" s="39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40"/>
      <c r="EBZ48" s="39"/>
      <c r="ECA48" s="39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40"/>
      <c r="ECX48" s="39"/>
      <c r="ECY48" s="39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40"/>
      <c r="EDV48" s="39"/>
      <c r="EDW48" s="39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40"/>
      <c r="EET48" s="39"/>
      <c r="EEU48" s="39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40"/>
      <c r="EFR48" s="39"/>
      <c r="EFS48" s="39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40"/>
      <c r="EGP48" s="39"/>
      <c r="EGQ48" s="39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40"/>
      <c r="EHN48" s="39"/>
      <c r="EHO48" s="39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40"/>
      <c r="EIL48" s="39"/>
      <c r="EIM48" s="39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40"/>
      <c r="EJJ48" s="39"/>
      <c r="EJK48" s="39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40"/>
      <c r="EKH48" s="39"/>
      <c r="EKI48" s="39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40"/>
      <c r="ELF48" s="39"/>
      <c r="ELG48" s="39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40"/>
      <c r="EMD48" s="39"/>
      <c r="EME48" s="39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40"/>
      <c r="ENB48" s="39"/>
      <c r="ENC48" s="39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40"/>
      <c r="ENZ48" s="39"/>
      <c r="EOA48" s="39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40"/>
      <c r="EOX48" s="39"/>
      <c r="EOY48" s="39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40"/>
      <c r="EPV48" s="39"/>
      <c r="EPW48" s="39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40"/>
      <c r="EQT48" s="39"/>
      <c r="EQU48" s="39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40"/>
      <c r="ERR48" s="39"/>
      <c r="ERS48" s="39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40"/>
      <c r="ESP48" s="39"/>
      <c r="ESQ48" s="39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40"/>
      <c r="ETN48" s="39"/>
      <c r="ETO48" s="39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40"/>
      <c r="EUL48" s="39"/>
      <c r="EUM48" s="39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40"/>
      <c r="EVJ48" s="39"/>
      <c r="EVK48" s="39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40"/>
      <c r="EWH48" s="39"/>
      <c r="EWI48" s="39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40"/>
      <c r="EXF48" s="39"/>
      <c r="EXG48" s="39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40"/>
      <c r="EYD48" s="39"/>
      <c r="EYE48" s="39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40"/>
      <c r="EZB48" s="39"/>
      <c r="EZC48" s="39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40"/>
      <c r="EZZ48" s="39"/>
      <c r="FAA48" s="39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40"/>
      <c r="FAX48" s="39"/>
      <c r="FAY48" s="39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40"/>
      <c r="FBV48" s="39"/>
      <c r="FBW48" s="39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40"/>
      <c r="FCT48" s="39"/>
      <c r="FCU48" s="39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40"/>
      <c r="FDR48" s="39"/>
      <c r="FDS48" s="39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40"/>
      <c r="FEP48" s="39"/>
      <c r="FEQ48" s="39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40"/>
      <c r="FFN48" s="39"/>
      <c r="FFO48" s="39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40"/>
      <c r="FGL48" s="39"/>
      <c r="FGM48" s="39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40"/>
      <c r="FHJ48" s="39"/>
      <c r="FHK48" s="39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40"/>
      <c r="FIH48" s="39"/>
      <c r="FII48" s="39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40"/>
      <c r="FJF48" s="39"/>
      <c r="FJG48" s="39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40"/>
      <c r="FKD48" s="39"/>
      <c r="FKE48" s="39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40"/>
      <c r="FLB48" s="39"/>
      <c r="FLC48" s="39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40"/>
      <c r="FLZ48" s="39"/>
      <c r="FMA48" s="39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40"/>
      <c r="FMX48" s="39"/>
      <c r="FMY48" s="39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40"/>
      <c r="FNV48" s="39"/>
      <c r="FNW48" s="39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40"/>
      <c r="FOT48" s="39"/>
      <c r="FOU48" s="39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40"/>
      <c r="FPR48" s="39"/>
      <c r="FPS48" s="39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40"/>
      <c r="FQP48" s="39"/>
      <c r="FQQ48" s="39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40"/>
      <c r="FRN48" s="39"/>
      <c r="FRO48" s="39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40"/>
      <c r="FSL48" s="39"/>
      <c r="FSM48" s="39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40"/>
      <c r="FTJ48" s="39"/>
      <c r="FTK48" s="39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40"/>
      <c r="FUH48" s="39"/>
      <c r="FUI48" s="39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40"/>
      <c r="FVF48" s="39"/>
      <c r="FVG48" s="39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40"/>
      <c r="FWD48" s="39"/>
      <c r="FWE48" s="39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40"/>
      <c r="FXB48" s="39"/>
      <c r="FXC48" s="39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40"/>
      <c r="FXZ48" s="39"/>
      <c r="FYA48" s="39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40"/>
      <c r="FYX48" s="39"/>
      <c r="FYY48" s="39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40"/>
      <c r="FZV48" s="39"/>
      <c r="FZW48" s="39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40"/>
      <c r="GAT48" s="39"/>
      <c r="GAU48" s="39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40"/>
      <c r="GBR48" s="39"/>
      <c r="GBS48" s="39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40"/>
      <c r="GCP48" s="39"/>
      <c r="GCQ48" s="39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40"/>
      <c r="GDN48" s="39"/>
      <c r="GDO48" s="39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40"/>
      <c r="GEL48" s="39"/>
      <c r="GEM48" s="39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40"/>
      <c r="GFJ48" s="39"/>
      <c r="GFK48" s="39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40"/>
      <c r="GGH48" s="39"/>
      <c r="GGI48" s="39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40"/>
      <c r="GHF48" s="39"/>
      <c r="GHG48" s="39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40"/>
      <c r="GID48" s="39"/>
      <c r="GIE48" s="39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40"/>
      <c r="GJB48" s="39"/>
      <c r="GJC48" s="39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40"/>
      <c r="GJZ48" s="39"/>
      <c r="GKA48" s="39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40"/>
      <c r="GKX48" s="39"/>
      <c r="GKY48" s="39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40"/>
      <c r="GLV48" s="39"/>
      <c r="GLW48" s="39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40"/>
      <c r="GMT48" s="39"/>
      <c r="GMU48" s="39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40"/>
      <c r="GNR48" s="39"/>
      <c r="GNS48" s="39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40"/>
      <c r="GOP48" s="39"/>
      <c r="GOQ48" s="39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40"/>
      <c r="GPN48" s="39"/>
      <c r="GPO48" s="39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40"/>
      <c r="GQL48" s="39"/>
      <c r="GQM48" s="39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40"/>
      <c r="GRJ48" s="39"/>
      <c r="GRK48" s="39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40"/>
      <c r="GSH48" s="39"/>
      <c r="GSI48" s="39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40"/>
      <c r="GTF48" s="39"/>
      <c r="GTG48" s="39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40"/>
      <c r="GUD48" s="39"/>
      <c r="GUE48" s="39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40"/>
      <c r="GVB48" s="39"/>
      <c r="GVC48" s="39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40"/>
      <c r="GVZ48" s="39"/>
      <c r="GWA48" s="39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40"/>
      <c r="GWX48" s="39"/>
      <c r="GWY48" s="39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40"/>
      <c r="GXV48" s="39"/>
      <c r="GXW48" s="39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40"/>
      <c r="GYT48" s="39"/>
      <c r="GYU48" s="39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40"/>
      <c r="GZR48" s="39"/>
      <c r="GZS48" s="39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40"/>
      <c r="HAP48" s="39"/>
      <c r="HAQ48" s="39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40"/>
      <c r="HBN48" s="39"/>
      <c r="HBO48" s="39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40"/>
      <c r="HCL48" s="39"/>
      <c r="HCM48" s="39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40"/>
      <c r="HDJ48" s="39"/>
      <c r="HDK48" s="39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40"/>
      <c r="HEH48" s="39"/>
      <c r="HEI48" s="39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40"/>
      <c r="HFF48" s="39"/>
      <c r="HFG48" s="39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40"/>
      <c r="HGD48" s="39"/>
      <c r="HGE48" s="39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40"/>
      <c r="HHB48" s="39"/>
      <c r="HHC48" s="39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40"/>
      <c r="HHZ48" s="39"/>
      <c r="HIA48" s="39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40"/>
      <c r="HIX48" s="39"/>
      <c r="HIY48" s="39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40"/>
      <c r="HJV48" s="39"/>
      <c r="HJW48" s="39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40"/>
      <c r="HKT48" s="39"/>
      <c r="HKU48" s="39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40"/>
      <c r="HLR48" s="39"/>
      <c r="HLS48" s="39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40"/>
      <c r="HMP48" s="39"/>
      <c r="HMQ48" s="39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40"/>
      <c r="HNN48" s="39"/>
      <c r="HNO48" s="39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40"/>
      <c r="HOL48" s="39"/>
      <c r="HOM48" s="39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40"/>
      <c r="HPJ48" s="39"/>
      <c r="HPK48" s="39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40"/>
      <c r="HQH48" s="39"/>
      <c r="HQI48" s="39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40"/>
      <c r="HRF48" s="39"/>
      <c r="HRG48" s="39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40"/>
      <c r="HSD48" s="39"/>
      <c r="HSE48" s="39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40"/>
      <c r="HTB48" s="39"/>
      <c r="HTC48" s="39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40"/>
      <c r="HTZ48" s="39"/>
      <c r="HUA48" s="39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40"/>
      <c r="HUX48" s="39"/>
      <c r="HUY48" s="39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40"/>
      <c r="HVV48" s="39"/>
      <c r="HVW48" s="39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40"/>
      <c r="HWT48" s="39"/>
      <c r="HWU48" s="39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40"/>
      <c r="HXR48" s="39"/>
      <c r="HXS48" s="39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40"/>
      <c r="HYP48" s="39"/>
      <c r="HYQ48" s="39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40"/>
      <c r="HZN48" s="39"/>
      <c r="HZO48" s="39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40"/>
      <c r="IAL48" s="39"/>
      <c r="IAM48" s="39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40"/>
      <c r="IBJ48" s="39"/>
      <c r="IBK48" s="39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40"/>
      <c r="ICH48" s="39"/>
      <c r="ICI48" s="39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40"/>
      <c r="IDF48" s="39"/>
      <c r="IDG48" s="39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40"/>
      <c r="IED48" s="39"/>
      <c r="IEE48" s="39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40"/>
      <c r="IFB48" s="39"/>
      <c r="IFC48" s="39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40"/>
      <c r="IFZ48" s="39"/>
      <c r="IGA48" s="39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40"/>
      <c r="IGX48" s="39"/>
      <c r="IGY48" s="39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40"/>
      <c r="IHV48" s="39"/>
      <c r="IHW48" s="39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40"/>
      <c r="IIT48" s="39"/>
      <c r="IIU48" s="39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40"/>
      <c r="IJR48" s="39"/>
      <c r="IJS48" s="39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40"/>
      <c r="IKP48" s="39"/>
      <c r="IKQ48" s="39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40"/>
      <c r="ILN48" s="39"/>
      <c r="ILO48" s="39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40"/>
      <c r="IML48" s="39"/>
      <c r="IMM48" s="39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40"/>
      <c r="INJ48" s="39"/>
      <c r="INK48" s="39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40"/>
      <c r="IOH48" s="39"/>
      <c r="IOI48" s="39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40"/>
      <c r="IPF48" s="39"/>
      <c r="IPG48" s="39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40"/>
      <c r="IQD48" s="39"/>
      <c r="IQE48" s="39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40"/>
      <c r="IRB48" s="39"/>
      <c r="IRC48" s="39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40"/>
      <c r="IRZ48" s="39"/>
      <c r="ISA48" s="39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40"/>
      <c r="ISX48" s="39"/>
      <c r="ISY48" s="39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40"/>
      <c r="ITV48" s="39"/>
      <c r="ITW48" s="39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40"/>
      <c r="IUT48" s="39"/>
      <c r="IUU48" s="39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40"/>
      <c r="IVR48" s="39"/>
      <c r="IVS48" s="39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40"/>
      <c r="IWP48" s="39"/>
      <c r="IWQ48" s="39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40"/>
      <c r="IXN48" s="39"/>
      <c r="IXO48" s="39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40"/>
      <c r="IYL48" s="39"/>
      <c r="IYM48" s="39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40"/>
      <c r="IZJ48" s="39"/>
      <c r="IZK48" s="39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40"/>
      <c r="JAH48" s="39"/>
      <c r="JAI48" s="39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40"/>
      <c r="JBF48" s="39"/>
      <c r="JBG48" s="39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40"/>
      <c r="JCD48" s="39"/>
      <c r="JCE48" s="39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40"/>
      <c r="JDB48" s="39"/>
      <c r="JDC48" s="39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40"/>
      <c r="JDZ48" s="39"/>
      <c r="JEA48" s="39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40"/>
      <c r="JEX48" s="39"/>
      <c r="JEY48" s="39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40"/>
      <c r="JFV48" s="39"/>
      <c r="JFW48" s="39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40"/>
      <c r="JGT48" s="39"/>
      <c r="JGU48" s="39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40"/>
      <c r="JHR48" s="39"/>
      <c r="JHS48" s="39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40"/>
      <c r="JIP48" s="39"/>
      <c r="JIQ48" s="39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40"/>
      <c r="JJN48" s="39"/>
      <c r="JJO48" s="39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40"/>
      <c r="JKL48" s="39"/>
      <c r="JKM48" s="39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40"/>
      <c r="JLJ48" s="39"/>
      <c r="JLK48" s="39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40"/>
      <c r="JMH48" s="39"/>
      <c r="JMI48" s="39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40"/>
      <c r="JNF48" s="39"/>
      <c r="JNG48" s="39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40"/>
      <c r="JOD48" s="39"/>
      <c r="JOE48" s="39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40"/>
      <c r="JPB48" s="39"/>
      <c r="JPC48" s="39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40"/>
      <c r="JPZ48" s="39"/>
      <c r="JQA48" s="39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40"/>
      <c r="JQX48" s="39"/>
      <c r="JQY48" s="39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40"/>
      <c r="JRV48" s="39"/>
      <c r="JRW48" s="39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40"/>
      <c r="JST48" s="39"/>
      <c r="JSU48" s="39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40"/>
      <c r="JTR48" s="39"/>
      <c r="JTS48" s="39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40"/>
      <c r="JUP48" s="39"/>
      <c r="JUQ48" s="39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40"/>
      <c r="JVN48" s="39"/>
      <c r="JVO48" s="39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40"/>
      <c r="JWL48" s="39"/>
      <c r="JWM48" s="39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40"/>
      <c r="JXJ48" s="39"/>
      <c r="JXK48" s="39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40"/>
      <c r="JYH48" s="39"/>
      <c r="JYI48" s="39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40"/>
      <c r="JZF48" s="39"/>
      <c r="JZG48" s="39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40"/>
      <c r="KAD48" s="39"/>
      <c r="KAE48" s="39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40"/>
      <c r="KBB48" s="39"/>
      <c r="KBC48" s="39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40"/>
      <c r="KBZ48" s="39"/>
      <c r="KCA48" s="39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40"/>
      <c r="KCX48" s="39"/>
      <c r="KCY48" s="39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40"/>
      <c r="KDV48" s="39"/>
      <c r="KDW48" s="39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40"/>
      <c r="KET48" s="39"/>
      <c r="KEU48" s="39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40"/>
      <c r="KFR48" s="39"/>
      <c r="KFS48" s="39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40"/>
      <c r="KGP48" s="39"/>
      <c r="KGQ48" s="39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40"/>
      <c r="KHN48" s="39"/>
      <c r="KHO48" s="39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40"/>
      <c r="KIL48" s="39"/>
      <c r="KIM48" s="39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40"/>
      <c r="KJJ48" s="39"/>
      <c r="KJK48" s="39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40"/>
      <c r="KKH48" s="39"/>
      <c r="KKI48" s="39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40"/>
      <c r="KLF48" s="39"/>
      <c r="KLG48" s="39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40"/>
      <c r="KMD48" s="39"/>
      <c r="KME48" s="39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40"/>
      <c r="KNB48" s="39"/>
      <c r="KNC48" s="39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40"/>
      <c r="KNZ48" s="39"/>
      <c r="KOA48" s="39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40"/>
      <c r="KOX48" s="39"/>
      <c r="KOY48" s="39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40"/>
      <c r="KPV48" s="39"/>
      <c r="KPW48" s="39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40"/>
      <c r="KQT48" s="39"/>
      <c r="KQU48" s="39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40"/>
      <c r="KRR48" s="39"/>
      <c r="KRS48" s="39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40"/>
      <c r="KSP48" s="39"/>
      <c r="KSQ48" s="39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40"/>
      <c r="KTN48" s="39"/>
      <c r="KTO48" s="39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40"/>
      <c r="KUL48" s="39"/>
      <c r="KUM48" s="39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40"/>
      <c r="KVJ48" s="39"/>
      <c r="KVK48" s="39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40"/>
      <c r="KWH48" s="39"/>
      <c r="KWI48" s="39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40"/>
      <c r="KXF48" s="39"/>
      <c r="KXG48" s="39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40"/>
      <c r="KYD48" s="39"/>
      <c r="KYE48" s="39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40"/>
      <c r="KZB48" s="39"/>
      <c r="KZC48" s="39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40"/>
      <c r="KZZ48" s="39"/>
      <c r="LAA48" s="39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40"/>
      <c r="LAX48" s="39"/>
      <c r="LAY48" s="39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40"/>
      <c r="LBV48" s="39"/>
      <c r="LBW48" s="39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40"/>
      <c r="LCT48" s="39"/>
      <c r="LCU48" s="39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40"/>
      <c r="LDR48" s="39"/>
      <c r="LDS48" s="39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40"/>
      <c r="LEP48" s="39"/>
      <c r="LEQ48" s="39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40"/>
      <c r="LFN48" s="39"/>
      <c r="LFO48" s="39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40"/>
      <c r="LGL48" s="39"/>
      <c r="LGM48" s="39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40"/>
      <c r="LHJ48" s="39"/>
      <c r="LHK48" s="39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40"/>
      <c r="LIH48" s="39"/>
      <c r="LII48" s="39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40"/>
      <c r="LJF48" s="39"/>
      <c r="LJG48" s="39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40"/>
      <c r="LKD48" s="39"/>
      <c r="LKE48" s="39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40"/>
      <c r="LLB48" s="39"/>
      <c r="LLC48" s="39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40"/>
      <c r="LLZ48" s="39"/>
      <c r="LMA48" s="39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40"/>
      <c r="LMX48" s="39"/>
      <c r="LMY48" s="39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40"/>
      <c r="LNV48" s="39"/>
      <c r="LNW48" s="39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40"/>
      <c r="LOT48" s="39"/>
      <c r="LOU48" s="39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40"/>
      <c r="LPR48" s="39"/>
      <c r="LPS48" s="39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40"/>
      <c r="LQP48" s="39"/>
      <c r="LQQ48" s="39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40"/>
      <c r="LRN48" s="39"/>
      <c r="LRO48" s="39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40"/>
      <c r="LSL48" s="39"/>
      <c r="LSM48" s="39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40"/>
      <c r="LTJ48" s="39"/>
      <c r="LTK48" s="39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40"/>
      <c r="LUH48" s="39"/>
      <c r="LUI48" s="39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40"/>
      <c r="LVF48" s="39"/>
      <c r="LVG48" s="39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40"/>
      <c r="LWD48" s="39"/>
      <c r="LWE48" s="39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40"/>
      <c r="LXB48" s="39"/>
      <c r="LXC48" s="39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40"/>
      <c r="LXZ48" s="39"/>
      <c r="LYA48" s="39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40"/>
      <c r="LYX48" s="39"/>
      <c r="LYY48" s="39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40"/>
      <c r="LZV48" s="39"/>
      <c r="LZW48" s="39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40"/>
      <c r="MAT48" s="39"/>
      <c r="MAU48" s="39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40"/>
      <c r="MBR48" s="39"/>
      <c r="MBS48" s="39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40"/>
      <c r="MCP48" s="39"/>
      <c r="MCQ48" s="39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40"/>
      <c r="MDN48" s="39"/>
      <c r="MDO48" s="39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40"/>
      <c r="MEL48" s="39"/>
      <c r="MEM48" s="39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40"/>
      <c r="MFJ48" s="39"/>
      <c r="MFK48" s="39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40"/>
      <c r="MGH48" s="39"/>
      <c r="MGI48" s="39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40"/>
      <c r="MHF48" s="39"/>
      <c r="MHG48" s="39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40"/>
      <c r="MID48" s="39"/>
      <c r="MIE48" s="39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40"/>
      <c r="MJB48" s="39"/>
      <c r="MJC48" s="39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40"/>
      <c r="MJZ48" s="39"/>
      <c r="MKA48" s="39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40"/>
      <c r="MKX48" s="39"/>
      <c r="MKY48" s="39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40"/>
      <c r="MLV48" s="39"/>
      <c r="MLW48" s="39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40"/>
      <c r="MMT48" s="39"/>
      <c r="MMU48" s="39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40"/>
      <c r="MNR48" s="39"/>
      <c r="MNS48" s="39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40"/>
      <c r="MOP48" s="39"/>
      <c r="MOQ48" s="39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40"/>
      <c r="MPN48" s="39"/>
      <c r="MPO48" s="39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40"/>
      <c r="MQL48" s="39"/>
      <c r="MQM48" s="39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40"/>
      <c r="MRJ48" s="39"/>
      <c r="MRK48" s="39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40"/>
      <c r="MSH48" s="39"/>
      <c r="MSI48" s="39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40"/>
      <c r="MTF48" s="39"/>
      <c r="MTG48" s="39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40"/>
      <c r="MUD48" s="39"/>
      <c r="MUE48" s="39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40"/>
      <c r="MVB48" s="39"/>
      <c r="MVC48" s="39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40"/>
      <c r="MVZ48" s="39"/>
      <c r="MWA48" s="39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40"/>
      <c r="MWX48" s="39"/>
      <c r="MWY48" s="39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40"/>
      <c r="MXV48" s="39"/>
      <c r="MXW48" s="39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40"/>
      <c r="MYT48" s="39"/>
      <c r="MYU48" s="39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40"/>
      <c r="MZR48" s="39"/>
      <c r="MZS48" s="39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40"/>
      <c r="NAP48" s="39"/>
      <c r="NAQ48" s="39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40"/>
      <c r="NBN48" s="39"/>
      <c r="NBO48" s="39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40"/>
      <c r="NCL48" s="39"/>
      <c r="NCM48" s="39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40"/>
      <c r="NDJ48" s="39"/>
      <c r="NDK48" s="39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40"/>
      <c r="NEH48" s="39"/>
      <c r="NEI48" s="39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40"/>
      <c r="NFF48" s="39"/>
      <c r="NFG48" s="39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40"/>
      <c r="NGD48" s="39"/>
      <c r="NGE48" s="39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40"/>
      <c r="NHB48" s="39"/>
      <c r="NHC48" s="39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40"/>
      <c r="NHZ48" s="39"/>
      <c r="NIA48" s="39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40"/>
      <c r="NIX48" s="39"/>
      <c r="NIY48" s="39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40"/>
      <c r="NJV48" s="39"/>
      <c r="NJW48" s="39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40"/>
      <c r="NKT48" s="39"/>
      <c r="NKU48" s="39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40"/>
      <c r="NLR48" s="39"/>
      <c r="NLS48" s="39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40"/>
      <c r="NMP48" s="39"/>
      <c r="NMQ48" s="39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40"/>
      <c r="NNN48" s="39"/>
      <c r="NNO48" s="39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40"/>
      <c r="NOL48" s="39"/>
      <c r="NOM48" s="39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40"/>
      <c r="NPJ48" s="39"/>
      <c r="NPK48" s="39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40"/>
      <c r="NQH48" s="39"/>
      <c r="NQI48" s="39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40"/>
      <c r="NRF48" s="39"/>
      <c r="NRG48" s="39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40"/>
      <c r="NSD48" s="39"/>
      <c r="NSE48" s="39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40"/>
      <c r="NTB48" s="39"/>
      <c r="NTC48" s="39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40"/>
      <c r="NTZ48" s="39"/>
      <c r="NUA48" s="39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40"/>
      <c r="NUX48" s="39"/>
      <c r="NUY48" s="39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40"/>
      <c r="NVV48" s="39"/>
      <c r="NVW48" s="39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40"/>
      <c r="NWT48" s="39"/>
      <c r="NWU48" s="39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40"/>
      <c r="NXR48" s="39"/>
      <c r="NXS48" s="39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40"/>
      <c r="NYP48" s="39"/>
      <c r="NYQ48" s="39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40"/>
      <c r="NZN48" s="39"/>
      <c r="NZO48" s="39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40"/>
      <c r="OAL48" s="39"/>
      <c r="OAM48" s="39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40"/>
      <c r="OBJ48" s="39"/>
      <c r="OBK48" s="39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40"/>
      <c r="OCH48" s="39"/>
      <c r="OCI48" s="39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40"/>
      <c r="ODF48" s="39"/>
      <c r="ODG48" s="39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40"/>
      <c r="OED48" s="39"/>
      <c r="OEE48" s="39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40"/>
      <c r="OFB48" s="39"/>
      <c r="OFC48" s="39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40"/>
      <c r="OFZ48" s="39"/>
      <c r="OGA48" s="39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40"/>
      <c r="OGX48" s="39"/>
      <c r="OGY48" s="39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40"/>
      <c r="OHV48" s="39"/>
      <c r="OHW48" s="39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40"/>
      <c r="OIT48" s="39"/>
      <c r="OIU48" s="39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40"/>
      <c r="OJR48" s="39"/>
      <c r="OJS48" s="39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40"/>
      <c r="OKP48" s="39"/>
      <c r="OKQ48" s="39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40"/>
      <c r="OLN48" s="39"/>
      <c r="OLO48" s="39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40"/>
      <c r="OML48" s="39"/>
      <c r="OMM48" s="39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40"/>
      <c r="ONJ48" s="39"/>
      <c r="ONK48" s="39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40"/>
      <c r="OOH48" s="39"/>
      <c r="OOI48" s="39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40"/>
      <c r="OPF48" s="39"/>
      <c r="OPG48" s="39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40"/>
      <c r="OQD48" s="39"/>
      <c r="OQE48" s="39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40"/>
      <c r="ORB48" s="39"/>
      <c r="ORC48" s="39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40"/>
      <c r="ORZ48" s="39"/>
      <c r="OSA48" s="39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40"/>
      <c r="OSX48" s="39"/>
      <c r="OSY48" s="39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40"/>
      <c r="OTV48" s="39"/>
      <c r="OTW48" s="39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40"/>
      <c r="OUT48" s="39"/>
      <c r="OUU48" s="39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40"/>
      <c r="OVR48" s="39"/>
      <c r="OVS48" s="39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40"/>
      <c r="OWP48" s="39"/>
      <c r="OWQ48" s="39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40"/>
      <c r="OXN48" s="39"/>
      <c r="OXO48" s="39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40"/>
      <c r="OYL48" s="39"/>
      <c r="OYM48" s="39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40"/>
      <c r="OZJ48" s="39"/>
      <c r="OZK48" s="39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40"/>
      <c r="PAH48" s="39"/>
      <c r="PAI48" s="39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40"/>
      <c r="PBF48" s="39"/>
      <c r="PBG48" s="39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40"/>
      <c r="PCD48" s="39"/>
      <c r="PCE48" s="39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40"/>
      <c r="PDB48" s="39"/>
      <c r="PDC48" s="39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40"/>
      <c r="PDZ48" s="39"/>
      <c r="PEA48" s="39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40"/>
      <c r="PEX48" s="39"/>
      <c r="PEY48" s="39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40"/>
      <c r="PFV48" s="39"/>
      <c r="PFW48" s="39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40"/>
      <c r="PGT48" s="39"/>
      <c r="PGU48" s="39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40"/>
      <c r="PHR48" s="39"/>
      <c r="PHS48" s="39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40"/>
      <c r="PIP48" s="39"/>
      <c r="PIQ48" s="39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40"/>
      <c r="PJN48" s="39"/>
      <c r="PJO48" s="39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40"/>
      <c r="PKL48" s="39"/>
      <c r="PKM48" s="39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40"/>
      <c r="PLJ48" s="39"/>
      <c r="PLK48" s="39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40"/>
      <c r="PMH48" s="39"/>
      <c r="PMI48" s="39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40"/>
      <c r="PNF48" s="39"/>
      <c r="PNG48" s="39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40"/>
      <c r="POD48" s="39"/>
      <c r="POE48" s="39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40"/>
      <c r="PPB48" s="39"/>
      <c r="PPC48" s="39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40"/>
      <c r="PPZ48" s="39"/>
      <c r="PQA48" s="39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40"/>
      <c r="PQX48" s="39"/>
      <c r="PQY48" s="39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40"/>
      <c r="PRV48" s="39"/>
      <c r="PRW48" s="39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40"/>
      <c r="PST48" s="39"/>
      <c r="PSU48" s="39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40"/>
      <c r="PTR48" s="39"/>
      <c r="PTS48" s="39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40"/>
      <c r="PUP48" s="39"/>
      <c r="PUQ48" s="39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40"/>
      <c r="PVN48" s="39"/>
      <c r="PVO48" s="39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40"/>
      <c r="PWL48" s="39"/>
      <c r="PWM48" s="39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40"/>
      <c r="PXJ48" s="39"/>
      <c r="PXK48" s="39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40"/>
      <c r="PYH48" s="39"/>
      <c r="PYI48" s="39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40"/>
      <c r="PZF48" s="39"/>
      <c r="PZG48" s="39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40"/>
      <c r="QAD48" s="39"/>
      <c r="QAE48" s="39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40"/>
      <c r="QBB48" s="39"/>
      <c r="QBC48" s="39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40"/>
      <c r="QBZ48" s="39"/>
      <c r="QCA48" s="39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40"/>
      <c r="QCX48" s="39"/>
      <c r="QCY48" s="39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40"/>
      <c r="QDV48" s="39"/>
      <c r="QDW48" s="39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40"/>
      <c r="QET48" s="39"/>
      <c r="QEU48" s="39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40"/>
      <c r="QFR48" s="39"/>
      <c r="QFS48" s="39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40"/>
      <c r="QGP48" s="39"/>
      <c r="QGQ48" s="39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40"/>
      <c r="QHN48" s="39"/>
      <c r="QHO48" s="39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40"/>
      <c r="QIL48" s="39"/>
      <c r="QIM48" s="39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40"/>
      <c r="QJJ48" s="39"/>
      <c r="QJK48" s="39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40"/>
      <c r="QKH48" s="39"/>
      <c r="QKI48" s="39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40"/>
      <c r="QLF48" s="39"/>
      <c r="QLG48" s="39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40"/>
      <c r="QMD48" s="39"/>
      <c r="QME48" s="39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40"/>
      <c r="QNB48" s="39"/>
      <c r="QNC48" s="39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40"/>
      <c r="QNZ48" s="39"/>
      <c r="QOA48" s="39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40"/>
      <c r="QOX48" s="39"/>
      <c r="QOY48" s="39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40"/>
      <c r="QPV48" s="39"/>
      <c r="QPW48" s="39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40"/>
      <c r="QQT48" s="39"/>
      <c r="QQU48" s="39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40"/>
      <c r="QRR48" s="39"/>
      <c r="QRS48" s="39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40"/>
      <c r="QSP48" s="39"/>
      <c r="QSQ48" s="39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40"/>
      <c r="QTN48" s="39"/>
      <c r="QTO48" s="39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40"/>
      <c r="QUL48" s="39"/>
      <c r="QUM48" s="39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40"/>
      <c r="QVJ48" s="39"/>
      <c r="QVK48" s="39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40"/>
      <c r="QWH48" s="39"/>
      <c r="QWI48" s="39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40"/>
      <c r="QXF48" s="39"/>
      <c r="QXG48" s="39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40"/>
      <c r="QYD48" s="39"/>
      <c r="QYE48" s="39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40"/>
      <c r="QZB48" s="39"/>
      <c r="QZC48" s="39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40"/>
      <c r="QZZ48" s="39"/>
      <c r="RAA48" s="39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40"/>
      <c r="RAX48" s="39"/>
      <c r="RAY48" s="39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40"/>
      <c r="RBV48" s="39"/>
      <c r="RBW48" s="39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40"/>
      <c r="RCT48" s="39"/>
      <c r="RCU48" s="39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40"/>
      <c r="RDR48" s="39"/>
      <c r="RDS48" s="39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40"/>
      <c r="REP48" s="39"/>
      <c r="REQ48" s="39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40"/>
      <c r="RFN48" s="39"/>
      <c r="RFO48" s="39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40"/>
      <c r="RGL48" s="39"/>
      <c r="RGM48" s="39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40"/>
      <c r="RHJ48" s="39"/>
      <c r="RHK48" s="39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40"/>
      <c r="RIH48" s="39"/>
      <c r="RII48" s="39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40"/>
      <c r="RJF48" s="39"/>
      <c r="RJG48" s="39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40"/>
      <c r="RKD48" s="39"/>
      <c r="RKE48" s="39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40"/>
      <c r="RLB48" s="39"/>
      <c r="RLC48" s="39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40"/>
      <c r="RLZ48" s="39"/>
      <c r="RMA48" s="39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40"/>
      <c r="RMX48" s="39"/>
      <c r="RMY48" s="39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40"/>
      <c r="RNV48" s="39"/>
      <c r="RNW48" s="39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40"/>
      <c r="ROT48" s="39"/>
      <c r="ROU48" s="39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40"/>
      <c r="RPR48" s="39"/>
      <c r="RPS48" s="39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40"/>
      <c r="RQP48" s="39"/>
      <c r="RQQ48" s="39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40"/>
      <c r="RRN48" s="39"/>
      <c r="RRO48" s="39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40"/>
      <c r="RSL48" s="39"/>
      <c r="RSM48" s="39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40"/>
      <c r="RTJ48" s="39"/>
      <c r="RTK48" s="39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40"/>
      <c r="RUH48" s="39"/>
      <c r="RUI48" s="39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40"/>
      <c r="RVF48" s="39"/>
      <c r="RVG48" s="39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40"/>
      <c r="RWD48" s="39"/>
      <c r="RWE48" s="39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40"/>
      <c r="RXB48" s="39"/>
      <c r="RXC48" s="39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40"/>
      <c r="RXZ48" s="39"/>
      <c r="RYA48" s="39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40"/>
      <c r="RYX48" s="39"/>
      <c r="RYY48" s="39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40"/>
      <c r="RZV48" s="39"/>
      <c r="RZW48" s="39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40"/>
      <c r="SAT48" s="39"/>
      <c r="SAU48" s="39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40"/>
      <c r="SBR48" s="39"/>
      <c r="SBS48" s="39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40"/>
      <c r="SCP48" s="39"/>
      <c r="SCQ48" s="39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40"/>
      <c r="SDN48" s="39"/>
      <c r="SDO48" s="39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40"/>
      <c r="SEL48" s="39"/>
      <c r="SEM48" s="39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40"/>
      <c r="SFJ48" s="39"/>
      <c r="SFK48" s="39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40"/>
      <c r="SGH48" s="39"/>
      <c r="SGI48" s="39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40"/>
      <c r="SHF48" s="39"/>
      <c r="SHG48" s="39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40"/>
      <c r="SID48" s="39"/>
      <c r="SIE48" s="39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40"/>
      <c r="SJB48" s="39"/>
      <c r="SJC48" s="39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40"/>
      <c r="SJZ48" s="39"/>
      <c r="SKA48" s="39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40"/>
      <c r="SKX48" s="39"/>
      <c r="SKY48" s="39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40"/>
      <c r="SLV48" s="39"/>
      <c r="SLW48" s="39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40"/>
      <c r="SMT48" s="39"/>
      <c r="SMU48" s="39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40"/>
      <c r="SNR48" s="39"/>
      <c r="SNS48" s="39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40"/>
      <c r="SOP48" s="39"/>
      <c r="SOQ48" s="39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40"/>
      <c r="SPN48" s="39"/>
      <c r="SPO48" s="39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40"/>
      <c r="SQL48" s="39"/>
      <c r="SQM48" s="39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40"/>
      <c r="SRJ48" s="39"/>
      <c r="SRK48" s="39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40"/>
      <c r="SSH48" s="39"/>
      <c r="SSI48" s="39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40"/>
      <c r="STF48" s="39"/>
      <c r="STG48" s="39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40"/>
      <c r="SUD48" s="39"/>
      <c r="SUE48" s="39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40"/>
      <c r="SVB48" s="39"/>
      <c r="SVC48" s="39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40"/>
      <c r="SVZ48" s="39"/>
      <c r="SWA48" s="39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40"/>
      <c r="SWX48" s="39"/>
      <c r="SWY48" s="39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40"/>
      <c r="SXV48" s="39"/>
      <c r="SXW48" s="39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40"/>
      <c r="SYT48" s="39"/>
      <c r="SYU48" s="39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40"/>
      <c r="SZR48" s="39"/>
      <c r="SZS48" s="39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40"/>
      <c r="TAP48" s="39"/>
      <c r="TAQ48" s="39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40"/>
      <c r="TBN48" s="39"/>
      <c r="TBO48" s="39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40"/>
      <c r="TCL48" s="39"/>
      <c r="TCM48" s="39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40"/>
      <c r="TDJ48" s="39"/>
      <c r="TDK48" s="39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40"/>
      <c r="TEH48" s="39"/>
      <c r="TEI48" s="39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40"/>
      <c r="TFF48" s="39"/>
      <c r="TFG48" s="39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40"/>
      <c r="TGD48" s="39"/>
      <c r="TGE48" s="39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40"/>
      <c r="THB48" s="39"/>
      <c r="THC48" s="39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40"/>
      <c r="THZ48" s="39"/>
      <c r="TIA48" s="39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40"/>
      <c r="TIX48" s="39"/>
      <c r="TIY48" s="39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40"/>
      <c r="TJV48" s="39"/>
      <c r="TJW48" s="39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40"/>
      <c r="TKT48" s="39"/>
      <c r="TKU48" s="39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40"/>
      <c r="TLR48" s="39"/>
      <c r="TLS48" s="39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40"/>
      <c r="TMP48" s="39"/>
      <c r="TMQ48" s="39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40"/>
      <c r="TNN48" s="39"/>
      <c r="TNO48" s="39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40"/>
      <c r="TOL48" s="39"/>
      <c r="TOM48" s="39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40"/>
      <c r="TPJ48" s="39"/>
      <c r="TPK48" s="39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40"/>
      <c r="TQH48" s="39"/>
      <c r="TQI48" s="39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40"/>
      <c r="TRF48" s="39"/>
      <c r="TRG48" s="39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40"/>
      <c r="TSD48" s="39"/>
      <c r="TSE48" s="39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40"/>
      <c r="TTB48" s="39"/>
      <c r="TTC48" s="39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40"/>
      <c r="TTZ48" s="39"/>
      <c r="TUA48" s="39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40"/>
      <c r="TUX48" s="39"/>
      <c r="TUY48" s="39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40"/>
      <c r="TVV48" s="39"/>
      <c r="TVW48" s="39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40"/>
      <c r="TWT48" s="39"/>
      <c r="TWU48" s="39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40"/>
      <c r="TXR48" s="39"/>
      <c r="TXS48" s="39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40"/>
      <c r="TYP48" s="39"/>
      <c r="TYQ48" s="39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40"/>
      <c r="TZN48" s="39"/>
      <c r="TZO48" s="39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40"/>
      <c r="UAL48" s="39"/>
      <c r="UAM48" s="39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40"/>
      <c r="UBJ48" s="39"/>
      <c r="UBK48" s="39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40"/>
      <c r="UCH48" s="39"/>
      <c r="UCI48" s="39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40"/>
      <c r="UDF48" s="39"/>
      <c r="UDG48" s="39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40"/>
      <c r="UED48" s="39"/>
      <c r="UEE48" s="39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40"/>
      <c r="UFB48" s="39"/>
      <c r="UFC48" s="39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40"/>
      <c r="UFZ48" s="39"/>
      <c r="UGA48" s="39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40"/>
      <c r="UGX48" s="39"/>
      <c r="UGY48" s="39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40"/>
      <c r="UHV48" s="39"/>
      <c r="UHW48" s="39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40"/>
      <c r="UIT48" s="39"/>
      <c r="UIU48" s="39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40"/>
      <c r="UJR48" s="39"/>
      <c r="UJS48" s="39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40"/>
      <c r="UKP48" s="39"/>
      <c r="UKQ48" s="39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40"/>
      <c r="ULN48" s="39"/>
      <c r="ULO48" s="39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40"/>
      <c r="UML48" s="39"/>
      <c r="UMM48" s="39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40"/>
      <c r="UNJ48" s="39"/>
      <c r="UNK48" s="39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40"/>
      <c r="UOH48" s="39"/>
      <c r="UOI48" s="39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40"/>
      <c r="UPF48" s="39"/>
      <c r="UPG48" s="39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40"/>
      <c r="UQD48" s="39"/>
      <c r="UQE48" s="39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40"/>
      <c r="URB48" s="39"/>
      <c r="URC48" s="39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40"/>
      <c r="URZ48" s="39"/>
      <c r="USA48" s="39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40"/>
      <c r="USX48" s="39"/>
      <c r="USY48" s="39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40"/>
      <c r="UTV48" s="39"/>
      <c r="UTW48" s="39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40"/>
      <c r="UUT48" s="39"/>
      <c r="UUU48" s="39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40"/>
      <c r="UVR48" s="39"/>
      <c r="UVS48" s="39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40"/>
      <c r="UWP48" s="39"/>
      <c r="UWQ48" s="39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40"/>
      <c r="UXN48" s="39"/>
      <c r="UXO48" s="39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40"/>
      <c r="UYL48" s="39"/>
      <c r="UYM48" s="39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40"/>
      <c r="UZJ48" s="39"/>
      <c r="UZK48" s="39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40"/>
      <c r="VAH48" s="39"/>
      <c r="VAI48" s="39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40"/>
      <c r="VBF48" s="39"/>
      <c r="VBG48" s="39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40"/>
      <c r="VCD48" s="39"/>
      <c r="VCE48" s="39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40"/>
      <c r="VDB48" s="39"/>
      <c r="VDC48" s="39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40"/>
      <c r="VDZ48" s="39"/>
      <c r="VEA48" s="39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40"/>
      <c r="VEX48" s="39"/>
      <c r="VEY48" s="39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40"/>
      <c r="VFV48" s="39"/>
      <c r="VFW48" s="39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40"/>
      <c r="VGT48" s="39"/>
      <c r="VGU48" s="39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40"/>
      <c r="VHR48" s="39"/>
      <c r="VHS48" s="39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40"/>
      <c r="VIP48" s="39"/>
      <c r="VIQ48" s="39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40"/>
      <c r="VJN48" s="39"/>
      <c r="VJO48" s="39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40"/>
      <c r="VKL48" s="39"/>
      <c r="VKM48" s="39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40"/>
      <c r="VLJ48" s="39"/>
      <c r="VLK48" s="39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40"/>
      <c r="VMH48" s="39"/>
      <c r="VMI48" s="39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40"/>
      <c r="VNF48" s="39"/>
      <c r="VNG48" s="39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40"/>
      <c r="VOD48" s="39"/>
      <c r="VOE48" s="39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40"/>
      <c r="VPB48" s="39"/>
      <c r="VPC48" s="39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40"/>
      <c r="VPZ48" s="39"/>
      <c r="VQA48" s="39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40"/>
      <c r="VQX48" s="39"/>
      <c r="VQY48" s="39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40"/>
      <c r="VRV48" s="39"/>
      <c r="VRW48" s="39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40"/>
      <c r="VST48" s="39"/>
      <c r="VSU48" s="39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40"/>
      <c r="VTR48" s="39"/>
      <c r="VTS48" s="39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40"/>
      <c r="VUP48" s="39"/>
      <c r="VUQ48" s="39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40"/>
      <c r="VVN48" s="39"/>
      <c r="VVO48" s="39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40"/>
      <c r="VWL48" s="39"/>
      <c r="VWM48" s="39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40"/>
      <c r="VXJ48" s="39"/>
      <c r="VXK48" s="39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40"/>
      <c r="VYH48" s="39"/>
      <c r="VYI48" s="39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40"/>
      <c r="VZF48" s="39"/>
      <c r="VZG48" s="39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40"/>
      <c r="WAD48" s="39"/>
      <c r="WAE48" s="39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40"/>
      <c r="WBB48" s="39"/>
      <c r="WBC48" s="39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40"/>
      <c r="WBZ48" s="39"/>
      <c r="WCA48" s="39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40"/>
      <c r="WCX48" s="39"/>
      <c r="WCY48" s="39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40"/>
      <c r="WDV48" s="39"/>
      <c r="WDW48" s="39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40"/>
      <c r="WET48" s="39"/>
      <c r="WEU48" s="39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40"/>
      <c r="WFR48" s="39"/>
      <c r="WFS48" s="39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40"/>
      <c r="WGP48" s="39"/>
      <c r="WGQ48" s="39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40"/>
      <c r="WHN48" s="39"/>
      <c r="WHO48" s="39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40"/>
      <c r="WIL48" s="39"/>
      <c r="WIM48" s="39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40"/>
      <c r="WJJ48" s="39"/>
      <c r="WJK48" s="39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40"/>
      <c r="WKH48" s="39"/>
      <c r="WKI48" s="39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40"/>
      <c r="WLF48" s="39"/>
      <c r="WLG48" s="39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40"/>
      <c r="WMD48" s="39"/>
      <c r="WME48" s="39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40"/>
      <c r="WNB48" s="39"/>
      <c r="WNC48" s="39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40"/>
      <c r="WNZ48" s="39"/>
      <c r="WOA48" s="39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40"/>
      <c r="WOX48" s="39"/>
      <c r="WOY48" s="39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40"/>
      <c r="WPV48" s="39"/>
      <c r="WPW48" s="39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40"/>
      <c r="WQT48" s="39"/>
      <c r="WQU48" s="39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40"/>
      <c r="WRR48" s="39"/>
      <c r="WRS48" s="39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40"/>
      <c r="WSP48" s="39"/>
      <c r="WSQ48" s="39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40"/>
      <c r="WTN48" s="39"/>
      <c r="WTO48" s="39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40"/>
      <c r="WUL48" s="39"/>
      <c r="WUM48" s="39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40"/>
      <c r="WVJ48" s="39"/>
      <c r="WVK48" s="39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40"/>
      <c r="WWH48" s="39"/>
      <c r="WWI48" s="39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40"/>
      <c r="WXF48" s="39"/>
      <c r="WXG48" s="39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40"/>
      <c r="WYD48" s="39"/>
      <c r="WYE48" s="39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40"/>
      <c r="WZB48" s="39"/>
      <c r="WZC48" s="39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40"/>
      <c r="WZZ48" s="39"/>
      <c r="XAA48" s="39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40"/>
      <c r="XAX48" s="39"/>
      <c r="XAY48" s="39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40"/>
      <c r="XBV48" s="39"/>
      <c r="XBW48" s="39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40"/>
      <c r="XCT48" s="39"/>
      <c r="XCU48" s="39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40"/>
      <c r="XDR48" s="39"/>
      <c r="XDS48" s="39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40"/>
      <c r="XEP48" s="39"/>
      <c r="XEQ48" s="39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  <c r="XFC48" s="3"/>
      <c r="XFD48" s="3"/>
    </row>
    <row r="49" spans="1:16384" ht="21" x14ac:dyDescent="0.25">
      <c r="A49" s="9" t="s">
        <v>110</v>
      </c>
      <c r="B49" s="10" t="s">
        <v>2</v>
      </c>
      <c r="C49" s="25" t="s">
        <v>3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32"/>
      <c r="Y49" s="32"/>
      <c r="Z49" s="32">
        <f>+IFERROR(VLOOKUP(B49,'2002'!$A:$D,4,FALSE),"")</f>
        <v>57.609000000000002</v>
      </c>
      <c r="AA49" s="32">
        <f>+IFERROR(VLOOKUP(B49,'2003'!$A$2:$D$1048576,4,FALSE),"")</f>
        <v>66.862020000000001</v>
      </c>
      <c r="AB49" s="32">
        <f>+IFERROR(VLOOKUP(B49,'2004'!$A:$D,4,FALSE),"")</f>
        <v>67.852789999999999</v>
      </c>
      <c r="AC49" s="32">
        <f>+IFERROR(VLOOKUP($B49,'2005-15 corrientes'!$A$2:$W$50,3,FALSE),"")</f>
        <v>72.13450001947885</v>
      </c>
      <c r="AD49" s="32">
        <f>+IFERROR(VLOOKUP($B49,'2005-15 corrientes'!$A$2:$W$50,5,FALSE),"")</f>
        <v>74.407000013473493</v>
      </c>
      <c r="AE49" s="32">
        <f>+IFERROR(VLOOKUP($B49,'2005-15 corrientes'!$A$2:$W$50,7,FALSE),"")</f>
        <v>86.05737598221971</v>
      </c>
      <c r="AF49" s="32">
        <f>+IFERROR(VLOOKUP($B49,'2005-15 corrientes'!$A$2:$W$50,9,FALSE),"")</f>
        <v>97.527699991566195</v>
      </c>
      <c r="AG49" s="32">
        <f>+IFERROR(VLOOKUP($B49,'2005-15 corrientes'!$A$2:$W$50,11,FALSE),"")</f>
        <v>500.11607306137495</v>
      </c>
      <c r="AH49" s="32">
        <f>+IFERROR(VLOOKUP($B49,'2005-15 corrientes'!$A$2:$W$50,13,FALSE),"")</f>
        <v>96.103099014729821</v>
      </c>
      <c r="AI49" s="32">
        <f>+IFERROR(VLOOKUP($B49,'2005-15 corrientes'!$A$2:$W$50,15,FALSE),"")</f>
        <v>101.42942098410185</v>
      </c>
      <c r="AJ49" s="32">
        <f>+IFERROR(VLOOKUP($B49,'2005-15 corrientes'!$A$2:$W$50,17,FALSE),"")</f>
        <v>108.5</v>
      </c>
      <c r="AK49" s="32">
        <f>+IFERROR(VLOOKUP($B49,'2005-15 corrientes'!$A$2:$W$50,19,FALSE),"")</f>
        <v>123.79999999999994</v>
      </c>
      <c r="AL49" s="32">
        <f>+IFERROR(VLOOKUP($B49,'2005-15 corrientes'!$A$2:$W$50,21,FALSE),"")</f>
        <v>129.42742799999994</v>
      </c>
      <c r="AM49" s="32">
        <f>+IFERROR(VLOOKUP($B49,'2005-15 corrientes'!$A$2:$W$50,23,FALSE),"")</f>
        <v>130.1</v>
      </c>
      <c r="AN49" s="3"/>
      <c r="AO49" s="3"/>
      <c r="AP49" s="3"/>
      <c r="AQ49" s="3"/>
      <c r="AR49" s="3"/>
      <c r="AS49" s="3"/>
      <c r="AT49" s="3"/>
      <c r="AU49" s="3"/>
      <c r="AV49" s="3"/>
      <c r="AW49" s="40"/>
      <c r="AX49" s="39"/>
      <c r="AY49" s="39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40"/>
      <c r="BV49" s="39"/>
      <c r="BW49" s="39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40"/>
      <c r="CT49" s="39"/>
      <c r="CU49" s="39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40"/>
      <c r="DR49" s="39"/>
      <c r="DS49" s="39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40"/>
      <c r="EP49" s="39"/>
      <c r="EQ49" s="39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40"/>
      <c r="FN49" s="39"/>
      <c r="FO49" s="39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40"/>
      <c r="GL49" s="39"/>
      <c r="GM49" s="39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40"/>
      <c r="HJ49" s="39"/>
      <c r="HK49" s="39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40"/>
      <c r="IH49" s="39"/>
      <c r="II49" s="39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40"/>
      <c r="JF49" s="39"/>
      <c r="JG49" s="39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40"/>
      <c r="KD49" s="39"/>
      <c r="KE49" s="39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40"/>
      <c r="LB49" s="39"/>
      <c r="LC49" s="39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40"/>
      <c r="LZ49" s="39"/>
      <c r="MA49" s="39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40"/>
      <c r="MX49" s="39"/>
      <c r="MY49" s="39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40"/>
      <c r="NV49" s="39"/>
      <c r="NW49" s="39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40"/>
      <c r="OT49" s="39"/>
      <c r="OU49" s="39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40"/>
      <c r="PR49" s="39"/>
      <c r="PS49" s="39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40"/>
      <c r="QP49" s="39"/>
      <c r="QQ49" s="39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40"/>
      <c r="RN49" s="39"/>
      <c r="RO49" s="39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40"/>
      <c r="SL49" s="39"/>
      <c r="SM49" s="39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40"/>
      <c r="TJ49" s="39"/>
      <c r="TK49" s="39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40"/>
      <c r="UH49" s="39"/>
      <c r="UI49" s="39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40"/>
      <c r="VF49" s="39"/>
      <c r="VG49" s="39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40"/>
      <c r="WD49" s="39"/>
      <c r="WE49" s="39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40"/>
      <c r="XB49" s="39"/>
      <c r="XC49" s="39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40"/>
      <c r="XZ49" s="39"/>
      <c r="YA49" s="39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40"/>
      <c r="YX49" s="39"/>
      <c r="YY49" s="39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40"/>
      <c r="ZV49" s="39"/>
      <c r="ZW49" s="39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40"/>
      <c r="AAT49" s="39"/>
      <c r="AAU49" s="39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40"/>
      <c r="ABR49" s="39"/>
      <c r="ABS49" s="39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40"/>
      <c r="ACP49" s="39"/>
      <c r="ACQ49" s="39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40"/>
      <c r="ADN49" s="39"/>
      <c r="ADO49" s="39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40"/>
      <c r="AEL49" s="39"/>
      <c r="AEM49" s="39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40"/>
      <c r="AFJ49" s="39"/>
      <c r="AFK49" s="39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40"/>
      <c r="AGH49" s="39"/>
      <c r="AGI49" s="39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40"/>
      <c r="AHF49" s="39"/>
      <c r="AHG49" s="39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40"/>
      <c r="AID49" s="39"/>
      <c r="AIE49" s="39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40"/>
      <c r="AJB49" s="39"/>
      <c r="AJC49" s="39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40"/>
      <c r="AJZ49" s="39"/>
      <c r="AKA49" s="39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40"/>
      <c r="AKX49" s="39"/>
      <c r="AKY49" s="39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40"/>
      <c r="ALV49" s="39"/>
      <c r="ALW49" s="39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40"/>
      <c r="AMT49" s="39"/>
      <c r="AMU49" s="39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40"/>
      <c r="ANR49" s="39"/>
      <c r="ANS49" s="39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40"/>
      <c r="AOP49" s="39"/>
      <c r="AOQ49" s="39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40"/>
      <c r="APN49" s="39"/>
      <c r="APO49" s="39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40"/>
      <c r="AQL49" s="39"/>
      <c r="AQM49" s="39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40"/>
      <c r="ARJ49" s="39"/>
      <c r="ARK49" s="39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40"/>
      <c r="ASH49" s="39"/>
      <c r="ASI49" s="39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40"/>
      <c r="ATF49" s="39"/>
      <c r="ATG49" s="39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40"/>
      <c r="AUD49" s="39"/>
      <c r="AUE49" s="39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40"/>
      <c r="AVB49" s="39"/>
      <c r="AVC49" s="39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40"/>
      <c r="AVZ49" s="39"/>
      <c r="AWA49" s="39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40"/>
      <c r="AWX49" s="39"/>
      <c r="AWY49" s="39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40"/>
      <c r="AXV49" s="39"/>
      <c r="AXW49" s="39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40"/>
      <c r="AYT49" s="39"/>
      <c r="AYU49" s="39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40"/>
      <c r="AZR49" s="39"/>
      <c r="AZS49" s="39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40"/>
      <c r="BAP49" s="39"/>
      <c r="BAQ49" s="39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40"/>
      <c r="BBN49" s="39"/>
      <c r="BBO49" s="39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40"/>
      <c r="BCL49" s="39"/>
      <c r="BCM49" s="39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40"/>
      <c r="BDJ49" s="39"/>
      <c r="BDK49" s="39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40"/>
      <c r="BEH49" s="39"/>
      <c r="BEI49" s="39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40"/>
      <c r="BFF49" s="39"/>
      <c r="BFG49" s="39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40"/>
      <c r="BGD49" s="39"/>
      <c r="BGE49" s="39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40"/>
      <c r="BHB49" s="39"/>
      <c r="BHC49" s="39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40"/>
      <c r="BHZ49" s="39"/>
      <c r="BIA49" s="39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40"/>
      <c r="BIX49" s="39"/>
      <c r="BIY49" s="39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40"/>
      <c r="BJV49" s="39"/>
      <c r="BJW49" s="39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40"/>
      <c r="BKT49" s="39"/>
      <c r="BKU49" s="39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40"/>
      <c r="BLR49" s="39"/>
      <c r="BLS49" s="39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40"/>
      <c r="BMP49" s="39"/>
      <c r="BMQ49" s="39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40"/>
      <c r="BNN49" s="39"/>
      <c r="BNO49" s="39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40"/>
      <c r="BOL49" s="39"/>
      <c r="BOM49" s="39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40"/>
      <c r="BPJ49" s="39"/>
      <c r="BPK49" s="39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40"/>
      <c r="BQH49" s="39"/>
      <c r="BQI49" s="39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40"/>
      <c r="BRF49" s="39"/>
      <c r="BRG49" s="39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40"/>
      <c r="BSD49" s="39"/>
      <c r="BSE49" s="39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40"/>
      <c r="BTB49" s="39"/>
      <c r="BTC49" s="39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40"/>
      <c r="BTZ49" s="39"/>
      <c r="BUA49" s="39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40"/>
      <c r="BUX49" s="39"/>
      <c r="BUY49" s="39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40"/>
      <c r="BVV49" s="39"/>
      <c r="BVW49" s="39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40"/>
      <c r="BWT49" s="39"/>
      <c r="BWU49" s="39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40"/>
      <c r="BXR49" s="39"/>
      <c r="BXS49" s="39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40"/>
      <c r="BYP49" s="39"/>
      <c r="BYQ49" s="39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40"/>
      <c r="BZN49" s="39"/>
      <c r="BZO49" s="39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40"/>
      <c r="CAL49" s="39"/>
      <c r="CAM49" s="39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40"/>
      <c r="CBJ49" s="39"/>
      <c r="CBK49" s="39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40"/>
      <c r="CCH49" s="39"/>
      <c r="CCI49" s="39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40"/>
      <c r="CDF49" s="39"/>
      <c r="CDG49" s="39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40"/>
      <c r="CED49" s="39"/>
      <c r="CEE49" s="39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40"/>
      <c r="CFB49" s="39"/>
      <c r="CFC49" s="39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40"/>
      <c r="CFZ49" s="39"/>
      <c r="CGA49" s="39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40"/>
      <c r="CGX49" s="39"/>
      <c r="CGY49" s="39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40"/>
      <c r="CHV49" s="39"/>
      <c r="CHW49" s="39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40"/>
      <c r="CIT49" s="39"/>
      <c r="CIU49" s="39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40"/>
      <c r="CJR49" s="39"/>
      <c r="CJS49" s="39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40"/>
      <c r="CKP49" s="39"/>
      <c r="CKQ49" s="39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40"/>
      <c r="CLN49" s="39"/>
      <c r="CLO49" s="39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40"/>
      <c r="CML49" s="39"/>
      <c r="CMM49" s="39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40"/>
      <c r="CNJ49" s="39"/>
      <c r="CNK49" s="39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40"/>
      <c r="COH49" s="39"/>
      <c r="COI49" s="39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40"/>
      <c r="CPF49" s="39"/>
      <c r="CPG49" s="39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40"/>
      <c r="CQD49" s="39"/>
      <c r="CQE49" s="39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40"/>
      <c r="CRB49" s="39"/>
      <c r="CRC49" s="39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40"/>
      <c r="CRZ49" s="39"/>
      <c r="CSA49" s="39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40"/>
      <c r="CSX49" s="39"/>
      <c r="CSY49" s="39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40"/>
      <c r="CTV49" s="39"/>
      <c r="CTW49" s="39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40"/>
      <c r="CUT49" s="39"/>
      <c r="CUU49" s="39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40"/>
      <c r="CVR49" s="39"/>
      <c r="CVS49" s="39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40"/>
      <c r="CWP49" s="39"/>
      <c r="CWQ49" s="39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40"/>
      <c r="CXN49" s="39"/>
      <c r="CXO49" s="39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40"/>
      <c r="CYL49" s="39"/>
      <c r="CYM49" s="39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40"/>
      <c r="CZJ49" s="39"/>
      <c r="CZK49" s="39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40"/>
      <c r="DAH49" s="39"/>
      <c r="DAI49" s="39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40"/>
      <c r="DBF49" s="39"/>
      <c r="DBG49" s="39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40"/>
      <c r="DCD49" s="39"/>
      <c r="DCE49" s="39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40"/>
      <c r="DDB49" s="39"/>
      <c r="DDC49" s="39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40"/>
      <c r="DDZ49" s="39"/>
      <c r="DEA49" s="39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40"/>
      <c r="DEX49" s="39"/>
      <c r="DEY49" s="39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40"/>
      <c r="DFV49" s="39"/>
      <c r="DFW49" s="39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40"/>
      <c r="DGT49" s="39"/>
      <c r="DGU49" s="39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40"/>
      <c r="DHR49" s="39"/>
      <c r="DHS49" s="39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40"/>
      <c r="DIP49" s="39"/>
      <c r="DIQ49" s="39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40"/>
      <c r="DJN49" s="39"/>
      <c r="DJO49" s="39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40"/>
      <c r="DKL49" s="39"/>
      <c r="DKM49" s="39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40"/>
      <c r="DLJ49" s="39"/>
      <c r="DLK49" s="39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40"/>
      <c r="DMH49" s="39"/>
      <c r="DMI49" s="39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40"/>
      <c r="DNF49" s="39"/>
      <c r="DNG49" s="39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40"/>
      <c r="DOD49" s="39"/>
      <c r="DOE49" s="39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40"/>
      <c r="DPB49" s="39"/>
      <c r="DPC49" s="39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40"/>
      <c r="DPZ49" s="39"/>
      <c r="DQA49" s="39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40"/>
      <c r="DQX49" s="39"/>
      <c r="DQY49" s="39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40"/>
      <c r="DRV49" s="39"/>
      <c r="DRW49" s="39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40"/>
      <c r="DST49" s="39"/>
      <c r="DSU49" s="39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40"/>
      <c r="DTR49" s="39"/>
      <c r="DTS49" s="39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40"/>
      <c r="DUP49" s="39"/>
      <c r="DUQ49" s="39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40"/>
      <c r="DVN49" s="39"/>
      <c r="DVO49" s="39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40"/>
      <c r="DWL49" s="39"/>
      <c r="DWM49" s="39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40"/>
      <c r="DXJ49" s="39"/>
      <c r="DXK49" s="39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40"/>
      <c r="DYH49" s="39"/>
      <c r="DYI49" s="39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40"/>
      <c r="DZF49" s="39"/>
      <c r="DZG49" s="39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40"/>
      <c r="EAD49" s="39"/>
      <c r="EAE49" s="39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40"/>
      <c r="EBB49" s="39"/>
      <c r="EBC49" s="39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40"/>
      <c r="EBZ49" s="39"/>
      <c r="ECA49" s="39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40"/>
      <c r="ECX49" s="39"/>
      <c r="ECY49" s="39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40"/>
      <c r="EDV49" s="39"/>
      <c r="EDW49" s="39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40"/>
      <c r="EET49" s="39"/>
      <c r="EEU49" s="39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40"/>
      <c r="EFR49" s="39"/>
      <c r="EFS49" s="39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40"/>
      <c r="EGP49" s="39"/>
      <c r="EGQ49" s="39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40"/>
      <c r="EHN49" s="39"/>
      <c r="EHO49" s="39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40"/>
      <c r="EIL49" s="39"/>
      <c r="EIM49" s="39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40"/>
      <c r="EJJ49" s="39"/>
      <c r="EJK49" s="39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40"/>
      <c r="EKH49" s="39"/>
      <c r="EKI49" s="39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40"/>
      <c r="ELF49" s="39"/>
      <c r="ELG49" s="39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40"/>
      <c r="EMD49" s="39"/>
      <c r="EME49" s="39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40"/>
      <c r="ENB49" s="39"/>
      <c r="ENC49" s="39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40"/>
      <c r="ENZ49" s="39"/>
      <c r="EOA49" s="39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40"/>
      <c r="EOX49" s="39"/>
      <c r="EOY49" s="39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40"/>
      <c r="EPV49" s="39"/>
      <c r="EPW49" s="39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40"/>
      <c r="EQT49" s="39"/>
      <c r="EQU49" s="39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40"/>
      <c r="ERR49" s="39"/>
      <c r="ERS49" s="39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40"/>
      <c r="ESP49" s="39"/>
      <c r="ESQ49" s="39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40"/>
      <c r="ETN49" s="39"/>
      <c r="ETO49" s="39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40"/>
      <c r="EUL49" s="39"/>
      <c r="EUM49" s="39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40"/>
      <c r="EVJ49" s="39"/>
      <c r="EVK49" s="39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40"/>
      <c r="EWH49" s="39"/>
      <c r="EWI49" s="39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40"/>
      <c r="EXF49" s="39"/>
      <c r="EXG49" s="39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40"/>
      <c r="EYD49" s="39"/>
      <c r="EYE49" s="39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40"/>
      <c r="EZB49" s="39"/>
      <c r="EZC49" s="39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40"/>
      <c r="EZZ49" s="39"/>
      <c r="FAA49" s="39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40"/>
      <c r="FAX49" s="39"/>
      <c r="FAY49" s="39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40"/>
      <c r="FBV49" s="39"/>
      <c r="FBW49" s="39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40"/>
      <c r="FCT49" s="39"/>
      <c r="FCU49" s="39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40"/>
      <c r="FDR49" s="39"/>
      <c r="FDS49" s="39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40"/>
      <c r="FEP49" s="39"/>
      <c r="FEQ49" s="39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40"/>
      <c r="FFN49" s="39"/>
      <c r="FFO49" s="39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40"/>
      <c r="FGL49" s="39"/>
      <c r="FGM49" s="39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40"/>
      <c r="FHJ49" s="39"/>
      <c r="FHK49" s="39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40"/>
      <c r="FIH49" s="39"/>
      <c r="FII49" s="39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40"/>
      <c r="FJF49" s="39"/>
      <c r="FJG49" s="39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40"/>
      <c r="FKD49" s="39"/>
      <c r="FKE49" s="39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40"/>
      <c r="FLB49" s="39"/>
      <c r="FLC49" s="39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40"/>
      <c r="FLZ49" s="39"/>
      <c r="FMA49" s="39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40"/>
      <c r="FMX49" s="39"/>
      <c r="FMY49" s="39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40"/>
      <c r="FNV49" s="39"/>
      <c r="FNW49" s="39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40"/>
      <c r="FOT49" s="39"/>
      <c r="FOU49" s="39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40"/>
      <c r="FPR49" s="39"/>
      <c r="FPS49" s="39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40"/>
      <c r="FQP49" s="39"/>
      <c r="FQQ49" s="39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40"/>
      <c r="FRN49" s="39"/>
      <c r="FRO49" s="39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40"/>
      <c r="FSL49" s="39"/>
      <c r="FSM49" s="39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40"/>
      <c r="FTJ49" s="39"/>
      <c r="FTK49" s="39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40"/>
      <c r="FUH49" s="39"/>
      <c r="FUI49" s="39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40"/>
      <c r="FVF49" s="39"/>
      <c r="FVG49" s="39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40"/>
      <c r="FWD49" s="39"/>
      <c r="FWE49" s="39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40"/>
      <c r="FXB49" s="39"/>
      <c r="FXC49" s="39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40"/>
      <c r="FXZ49" s="39"/>
      <c r="FYA49" s="39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40"/>
      <c r="FYX49" s="39"/>
      <c r="FYY49" s="39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40"/>
      <c r="FZV49" s="39"/>
      <c r="FZW49" s="39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40"/>
      <c r="GAT49" s="39"/>
      <c r="GAU49" s="39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40"/>
      <c r="GBR49" s="39"/>
      <c r="GBS49" s="39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40"/>
      <c r="GCP49" s="39"/>
      <c r="GCQ49" s="39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40"/>
      <c r="GDN49" s="39"/>
      <c r="GDO49" s="39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40"/>
      <c r="GEL49" s="39"/>
      <c r="GEM49" s="39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40"/>
      <c r="GFJ49" s="39"/>
      <c r="GFK49" s="39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40"/>
      <c r="GGH49" s="39"/>
      <c r="GGI49" s="39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40"/>
      <c r="GHF49" s="39"/>
      <c r="GHG49" s="39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40"/>
      <c r="GID49" s="39"/>
      <c r="GIE49" s="39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40"/>
      <c r="GJB49" s="39"/>
      <c r="GJC49" s="39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40"/>
      <c r="GJZ49" s="39"/>
      <c r="GKA49" s="39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40"/>
      <c r="GKX49" s="39"/>
      <c r="GKY49" s="39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40"/>
      <c r="GLV49" s="39"/>
      <c r="GLW49" s="39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40"/>
      <c r="GMT49" s="39"/>
      <c r="GMU49" s="39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40"/>
      <c r="GNR49" s="39"/>
      <c r="GNS49" s="39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40"/>
      <c r="GOP49" s="39"/>
      <c r="GOQ49" s="39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40"/>
      <c r="GPN49" s="39"/>
      <c r="GPO49" s="39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40"/>
      <c r="GQL49" s="39"/>
      <c r="GQM49" s="39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40"/>
      <c r="GRJ49" s="39"/>
      <c r="GRK49" s="39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40"/>
      <c r="GSH49" s="39"/>
      <c r="GSI49" s="39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40"/>
      <c r="GTF49" s="39"/>
      <c r="GTG49" s="39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40"/>
      <c r="GUD49" s="39"/>
      <c r="GUE49" s="39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40"/>
      <c r="GVB49" s="39"/>
      <c r="GVC49" s="39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40"/>
      <c r="GVZ49" s="39"/>
      <c r="GWA49" s="39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40"/>
      <c r="GWX49" s="39"/>
      <c r="GWY49" s="39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40"/>
      <c r="GXV49" s="39"/>
      <c r="GXW49" s="39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40"/>
      <c r="GYT49" s="39"/>
      <c r="GYU49" s="39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40"/>
      <c r="GZR49" s="39"/>
      <c r="GZS49" s="39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40"/>
      <c r="HAP49" s="39"/>
      <c r="HAQ49" s="39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40"/>
      <c r="HBN49" s="39"/>
      <c r="HBO49" s="39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40"/>
      <c r="HCL49" s="39"/>
      <c r="HCM49" s="39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40"/>
      <c r="HDJ49" s="39"/>
      <c r="HDK49" s="39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40"/>
      <c r="HEH49" s="39"/>
      <c r="HEI49" s="39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40"/>
      <c r="HFF49" s="39"/>
      <c r="HFG49" s="39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40"/>
      <c r="HGD49" s="39"/>
      <c r="HGE49" s="39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40"/>
      <c r="HHB49" s="39"/>
      <c r="HHC49" s="39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40"/>
      <c r="HHZ49" s="39"/>
      <c r="HIA49" s="39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40"/>
      <c r="HIX49" s="39"/>
      <c r="HIY49" s="39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40"/>
      <c r="HJV49" s="39"/>
      <c r="HJW49" s="39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40"/>
      <c r="HKT49" s="39"/>
      <c r="HKU49" s="39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40"/>
      <c r="HLR49" s="39"/>
      <c r="HLS49" s="39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40"/>
      <c r="HMP49" s="39"/>
      <c r="HMQ49" s="39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40"/>
      <c r="HNN49" s="39"/>
      <c r="HNO49" s="39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40"/>
      <c r="HOL49" s="39"/>
      <c r="HOM49" s="39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40"/>
      <c r="HPJ49" s="39"/>
      <c r="HPK49" s="39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40"/>
      <c r="HQH49" s="39"/>
      <c r="HQI49" s="39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40"/>
      <c r="HRF49" s="39"/>
      <c r="HRG49" s="39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40"/>
      <c r="HSD49" s="39"/>
      <c r="HSE49" s="39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40"/>
      <c r="HTB49" s="39"/>
      <c r="HTC49" s="39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40"/>
      <c r="HTZ49" s="39"/>
      <c r="HUA49" s="39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40"/>
      <c r="HUX49" s="39"/>
      <c r="HUY49" s="39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40"/>
      <c r="HVV49" s="39"/>
      <c r="HVW49" s="39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40"/>
      <c r="HWT49" s="39"/>
      <c r="HWU49" s="39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40"/>
      <c r="HXR49" s="39"/>
      <c r="HXS49" s="39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40"/>
      <c r="HYP49" s="39"/>
      <c r="HYQ49" s="39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40"/>
      <c r="HZN49" s="39"/>
      <c r="HZO49" s="39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40"/>
      <c r="IAL49" s="39"/>
      <c r="IAM49" s="39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40"/>
      <c r="IBJ49" s="39"/>
      <c r="IBK49" s="39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40"/>
      <c r="ICH49" s="39"/>
      <c r="ICI49" s="39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40"/>
      <c r="IDF49" s="39"/>
      <c r="IDG49" s="39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40"/>
      <c r="IED49" s="39"/>
      <c r="IEE49" s="39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40"/>
      <c r="IFB49" s="39"/>
      <c r="IFC49" s="39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40"/>
      <c r="IFZ49" s="39"/>
      <c r="IGA49" s="39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40"/>
      <c r="IGX49" s="39"/>
      <c r="IGY49" s="39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40"/>
      <c r="IHV49" s="39"/>
      <c r="IHW49" s="39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40"/>
      <c r="IIT49" s="39"/>
      <c r="IIU49" s="39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40"/>
      <c r="IJR49" s="39"/>
      <c r="IJS49" s="39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40"/>
      <c r="IKP49" s="39"/>
      <c r="IKQ49" s="39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40"/>
      <c r="ILN49" s="39"/>
      <c r="ILO49" s="39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40"/>
      <c r="IML49" s="39"/>
      <c r="IMM49" s="39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40"/>
      <c r="INJ49" s="39"/>
      <c r="INK49" s="39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40"/>
      <c r="IOH49" s="39"/>
      <c r="IOI49" s="39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40"/>
      <c r="IPF49" s="39"/>
      <c r="IPG49" s="39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40"/>
      <c r="IQD49" s="39"/>
      <c r="IQE49" s="39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40"/>
      <c r="IRB49" s="39"/>
      <c r="IRC49" s="39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40"/>
      <c r="IRZ49" s="39"/>
      <c r="ISA49" s="39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40"/>
      <c r="ISX49" s="39"/>
      <c r="ISY49" s="39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40"/>
      <c r="ITV49" s="39"/>
      <c r="ITW49" s="39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40"/>
      <c r="IUT49" s="39"/>
      <c r="IUU49" s="39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40"/>
      <c r="IVR49" s="39"/>
      <c r="IVS49" s="39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40"/>
      <c r="IWP49" s="39"/>
      <c r="IWQ49" s="39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40"/>
      <c r="IXN49" s="39"/>
      <c r="IXO49" s="39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40"/>
      <c r="IYL49" s="39"/>
      <c r="IYM49" s="39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40"/>
      <c r="IZJ49" s="39"/>
      <c r="IZK49" s="39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40"/>
      <c r="JAH49" s="39"/>
      <c r="JAI49" s="39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40"/>
      <c r="JBF49" s="39"/>
      <c r="JBG49" s="39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40"/>
      <c r="JCD49" s="39"/>
      <c r="JCE49" s="39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40"/>
      <c r="JDB49" s="39"/>
      <c r="JDC49" s="39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40"/>
      <c r="JDZ49" s="39"/>
      <c r="JEA49" s="39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40"/>
      <c r="JEX49" s="39"/>
      <c r="JEY49" s="39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40"/>
      <c r="JFV49" s="39"/>
      <c r="JFW49" s="39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40"/>
      <c r="JGT49" s="39"/>
      <c r="JGU49" s="39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40"/>
      <c r="JHR49" s="39"/>
      <c r="JHS49" s="39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40"/>
      <c r="JIP49" s="39"/>
      <c r="JIQ49" s="39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40"/>
      <c r="JJN49" s="39"/>
      <c r="JJO49" s="39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40"/>
      <c r="JKL49" s="39"/>
      <c r="JKM49" s="39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40"/>
      <c r="JLJ49" s="39"/>
      <c r="JLK49" s="39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40"/>
      <c r="JMH49" s="39"/>
      <c r="JMI49" s="39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40"/>
      <c r="JNF49" s="39"/>
      <c r="JNG49" s="39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40"/>
      <c r="JOD49" s="39"/>
      <c r="JOE49" s="39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40"/>
      <c r="JPB49" s="39"/>
      <c r="JPC49" s="39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40"/>
      <c r="JPZ49" s="39"/>
      <c r="JQA49" s="39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40"/>
      <c r="JQX49" s="39"/>
      <c r="JQY49" s="39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40"/>
      <c r="JRV49" s="39"/>
      <c r="JRW49" s="39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40"/>
      <c r="JST49" s="39"/>
      <c r="JSU49" s="39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40"/>
      <c r="JTR49" s="39"/>
      <c r="JTS49" s="39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40"/>
      <c r="JUP49" s="39"/>
      <c r="JUQ49" s="39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40"/>
      <c r="JVN49" s="39"/>
      <c r="JVO49" s="39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40"/>
      <c r="JWL49" s="39"/>
      <c r="JWM49" s="39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40"/>
      <c r="JXJ49" s="39"/>
      <c r="JXK49" s="39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40"/>
      <c r="JYH49" s="39"/>
      <c r="JYI49" s="39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40"/>
      <c r="JZF49" s="39"/>
      <c r="JZG49" s="39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40"/>
      <c r="KAD49" s="39"/>
      <c r="KAE49" s="39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40"/>
      <c r="KBB49" s="39"/>
      <c r="KBC49" s="39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40"/>
      <c r="KBZ49" s="39"/>
      <c r="KCA49" s="39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40"/>
      <c r="KCX49" s="39"/>
      <c r="KCY49" s="39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40"/>
      <c r="KDV49" s="39"/>
      <c r="KDW49" s="39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40"/>
      <c r="KET49" s="39"/>
      <c r="KEU49" s="39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40"/>
      <c r="KFR49" s="39"/>
      <c r="KFS49" s="39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40"/>
      <c r="KGP49" s="39"/>
      <c r="KGQ49" s="39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40"/>
      <c r="KHN49" s="39"/>
      <c r="KHO49" s="39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40"/>
      <c r="KIL49" s="39"/>
      <c r="KIM49" s="39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40"/>
      <c r="KJJ49" s="39"/>
      <c r="KJK49" s="39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40"/>
      <c r="KKH49" s="39"/>
      <c r="KKI49" s="39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40"/>
      <c r="KLF49" s="39"/>
      <c r="KLG49" s="39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40"/>
      <c r="KMD49" s="39"/>
      <c r="KME49" s="39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40"/>
      <c r="KNB49" s="39"/>
      <c r="KNC49" s="39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40"/>
      <c r="KNZ49" s="39"/>
      <c r="KOA49" s="39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40"/>
      <c r="KOX49" s="39"/>
      <c r="KOY49" s="39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40"/>
      <c r="KPV49" s="39"/>
      <c r="KPW49" s="39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40"/>
      <c r="KQT49" s="39"/>
      <c r="KQU49" s="39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40"/>
      <c r="KRR49" s="39"/>
      <c r="KRS49" s="39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40"/>
      <c r="KSP49" s="39"/>
      <c r="KSQ49" s="39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40"/>
      <c r="KTN49" s="39"/>
      <c r="KTO49" s="39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40"/>
      <c r="KUL49" s="39"/>
      <c r="KUM49" s="39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40"/>
      <c r="KVJ49" s="39"/>
      <c r="KVK49" s="39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40"/>
      <c r="KWH49" s="39"/>
      <c r="KWI49" s="39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40"/>
      <c r="KXF49" s="39"/>
      <c r="KXG49" s="39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40"/>
      <c r="KYD49" s="39"/>
      <c r="KYE49" s="39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40"/>
      <c r="KZB49" s="39"/>
      <c r="KZC49" s="39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40"/>
      <c r="KZZ49" s="39"/>
      <c r="LAA49" s="39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40"/>
      <c r="LAX49" s="39"/>
      <c r="LAY49" s="39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40"/>
      <c r="LBV49" s="39"/>
      <c r="LBW49" s="39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40"/>
      <c r="LCT49" s="39"/>
      <c r="LCU49" s="39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40"/>
      <c r="LDR49" s="39"/>
      <c r="LDS49" s="39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40"/>
      <c r="LEP49" s="39"/>
      <c r="LEQ49" s="39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40"/>
      <c r="LFN49" s="39"/>
      <c r="LFO49" s="39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40"/>
      <c r="LGL49" s="39"/>
      <c r="LGM49" s="39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40"/>
      <c r="LHJ49" s="39"/>
      <c r="LHK49" s="39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40"/>
      <c r="LIH49" s="39"/>
      <c r="LII49" s="39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40"/>
      <c r="LJF49" s="39"/>
      <c r="LJG49" s="39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40"/>
      <c r="LKD49" s="39"/>
      <c r="LKE49" s="39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40"/>
      <c r="LLB49" s="39"/>
      <c r="LLC49" s="39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40"/>
      <c r="LLZ49" s="39"/>
      <c r="LMA49" s="39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40"/>
      <c r="LMX49" s="39"/>
      <c r="LMY49" s="39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40"/>
      <c r="LNV49" s="39"/>
      <c r="LNW49" s="39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40"/>
      <c r="LOT49" s="39"/>
      <c r="LOU49" s="39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40"/>
      <c r="LPR49" s="39"/>
      <c r="LPS49" s="39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40"/>
      <c r="LQP49" s="39"/>
      <c r="LQQ49" s="39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40"/>
      <c r="LRN49" s="39"/>
      <c r="LRO49" s="39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40"/>
      <c r="LSL49" s="39"/>
      <c r="LSM49" s="39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40"/>
      <c r="LTJ49" s="39"/>
      <c r="LTK49" s="39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40"/>
      <c r="LUH49" s="39"/>
      <c r="LUI49" s="39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40"/>
      <c r="LVF49" s="39"/>
      <c r="LVG49" s="39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40"/>
      <c r="LWD49" s="39"/>
      <c r="LWE49" s="39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40"/>
      <c r="LXB49" s="39"/>
      <c r="LXC49" s="39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40"/>
      <c r="LXZ49" s="39"/>
      <c r="LYA49" s="39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40"/>
      <c r="LYX49" s="39"/>
      <c r="LYY49" s="39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40"/>
      <c r="LZV49" s="39"/>
      <c r="LZW49" s="39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40"/>
      <c r="MAT49" s="39"/>
      <c r="MAU49" s="39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40"/>
      <c r="MBR49" s="39"/>
      <c r="MBS49" s="39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40"/>
      <c r="MCP49" s="39"/>
      <c r="MCQ49" s="39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40"/>
      <c r="MDN49" s="39"/>
      <c r="MDO49" s="39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40"/>
      <c r="MEL49" s="39"/>
      <c r="MEM49" s="39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40"/>
      <c r="MFJ49" s="39"/>
      <c r="MFK49" s="39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40"/>
      <c r="MGH49" s="39"/>
      <c r="MGI49" s="39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40"/>
      <c r="MHF49" s="39"/>
      <c r="MHG49" s="39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40"/>
      <c r="MID49" s="39"/>
      <c r="MIE49" s="39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40"/>
      <c r="MJB49" s="39"/>
      <c r="MJC49" s="39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40"/>
      <c r="MJZ49" s="39"/>
      <c r="MKA49" s="39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40"/>
      <c r="MKX49" s="39"/>
      <c r="MKY49" s="39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40"/>
      <c r="MLV49" s="39"/>
      <c r="MLW49" s="39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40"/>
      <c r="MMT49" s="39"/>
      <c r="MMU49" s="39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40"/>
      <c r="MNR49" s="39"/>
      <c r="MNS49" s="39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40"/>
      <c r="MOP49" s="39"/>
      <c r="MOQ49" s="39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40"/>
      <c r="MPN49" s="39"/>
      <c r="MPO49" s="39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40"/>
      <c r="MQL49" s="39"/>
      <c r="MQM49" s="39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40"/>
      <c r="MRJ49" s="39"/>
      <c r="MRK49" s="39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40"/>
      <c r="MSH49" s="39"/>
      <c r="MSI49" s="39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40"/>
      <c r="MTF49" s="39"/>
      <c r="MTG49" s="39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40"/>
      <c r="MUD49" s="39"/>
      <c r="MUE49" s="39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40"/>
      <c r="MVB49" s="39"/>
      <c r="MVC49" s="39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40"/>
      <c r="MVZ49" s="39"/>
      <c r="MWA49" s="39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40"/>
      <c r="MWX49" s="39"/>
      <c r="MWY49" s="39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40"/>
      <c r="MXV49" s="39"/>
      <c r="MXW49" s="39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40"/>
      <c r="MYT49" s="39"/>
      <c r="MYU49" s="39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40"/>
      <c r="MZR49" s="39"/>
      <c r="MZS49" s="39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40"/>
      <c r="NAP49" s="39"/>
      <c r="NAQ49" s="39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40"/>
      <c r="NBN49" s="39"/>
      <c r="NBO49" s="39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40"/>
      <c r="NCL49" s="39"/>
      <c r="NCM49" s="39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40"/>
      <c r="NDJ49" s="39"/>
      <c r="NDK49" s="39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40"/>
      <c r="NEH49" s="39"/>
      <c r="NEI49" s="39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40"/>
      <c r="NFF49" s="39"/>
      <c r="NFG49" s="39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40"/>
      <c r="NGD49" s="39"/>
      <c r="NGE49" s="39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40"/>
      <c r="NHB49" s="39"/>
      <c r="NHC49" s="39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40"/>
      <c r="NHZ49" s="39"/>
      <c r="NIA49" s="39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40"/>
      <c r="NIX49" s="39"/>
      <c r="NIY49" s="39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40"/>
      <c r="NJV49" s="39"/>
      <c r="NJW49" s="39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40"/>
      <c r="NKT49" s="39"/>
      <c r="NKU49" s="39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40"/>
      <c r="NLR49" s="39"/>
      <c r="NLS49" s="39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40"/>
      <c r="NMP49" s="39"/>
      <c r="NMQ49" s="39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40"/>
      <c r="NNN49" s="39"/>
      <c r="NNO49" s="39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40"/>
      <c r="NOL49" s="39"/>
      <c r="NOM49" s="39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40"/>
      <c r="NPJ49" s="39"/>
      <c r="NPK49" s="39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40"/>
      <c r="NQH49" s="39"/>
      <c r="NQI49" s="39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40"/>
      <c r="NRF49" s="39"/>
      <c r="NRG49" s="39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40"/>
      <c r="NSD49" s="39"/>
      <c r="NSE49" s="39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40"/>
      <c r="NTB49" s="39"/>
      <c r="NTC49" s="39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40"/>
      <c r="NTZ49" s="39"/>
      <c r="NUA49" s="39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40"/>
      <c r="NUX49" s="39"/>
      <c r="NUY49" s="39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40"/>
      <c r="NVV49" s="39"/>
      <c r="NVW49" s="39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40"/>
      <c r="NWT49" s="39"/>
      <c r="NWU49" s="39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40"/>
      <c r="NXR49" s="39"/>
      <c r="NXS49" s="39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40"/>
      <c r="NYP49" s="39"/>
      <c r="NYQ49" s="39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40"/>
      <c r="NZN49" s="39"/>
      <c r="NZO49" s="39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40"/>
      <c r="OAL49" s="39"/>
      <c r="OAM49" s="39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40"/>
      <c r="OBJ49" s="39"/>
      <c r="OBK49" s="39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40"/>
      <c r="OCH49" s="39"/>
      <c r="OCI49" s="39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40"/>
      <c r="ODF49" s="39"/>
      <c r="ODG49" s="39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40"/>
      <c r="OED49" s="39"/>
      <c r="OEE49" s="39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40"/>
      <c r="OFB49" s="39"/>
      <c r="OFC49" s="39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40"/>
      <c r="OFZ49" s="39"/>
      <c r="OGA49" s="39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40"/>
      <c r="OGX49" s="39"/>
      <c r="OGY49" s="39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40"/>
      <c r="OHV49" s="39"/>
      <c r="OHW49" s="39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40"/>
      <c r="OIT49" s="39"/>
      <c r="OIU49" s="39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40"/>
      <c r="OJR49" s="39"/>
      <c r="OJS49" s="39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40"/>
      <c r="OKP49" s="39"/>
      <c r="OKQ49" s="39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40"/>
      <c r="OLN49" s="39"/>
      <c r="OLO49" s="39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40"/>
      <c r="OML49" s="39"/>
      <c r="OMM49" s="39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40"/>
      <c r="ONJ49" s="39"/>
      <c r="ONK49" s="39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40"/>
      <c r="OOH49" s="39"/>
      <c r="OOI49" s="39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40"/>
      <c r="OPF49" s="39"/>
      <c r="OPG49" s="39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40"/>
      <c r="OQD49" s="39"/>
      <c r="OQE49" s="39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40"/>
      <c r="ORB49" s="39"/>
      <c r="ORC49" s="39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40"/>
      <c r="ORZ49" s="39"/>
      <c r="OSA49" s="39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40"/>
      <c r="OSX49" s="39"/>
      <c r="OSY49" s="39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40"/>
      <c r="OTV49" s="39"/>
      <c r="OTW49" s="39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40"/>
      <c r="OUT49" s="39"/>
      <c r="OUU49" s="39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40"/>
      <c r="OVR49" s="39"/>
      <c r="OVS49" s="39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40"/>
      <c r="OWP49" s="39"/>
      <c r="OWQ49" s="39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40"/>
      <c r="OXN49" s="39"/>
      <c r="OXO49" s="39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40"/>
      <c r="OYL49" s="39"/>
      <c r="OYM49" s="39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40"/>
      <c r="OZJ49" s="39"/>
      <c r="OZK49" s="39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40"/>
      <c r="PAH49" s="39"/>
      <c r="PAI49" s="39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40"/>
      <c r="PBF49" s="39"/>
      <c r="PBG49" s="39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40"/>
      <c r="PCD49" s="39"/>
      <c r="PCE49" s="39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40"/>
      <c r="PDB49" s="39"/>
      <c r="PDC49" s="39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40"/>
      <c r="PDZ49" s="39"/>
      <c r="PEA49" s="39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40"/>
      <c r="PEX49" s="39"/>
      <c r="PEY49" s="39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40"/>
      <c r="PFV49" s="39"/>
      <c r="PFW49" s="39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40"/>
      <c r="PGT49" s="39"/>
      <c r="PGU49" s="39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40"/>
      <c r="PHR49" s="39"/>
      <c r="PHS49" s="39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40"/>
      <c r="PIP49" s="39"/>
      <c r="PIQ49" s="39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40"/>
      <c r="PJN49" s="39"/>
      <c r="PJO49" s="39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40"/>
      <c r="PKL49" s="39"/>
      <c r="PKM49" s="39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40"/>
      <c r="PLJ49" s="39"/>
      <c r="PLK49" s="39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40"/>
      <c r="PMH49" s="39"/>
      <c r="PMI49" s="39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40"/>
      <c r="PNF49" s="39"/>
      <c r="PNG49" s="39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40"/>
      <c r="POD49" s="39"/>
      <c r="POE49" s="39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40"/>
      <c r="PPB49" s="39"/>
      <c r="PPC49" s="39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40"/>
      <c r="PPZ49" s="39"/>
      <c r="PQA49" s="39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40"/>
      <c r="PQX49" s="39"/>
      <c r="PQY49" s="39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40"/>
      <c r="PRV49" s="39"/>
      <c r="PRW49" s="39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40"/>
      <c r="PST49" s="39"/>
      <c r="PSU49" s="39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40"/>
      <c r="PTR49" s="39"/>
      <c r="PTS49" s="39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40"/>
      <c r="PUP49" s="39"/>
      <c r="PUQ49" s="39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40"/>
      <c r="PVN49" s="39"/>
      <c r="PVO49" s="39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40"/>
      <c r="PWL49" s="39"/>
      <c r="PWM49" s="39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40"/>
      <c r="PXJ49" s="39"/>
      <c r="PXK49" s="39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40"/>
      <c r="PYH49" s="39"/>
      <c r="PYI49" s="39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40"/>
      <c r="PZF49" s="39"/>
      <c r="PZG49" s="39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40"/>
      <c r="QAD49" s="39"/>
      <c r="QAE49" s="39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40"/>
      <c r="QBB49" s="39"/>
      <c r="QBC49" s="39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40"/>
      <c r="QBZ49" s="39"/>
      <c r="QCA49" s="39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40"/>
      <c r="QCX49" s="39"/>
      <c r="QCY49" s="39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40"/>
      <c r="QDV49" s="39"/>
      <c r="QDW49" s="39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40"/>
      <c r="QET49" s="39"/>
      <c r="QEU49" s="39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40"/>
      <c r="QFR49" s="39"/>
      <c r="QFS49" s="39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40"/>
      <c r="QGP49" s="39"/>
      <c r="QGQ49" s="39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40"/>
      <c r="QHN49" s="39"/>
      <c r="QHO49" s="39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40"/>
      <c r="QIL49" s="39"/>
      <c r="QIM49" s="39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40"/>
      <c r="QJJ49" s="39"/>
      <c r="QJK49" s="39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40"/>
      <c r="QKH49" s="39"/>
      <c r="QKI49" s="39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40"/>
      <c r="QLF49" s="39"/>
      <c r="QLG49" s="39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40"/>
      <c r="QMD49" s="39"/>
      <c r="QME49" s="39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40"/>
      <c r="QNB49" s="39"/>
      <c r="QNC49" s="39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40"/>
      <c r="QNZ49" s="39"/>
      <c r="QOA49" s="39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40"/>
      <c r="QOX49" s="39"/>
      <c r="QOY49" s="39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40"/>
      <c r="QPV49" s="39"/>
      <c r="QPW49" s="39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40"/>
      <c r="QQT49" s="39"/>
      <c r="QQU49" s="39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40"/>
      <c r="QRR49" s="39"/>
      <c r="QRS49" s="39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40"/>
      <c r="QSP49" s="39"/>
      <c r="QSQ49" s="39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40"/>
      <c r="QTN49" s="39"/>
      <c r="QTO49" s="39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40"/>
      <c r="QUL49" s="39"/>
      <c r="QUM49" s="39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40"/>
      <c r="QVJ49" s="39"/>
      <c r="QVK49" s="39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40"/>
      <c r="QWH49" s="39"/>
      <c r="QWI49" s="39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40"/>
      <c r="QXF49" s="39"/>
      <c r="QXG49" s="39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40"/>
      <c r="QYD49" s="39"/>
      <c r="QYE49" s="39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40"/>
      <c r="QZB49" s="39"/>
      <c r="QZC49" s="39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40"/>
      <c r="QZZ49" s="39"/>
      <c r="RAA49" s="39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40"/>
      <c r="RAX49" s="39"/>
      <c r="RAY49" s="39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40"/>
      <c r="RBV49" s="39"/>
      <c r="RBW49" s="39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40"/>
      <c r="RCT49" s="39"/>
      <c r="RCU49" s="39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40"/>
      <c r="RDR49" s="39"/>
      <c r="RDS49" s="39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40"/>
      <c r="REP49" s="39"/>
      <c r="REQ49" s="39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40"/>
      <c r="RFN49" s="39"/>
      <c r="RFO49" s="39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40"/>
      <c r="RGL49" s="39"/>
      <c r="RGM49" s="39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40"/>
      <c r="RHJ49" s="39"/>
      <c r="RHK49" s="39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40"/>
      <c r="RIH49" s="39"/>
      <c r="RII49" s="39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40"/>
      <c r="RJF49" s="39"/>
      <c r="RJG49" s="39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40"/>
      <c r="RKD49" s="39"/>
      <c r="RKE49" s="39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40"/>
      <c r="RLB49" s="39"/>
      <c r="RLC49" s="39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40"/>
      <c r="RLZ49" s="39"/>
      <c r="RMA49" s="39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40"/>
      <c r="RMX49" s="39"/>
      <c r="RMY49" s="39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40"/>
      <c r="RNV49" s="39"/>
      <c r="RNW49" s="39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40"/>
      <c r="ROT49" s="39"/>
      <c r="ROU49" s="39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40"/>
      <c r="RPR49" s="39"/>
      <c r="RPS49" s="39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40"/>
      <c r="RQP49" s="39"/>
      <c r="RQQ49" s="39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40"/>
      <c r="RRN49" s="39"/>
      <c r="RRO49" s="39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40"/>
      <c r="RSL49" s="39"/>
      <c r="RSM49" s="39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40"/>
      <c r="RTJ49" s="39"/>
      <c r="RTK49" s="39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40"/>
      <c r="RUH49" s="39"/>
      <c r="RUI49" s="39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40"/>
      <c r="RVF49" s="39"/>
      <c r="RVG49" s="39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40"/>
      <c r="RWD49" s="39"/>
      <c r="RWE49" s="39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40"/>
      <c r="RXB49" s="39"/>
      <c r="RXC49" s="39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40"/>
      <c r="RXZ49" s="39"/>
      <c r="RYA49" s="39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40"/>
      <c r="RYX49" s="39"/>
      <c r="RYY49" s="39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40"/>
      <c r="RZV49" s="39"/>
      <c r="RZW49" s="39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40"/>
      <c r="SAT49" s="39"/>
      <c r="SAU49" s="39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40"/>
      <c r="SBR49" s="39"/>
      <c r="SBS49" s="39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40"/>
      <c r="SCP49" s="39"/>
      <c r="SCQ49" s="39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40"/>
      <c r="SDN49" s="39"/>
      <c r="SDO49" s="39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40"/>
      <c r="SEL49" s="39"/>
      <c r="SEM49" s="39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40"/>
      <c r="SFJ49" s="39"/>
      <c r="SFK49" s="39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40"/>
      <c r="SGH49" s="39"/>
      <c r="SGI49" s="39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40"/>
      <c r="SHF49" s="39"/>
      <c r="SHG49" s="39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40"/>
      <c r="SID49" s="39"/>
      <c r="SIE49" s="39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40"/>
      <c r="SJB49" s="39"/>
      <c r="SJC49" s="39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40"/>
      <c r="SJZ49" s="39"/>
      <c r="SKA49" s="39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40"/>
      <c r="SKX49" s="39"/>
      <c r="SKY49" s="39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40"/>
      <c r="SLV49" s="39"/>
      <c r="SLW49" s="39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40"/>
      <c r="SMT49" s="39"/>
      <c r="SMU49" s="39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40"/>
      <c r="SNR49" s="39"/>
      <c r="SNS49" s="39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40"/>
      <c r="SOP49" s="39"/>
      <c r="SOQ49" s="39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40"/>
      <c r="SPN49" s="39"/>
      <c r="SPO49" s="39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40"/>
      <c r="SQL49" s="39"/>
      <c r="SQM49" s="39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40"/>
      <c r="SRJ49" s="39"/>
      <c r="SRK49" s="39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40"/>
      <c r="SSH49" s="39"/>
      <c r="SSI49" s="39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40"/>
      <c r="STF49" s="39"/>
      <c r="STG49" s="39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40"/>
      <c r="SUD49" s="39"/>
      <c r="SUE49" s="39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40"/>
      <c r="SVB49" s="39"/>
      <c r="SVC49" s="39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40"/>
      <c r="SVZ49" s="39"/>
      <c r="SWA49" s="39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40"/>
      <c r="SWX49" s="39"/>
      <c r="SWY49" s="39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40"/>
      <c r="SXV49" s="39"/>
      <c r="SXW49" s="39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40"/>
      <c r="SYT49" s="39"/>
      <c r="SYU49" s="39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40"/>
      <c r="SZR49" s="39"/>
      <c r="SZS49" s="39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40"/>
      <c r="TAP49" s="39"/>
      <c r="TAQ49" s="39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40"/>
      <c r="TBN49" s="39"/>
      <c r="TBO49" s="39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40"/>
      <c r="TCL49" s="39"/>
      <c r="TCM49" s="39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40"/>
      <c r="TDJ49" s="39"/>
      <c r="TDK49" s="39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40"/>
      <c r="TEH49" s="39"/>
      <c r="TEI49" s="39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40"/>
      <c r="TFF49" s="39"/>
      <c r="TFG49" s="39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40"/>
      <c r="TGD49" s="39"/>
      <c r="TGE49" s="39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40"/>
      <c r="THB49" s="39"/>
      <c r="THC49" s="39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40"/>
      <c r="THZ49" s="39"/>
      <c r="TIA49" s="39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40"/>
      <c r="TIX49" s="39"/>
      <c r="TIY49" s="39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40"/>
      <c r="TJV49" s="39"/>
      <c r="TJW49" s="39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40"/>
      <c r="TKT49" s="39"/>
      <c r="TKU49" s="39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40"/>
      <c r="TLR49" s="39"/>
      <c r="TLS49" s="39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40"/>
      <c r="TMP49" s="39"/>
      <c r="TMQ49" s="39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40"/>
      <c r="TNN49" s="39"/>
      <c r="TNO49" s="39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40"/>
      <c r="TOL49" s="39"/>
      <c r="TOM49" s="39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40"/>
      <c r="TPJ49" s="39"/>
      <c r="TPK49" s="39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40"/>
      <c r="TQH49" s="39"/>
      <c r="TQI49" s="39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40"/>
      <c r="TRF49" s="39"/>
      <c r="TRG49" s="39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40"/>
      <c r="TSD49" s="39"/>
      <c r="TSE49" s="39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40"/>
      <c r="TTB49" s="39"/>
      <c r="TTC49" s="39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40"/>
      <c r="TTZ49" s="39"/>
      <c r="TUA49" s="39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40"/>
      <c r="TUX49" s="39"/>
      <c r="TUY49" s="39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40"/>
      <c r="TVV49" s="39"/>
      <c r="TVW49" s="39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40"/>
      <c r="TWT49" s="39"/>
      <c r="TWU49" s="39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40"/>
      <c r="TXR49" s="39"/>
      <c r="TXS49" s="39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40"/>
      <c r="TYP49" s="39"/>
      <c r="TYQ49" s="39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40"/>
      <c r="TZN49" s="39"/>
      <c r="TZO49" s="39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40"/>
      <c r="UAL49" s="39"/>
      <c r="UAM49" s="39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40"/>
      <c r="UBJ49" s="39"/>
      <c r="UBK49" s="39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40"/>
      <c r="UCH49" s="39"/>
      <c r="UCI49" s="39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40"/>
      <c r="UDF49" s="39"/>
      <c r="UDG49" s="39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40"/>
      <c r="UED49" s="39"/>
      <c r="UEE49" s="39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40"/>
      <c r="UFB49" s="39"/>
      <c r="UFC49" s="39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40"/>
      <c r="UFZ49" s="39"/>
      <c r="UGA49" s="39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40"/>
      <c r="UGX49" s="39"/>
      <c r="UGY49" s="39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40"/>
      <c r="UHV49" s="39"/>
      <c r="UHW49" s="39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40"/>
      <c r="UIT49" s="39"/>
      <c r="UIU49" s="39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40"/>
      <c r="UJR49" s="39"/>
      <c r="UJS49" s="39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40"/>
      <c r="UKP49" s="39"/>
      <c r="UKQ49" s="39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40"/>
      <c r="ULN49" s="39"/>
      <c r="ULO49" s="39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40"/>
      <c r="UML49" s="39"/>
      <c r="UMM49" s="39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40"/>
      <c r="UNJ49" s="39"/>
      <c r="UNK49" s="39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40"/>
      <c r="UOH49" s="39"/>
      <c r="UOI49" s="39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40"/>
      <c r="UPF49" s="39"/>
      <c r="UPG49" s="39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40"/>
      <c r="UQD49" s="39"/>
      <c r="UQE49" s="39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40"/>
      <c r="URB49" s="39"/>
      <c r="URC49" s="39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40"/>
      <c r="URZ49" s="39"/>
      <c r="USA49" s="39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40"/>
      <c r="USX49" s="39"/>
      <c r="USY49" s="39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40"/>
      <c r="UTV49" s="39"/>
      <c r="UTW49" s="39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40"/>
      <c r="UUT49" s="39"/>
      <c r="UUU49" s="39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40"/>
      <c r="UVR49" s="39"/>
      <c r="UVS49" s="39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40"/>
      <c r="UWP49" s="39"/>
      <c r="UWQ49" s="39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40"/>
      <c r="UXN49" s="39"/>
      <c r="UXO49" s="39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40"/>
      <c r="UYL49" s="39"/>
      <c r="UYM49" s="39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40"/>
      <c r="UZJ49" s="39"/>
      <c r="UZK49" s="39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40"/>
      <c r="VAH49" s="39"/>
      <c r="VAI49" s="39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40"/>
      <c r="VBF49" s="39"/>
      <c r="VBG49" s="39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40"/>
      <c r="VCD49" s="39"/>
      <c r="VCE49" s="39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40"/>
      <c r="VDB49" s="39"/>
      <c r="VDC49" s="39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40"/>
      <c r="VDZ49" s="39"/>
      <c r="VEA49" s="39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40"/>
      <c r="VEX49" s="39"/>
      <c r="VEY49" s="39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40"/>
      <c r="VFV49" s="39"/>
      <c r="VFW49" s="39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40"/>
      <c r="VGT49" s="39"/>
      <c r="VGU49" s="39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40"/>
      <c r="VHR49" s="39"/>
      <c r="VHS49" s="39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40"/>
      <c r="VIP49" s="39"/>
      <c r="VIQ49" s="39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40"/>
      <c r="VJN49" s="39"/>
      <c r="VJO49" s="39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40"/>
      <c r="VKL49" s="39"/>
      <c r="VKM49" s="39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40"/>
      <c r="VLJ49" s="39"/>
      <c r="VLK49" s="39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40"/>
      <c r="VMH49" s="39"/>
      <c r="VMI49" s="39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40"/>
      <c r="VNF49" s="39"/>
      <c r="VNG49" s="39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40"/>
      <c r="VOD49" s="39"/>
      <c r="VOE49" s="39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40"/>
      <c r="VPB49" s="39"/>
      <c r="VPC49" s="39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40"/>
      <c r="VPZ49" s="39"/>
      <c r="VQA49" s="39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40"/>
      <c r="VQX49" s="39"/>
      <c r="VQY49" s="39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40"/>
      <c r="VRV49" s="39"/>
      <c r="VRW49" s="39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40"/>
      <c r="VST49" s="39"/>
      <c r="VSU49" s="39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40"/>
      <c r="VTR49" s="39"/>
      <c r="VTS49" s="39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40"/>
      <c r="VUP49" s="39"/>
      <c r="VUQ49" s="39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40"/>
      <c r="VVN49" s="39"/>
      <c r="VVO49" s="39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40"/>
      <c r="VWL49" s="39"/>
      <c r="VWM49" s="39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40"/>
      <c r="VXJ49" s="39"/>
      <c r="VXK49" s="39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40"/>
      <c r="VYH49" s="39"/>
      <c r="VYI49" s="39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40"/>
      <c r="VZF49" s="39"/>
      <c r="VZG49" s="39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40"/>
      <c r="WAD49" s="39"/>
      <c r="WAE49" s="39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40"/>
      <c r="WBB49" s="39"/>
      <c r="WBC49" s="39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40"/>
      <c r="WBZ49" s="39"/>
      <c r="WCA49" s="39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40"/>
      <c r="WCX49" s="39"/>
      <c r="WCY49" s="39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40"/>
      <c r="WDV49" s="39"/>
      <c r="WDW49" s="39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40"/>
      <c r="WET49" s="39"/>
      <c r="WEU49" s="39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40"/>
      <c r="WFR49" s="39"/>
      <c r="WFS49" s="39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40"/>
      <c r="WGP49" s="39"/>
      <c r="WGQ49" s="39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40"/>
      <c r="WHN49" s="39"/>
      <c r="WHO49" s="39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40"/>
      <c r="WIL49" s="39"/>
      <c r="WIM49" s="39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40"/>
      <c r="WJJ49" s="39"/>
      <c r="WJK49" s="39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40"/>
      <c r="WKH49" s="39"/>
      <c r="WKI49" s="39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40"/>
      <c r="WLF49" s="39"/>
      <c r="WLG49" s="39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40"/>
      <c r="WMD49" s="39"/>
      <c r="WME49" s="39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40"/>
      <c r="WNB49" s="39"/>
      <c r="WNC49" s="39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40"/>
      <c r="WNZ49" s="39"/>
      <c r="WOA49" s="39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40"/>
      <c r="WOX49" s="39"/>
      <c r="WOY49" s="39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40"/>
      <c r="WPV49" s="39"/>
      <c r="WPW49" s="39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40"/>
      <c r="WQT49" s="39"/>
      <c r="WQU49" s="39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40"/>
      <c r="WRR49" s="39"/>
      <c r="WRS49" s="39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40"/>
      <c r="WSP49" s="39"/>
      <c r="WSQ49" s="39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40"/>
      <c r="WTN49" s="39"/>
      <c r="WTO49" s="39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40"/>
      <c r="WUL49" s="39"/>
      <c r="WUM49" s="39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40"/>
      <c r="WVJ49" s="39"/>
      <c r="WVK49" s="39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40"/>
      <c r="WWH49" s="39"/>
      <c r="WWI49" s="39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40"/>
      <c r="WXF49" s="39"/>
      <c r="WXG49" s="39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40"/>
      <c r="WYD49" s="39"/>
      <c r="WYE49" s="39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40"/>
      <c r="WZB49" s="39"/>
      <c r="WZC49" s="39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40"/>
      <c r="WZZ49" s="39"/>
      <c r="XAA49" s="39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40"/>
      <c r="XAX49" s="39"/>
      <c r="XAY49" s="39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40"/>
      <c r="XBV49" s="39"/>
      <c r="XBW49" s="39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40"/>
      <c r="XCT49" s="39"/>
      <c r="XCU49" s="39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40"/>
      <c r="XDR49" s="39"/>
      <c r="XDS49" s="39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40"/>
      <c r="XEP49" s="39"/>
      <c r="XEQ49" s="39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  <c r="XFC49" s="3"/>
      <c r="XFD49" s="3"/>
    </row>
    <row r="50" spans="1:16384" ht="21" x14ac:dyDescent="0.25">
      <c r="A50" s="9" t="s">
        <v>110</v>
      </c>
      <c r="B50" s="10" t="s">
        <v>53</v>
      </c>
      <c r="C50" s="25" t="s">
        <v>54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32"/>
      <c r="Y50" s="32"/>
      <c r="Z50" s="32" t="str">
        <f>+IFERROR(VLOOKUP(B50,'2002'!$A:$D,4,FALSE),"")</f>
        <v/>
      </c>
      <c r="AA50" s="32">
        <f>+IFERROR(VLOOKUP(B50,'2003'!$A$2:$D$1048576,4,FALSE),"")</f>
        <v>7935.8436359999996</v>
      </c>
      <c r="AB50" s="32">
        <f>+IFERROR(VLOOKUP(B50,'2004'!$A:$D,4,FALSE),"")</f>
        <v>7705.9763549999998</v>
      </c>
      <c r="AC50" s="32">
        <f>+IFERROR(VLOOKUP($B50,'2005-15 corrientes'!$A$2:$W$50,3,FALSE),"")</f>
        <v>8143.3127621989806</v>
      </c>
      <c r="AD50" s="32">
        <f>+IFERROR(VLOOKUP($B50,'2005-15 corrientes'!$A$2:$W$50,5,FALSE),"")</f>
        <v>8859.2476016042183</v>
      </c>
      <c r="AE50" s="32">
        <f>+IFERROR(VLOOKUP($B50,'2005-15 corrientes'!$A$2:$W$50,7,FALSE),"")</f>
        <v>9330.6489560721966</v>
      </c>
      <c r="AF50" s="32">
        <f>+IFERROR(VLOOKUP($B50,'2005-15 corrientes'!$A$2:$W$50,9,FALSE),"")</f>
        <v>11876.003698973011</v>
      </c>
      <c r="AG50" s="32">
        <f>+IFERROR(VLOOKUP($B50,'2005-15 corrientes'!$A$2:$W$50,11,FALSE),"")</f>
        <v>15474.732727899083</v>
      </c>
      <c r="AH50" s="32">
        <f>+IFERROR(VLOOKUP($B50,'2005-15 corrientes'!$A$2:$W$50,13,FALSE),"")</f>
        <v>15946.592415444151</v>
      </c>
      <c r="AI50" s="32">
        <f>+IFERROR(VLOOKUP($B50,'2005-15 corrientes'!$A$2:$W$50,15,FALSE),"")</f>
        <v>17619.011551238378</v>
      </c>
      <c r="AJ50" s="32">
        <f>+IFERROR(VLOOKUP($B50,'2005-15 corrientes'!$A$2:$W$50,17,FALSE),"")</f>
        <v>21872.2</v>
      </c>
      <c r="AK50" s="32">
        <f>+IFERROR(VLOOKUP($B50,'2005-15 corrientes'!$A$2:$W$50,19,FALSE),"")</f>
        <v>25545.999999999989</v>
      </c>
      <c r="AL50" s="32">
        <f>+IFERROR(VLOOKUP($B50,'2005-15 corrientes'!$A$2:$W$50,21,FALSE),"")</f>
        <v>31086.324133999984</v>
      </c>
      <c r="AM50" s="32">
        <f>+IFERROR(VLOOKUP($B50,'2005-15 corrientes'!$A$2:$W$50,23,FALSE),"")</f>
        <v>33706.699999999997</v>
      </c>
      <c r="AN50" s="3"/>
      <c r="AO50" s="3"/>
      <c r="AP50" s="3"/>
      <c r="AQ50" s="3"/>
      <c r="AR50" s="3"/>
      <c r="AS50" s="3"/>
      <c r="AT50" s="3"/>
      <c r="AU50" s="3"/>
      <c r="AV50" s="3"/>
      <c r="AW50" s="40"/>
      <c r="AX50" s="39"/>
      <c r="AY50" s="39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40"/>
      <c r="BV50" s="39"/>
      <c r="BW50" s="39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40"/>
      <c r="CT50" s="39"/>
      <c r="CU50" s="39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40"/>
      <c r="DR50" s="39"/>
      <c r="DS50" s="39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40"/>
      <c r="EP50" s="39"/>
      <c r="EQ50" s="39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40"/>
      <c r="FN50" s="39"/>
      <c r="FO50" s="39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40"/>
      <c r="GL50" s="39"/>
      <c r="GM50" s="39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40"/>
      <c r="HJ50" s="39"/>
      <c r="HK50" s="39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40"/>
      <c r="IH50" s="39"/>
      <c r="II50" s="39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40"/>
      <c r="JF50" s="39"/>
      <c r="JG50" s="39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40"/>
      <c r="KD50" s="39"/>
      <c r="KE50" s="39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40"/>
      <c r="LB50" s="39"/>
      <c r="LC50" s="39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40"/>
      <c r="LZ50" s="39"/>
      <c r="MA50" s="39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40"/>
      <c r="MX50" s="39"/>
      <c r="MY50" s="39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40"/>
      <c r="NV50" s="39"/>
      <c r="NW50" s="39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40"/>
      <c r="OT50" s="39"/>
      <c r="OU50" s="39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40"/>
      <c r="PR50" s="39"/>
      <c r="PS50" s="39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40"/>
      <c r="QP50" s="39"/>
      <c r="QQ50" s="39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40"/>
      <c r="RN50" s="39"/>
      <c r="RO50" s="39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40"/>
      <c r="SL50" s="39"/>
      <c r="SM50" s="39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40"/>
      <c r="TJ50" s="39"/>
      <c r="TK50" s="39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40"/>
      <c r="UH50" s="39"/>
      <c r="UI50" s="39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40"/>
      <c r="VF50" s="39"/>
      <c r="VG50" s="39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40"/>
      <c r="WD50" s="39"/>
      <c r="WE50" s="39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40"/>
      <c r="XB50" s="39"/>
      <c r="XC50" s="39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40"/>
      <c r="XZ50" s="39"/>
      <c r="YA50" s="39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40"/>
      <c r="YX50" s="39"/>
      <c r="YY50" s="39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40"/>
      <c r="ZV50" s="39"/>
      <c r="ZW50" s="39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40"/>
      <c r="AAT50" s="39"/>
      <c r="AAU50" s="39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40"/>
      <c r="ABR50" s="39"/>
      <c r="ABS50" s="39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40"/>
      <c r="ACP50" s="39"/>
      <c r="ACQ50" s="39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40"/>
      <c r="ADN50" s="39"/>
      <c r="ADO50" s="39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40"/>
      <c r="AEL50" s="39"/>
      <c r="AEM50" s="39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40"/>
      <c r="AFJ50" s="39"/>
      <c r="AFK50" s="39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40"/>
      <c r="AGH50" s="39"/>
      <c r="AGI50" s="39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40"/>
      <c r="AHF50" s="39"/>
      <c r="AHG50" s="39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40"/>
      <c r="AID50" s="39"/>
      <c r="AIE50" s="39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40"/>
      <c r="AJB50" s="39"/>
      <c r="AJC50" s="39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40"/>
      <c r="AJZ50" s="39"/>
      <c r="AKA50" s="39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40"/>
      <c r="AKX50" s="39"/>
      <c r="AKY50" s="39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40"/>
      <c r="ALV50" s="39"/>
      <c r="ALW50" s="39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40"/>
      <c r="AMT50" s="39"/>
      <c r="AMU50" s="39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40"/>
      <c r="ANR50" s="39"/>
      <c r="ANS50" s="39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40"/>
      <c r="AOP50" s="39"/>
      <c r="AOQ50" s="39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40"/>
      <c r="APN50" s="39"/>
      <c r="APO50" s="39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40"/>
      <c r="AQL50" s="39"/>
      <c r="AQM50" s="39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40"/>
      <c r="ARJ50" s="39"/>
      <c r="ARK50" s="39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40"/>
      <c r="ASH50" s="39"/>
      <c r="ASI50" s="39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40"/>
      <c r="ATF50" s="39"/>
      <c r="ATG50" s="39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40"/>
      <c r="AUD50" s="39"/>
      <c r="AUE50" s="39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40"/>
      <c r="AVB50" s="39"/>
      <c r="AVC50" s="39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40"/>
      <c r="AVZ50" s="39"/>
      <c r="AWA50" s="39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40"/>
      <c r="AWX50" s="39"/>
      <c r="AWY50" s="39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40"/>
      <c r="AXV50" s="39"/>
      <c r="AXW50" s="39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40"/>
      <c r="AYT50" s="39"/>
      <c r="AYU50" s="39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40"/>
      <c r="AZR50" s="39"/>
      <c r="AZS50" s="39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40"/>
      <c r="BAP50" s="39"/>
      <c r="BAQ50" s="39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40"/>
      <c r="BBN50" s="39"/>
      <c r="BBO50" s="39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40"/>
      <c r="BCL50" s="39"/>
      <c r="BCM50" s="39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40"/>
      <c r="BDJ50" s="39"/>
      <c r="BDK50" s="39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40"/>
      <c r="BEH50" s="39"/>
      <c r="BEI50" s="39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40"/>
      <c r="BFF50" s="39"/>
      <c r="BFG50" s="39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40"/>
      <c r="BGD50" s="39"/>
      <c r="BGE50" s="39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40"/>
      <c r="BHB50" s="39"/>
      <c r="BHC50" s="39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40"/>
      <c r="BHZ50" s="39"/>
      <c r="BIA50" s="39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40"/>
      <c r="BIX50" s="39"/>
      <c r="BIY50" s="39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40"/>
      <c r="BJV50" s="39"/>
      <c r="BJW50" s="39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40"/>
      <c r="BKT50" s="39"/>
      <c r="BKU50" s="39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40"/>
      <c r="BLR50" s="39"/>
      <c r="BLS50" s="39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40"/>
      <c r="BMP50" s="39"/>
      <c r="BMQ50" s="39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40"/>
      <c r="BNN50" s="39"/>
      <c r="BNO50" s="39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40"/>
      <c r="BOL50" s="39"/>
      <c r="BOM50" s="39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40"/>
      <c r="BPJ50" s="39"/>
      <c r="BPK50" s="39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40"/>
      <c r="BQH50" s="39"/>
      <c r="BQI50" s="39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40"/>
      <c r="BRF50" s="39"/>
      <c r="BRG50" s="39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40"/>
      <c r="BSD50" s="39"/>
      <c r="BSE50" s="39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40"/>
      <c r="BTB50" s="39"/>
      <c r="BTC50" s="39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40"/>
      <c r="BTZ50" s="39"/>
      <c r="BUA50" s="39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40"/>
      <c r="BUX50" s="39"/>
      <c r="BUY50" s="39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40"/>
      <c r="BVV50" s="39"/>
      <c r="BVW50" s="39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40"/>
      <c r="BWT50" s="39"/>
      <c r="BWU50" s="39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40"/>
      <c r="BXR50" s="39"/>
      <c r="BXS50" s="39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40"/>
      <c r="BYP50" s="39"/>
      <c r="BYQ50" s="39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40"/>
      <c r="BZN50" s="39"/>
      <c r="BZO50" s="39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40"/>
      <c r="CAL50" s="39"/>
      <c r="CAM50" s="39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40"/>
      <c r="CBJ50" s="39"/>
      <c r="CBK50" s="39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40"/>
      <c r="CCH50" s="39"/>
      <c r="CCI50" s="39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40"/>
      <c r="CDF50" s="39"/>
      <c r="CDG50" s="39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40"/>
      <c r="CED50" s="39"/>
      <c r="CEE50" s="39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40"/>
      <c r="CFB50" s="39"/>
      <c r="CFC50" s="39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40"/>
      <c r="CFZ50" s="39"/>
      <c r="CGA50" s="39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40"/>
      <c r="CGX50" s="39"/>
      <c r="CGY50" s="39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40"/>
      <c r="CHV50" s="39"/>
      <c r="CHW50" s="39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40"/>
      <c r="CIT50" s="39"/>
      <c r="CIU50" s="39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40"/>
      <c r="CJR50" s="39"/>
      <c r="CJS50" s="39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40"/>
      <c r="CKP50" s="39"/>
      <c r="CKQ50" s="39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40"/>
      <c r="CLN50" s="39"/>
      <c r="CLO50" s="39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40"/>
      <c r="CML50" s="39"/>
      <c r="CMM50" s="39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40"/>
      <c r="CNJ50" s="39"/>
      <c r="CNK50" s="39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40"/>
      <c r="COH50" s="39"/>
      <c r="COI50" s="39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40"/>
      <c r="CPF50" s="39"/>
      <c r="CPG50" s="39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40"/>
      <c r="CQD50" s="39"/>
      <c r="CQE50" s="39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40"/>
      <c r="CRB50" s="39"/>
      <c r="CRC50" s="39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40"/>
      <c r="CRZ50" s="39"/>
      <c r="CSA50" s="39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40"/>
      <c r="CSX50" s="39"/>
      <c r="CSY50" s="39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40"/>
      <c r="CTV50" s="39"/>
      <c r="CTW50" s="39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40"/>
      <c r="CUT50" s="39"/>
      <c r="CUU50" s="39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40"/>
      <c r="CVR50" s="39"/>
      <c r="CVS50" s="39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40"/>
      <c r="CWP50" s="39"/>
      <c r="CWQ50" s="39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40"/>
      <c r="CXN50" s="39"/>
      <c r="CXO50" s="39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40"/>
      <c r="CYL50" s="39"/>
      <c r="CYM50" s="39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40"/>
      <c r="CZJ50" s="39"/>
      <c r="CZK50" s="39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40"/>
      <c r="DAH50" s="39"/>
      <c r="DAI50" s="39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40"/>
      <c r="DBF50" s="39"/>
      <c r="DBG50" s="39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40"/>
      <c r="DCD50" s="39"/>
      <c r="DCE50" s="39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40"/>
      <c r="DDB50" s="39"/>
      <c r="DDC50" s="39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40"/>
      <c r="DDZ50" s="39"/>
      <c r="DEA50" s="39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40"/>
      <c r="DEX50" s="39"/>
      <c r="DEY50" s="39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40"/>
      <c r="DFV50" s="39"/>
      <c r="DFW50" s="39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40"/>
      <c r="DGT50" s="39"/>
      <c r="DGU50" s="39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40"/>
      <c r="DHR50" s="39"/>
      <c r="DHS50" s="39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40"/>
      <c r="DIP50" s="39"/>
      <c r="DIQ50" s="39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40"/>
      <c r="DJN50" s="39"/>
      <c r="DJO50" s="39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40"/>
      <c r="DKL50" s="39"/>
      <c r="DKM50" s="39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40"/>
      <c r="DLJ50" s="39"/>
      <c r="DLK50" s="39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40"/>
      <c r="DMH50" s="39"/>
      <c r="DMI50" s="39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40"/>
      <c r="DNF50" s="39"/>
      <c r="DNG50" s="39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40"/>
      <c r="DOD50" s="39"/>
      <c r="DOE50" s="39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40"/>
      <c r="DPB50" s="39"/>
      <c r="DPC50" s="39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40"/>
      <c r="DPZ50" s="39"/>
      <c r="DQA50" s="39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40"/>
      <c r="DQX50" s="39"/>
      <c r="DQY50" s="39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40"/>
      <c r="DRV50" s="39"/>
      <c r="DRW50" s="39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40"/>
      <c r="DST50" s="39"/>
      <c r="DSU50" s="39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40"/>
      <c r="DTR50" s="39"/>
      <c r="DTS50" s="39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40"/>
      <c r="DUP50" s="39"/>
      <c r="DUQ50" s="39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40"/>
      <c r="DVN50" s="39"/>
      <c r="DVO50" s="39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40"/>
      <c r="DWL50" s="39"/>
      <c r="DWM50" s="39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40"/>
      <c r="DXJ50" s="39"/>
      <c r="DXK50" s="39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40"/>
      <c r="DYH50" s="39"/>
      <c r="DYI50" s="39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40"/>
      <c r="DZF50" s="39"/>
      <c r="DZG50" s="39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40"/>
      <c r="EAD50" s="39"/>
      <c r="EAE50" s="39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40"/>
      <c r="EBB50" s="39"/>
      <c r="EBC50" s="39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40"/>
      <c r="EBZ50" s="39"/>
      <c r="ECA50" s="39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40"/>
      <c r="ECX50" s="39"/>
      <c r="ECY50" s="39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40"/>
      <c r="EDV50" s="39"/>
      <c r="EDW50" s="39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40"/>
      <c r="EET50" s="39"/>
      <c r="EEU50" s="39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40"/>
      <c r="EFR50" s="39"/>
      <c r="EFS50" s="39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40"/>
      <c r="EGP50" s="39"/>
      <c r="EGQ50" s="39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40"/>
      <c r="EHN50" s="39"/>
      <c r="EHO50" s="39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40"/>
      <c r="EIL50" s="39"/>
      <c r="EIM50" s="39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40"/>
      <c r="EJJ50" s="39"/>
      <c r="EJK50" s="39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40"/>
      <c r="EKH50" s="39"/>
      <c r="EKI50" s="39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40"/>
      <c r="ELF50" s="39"/>
      <c r="ELG50" s="39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40"/>
      <c r="EMD50" s="39"/>
      <c r="EME50" s="39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40"/>
      <c r="ENB50" s="39"/>
      <c r="ENC50" s="39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40"/>
      <c r="ENZ50" s="39"/>
      <c r="EOA50" s="39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40"/>
      <c r="EOX50" s="39"/>
      <c r="EOY50" s="39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40"/>
      <c r="EPV50" s="39"/>
      <c r="EPW50" s="39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40"/>
      <c r="EQT50" s="39"/>
      <c r="EQU50" s="39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40"/>
      <c r="ERR50" s="39"/>
      <c r="ERS50" s="39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40"/>
      <c r="ESP50" s="39"/>
      <c r="ESQ50" s="39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40"/>
      <c r="ETN50" s="39"/>
      <c r="ETO50" s="39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40"/>
      <c r="EUL50" s="39"/>
      <c r="EUM50" s="39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40"/>
      <c r="EVJ50" s="39"/>
      <c r="EVK50" s="39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40"/>
      <c r="EWH50" s="39"/>
      <c r="EWI50" s="39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40"/>
      <c r="EXF50" s="39"/>
      <c r="EXG50" s="39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40"/>
      <c r="EYD50" s="39"/>
      <c r="EYE50" s="39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40"/>
      <c r="EZB50" s="39"/>
      <c r="EZC50" s="39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40"/>
      <c r="EZZ50" s="39"/>
      <c r="FAA50" s="39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40"/>
      <c r="FAX50" s="39"/>
      <c r="FAY50" s="39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40"/>
      <c r="FBV50" s="39"/>
      <c r="FBW50" s="39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40"/>
      <c r="FCT50" s="39"/>
      <c r="FCU50" s="39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40"/>
      <c r="FDR50" s="39"/>
      <c r="FDS50" s="39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40"/>
      <c r="FEP50" s="39"/>
      <c r="FEQ50" s="39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40"/>
      <c r="FFN50" s="39"/>
      <c r="FFO50" s="39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40"/>
      <c r="FGL50" s="39"/>
      <c r="FGM50" s="39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40"/>
      <c r="FHJ50" s="39"/>
      <c r="FHK50" s="39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40"/>
      <c r="FIH50" s="39"/>
      <c r="FII50" s="39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40"/>
      <c r="FJF50" s="39"/>
      <c r="FJG50" s="39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40"/>
      <c r="FKD50" s="39"/>
      <c r="FKE50" s="39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40"/>
      <c r="FLB50" s="39"/>
      <c r="FLC50" s="39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40"/>
      <c r="FLZ50" s="39"/>
      <c r="FMA50" s="39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40"/>
      <c r="FMX50" s="39"/>
      <c r="FMY50" s="39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40"/>
      <c r="FNV50" s="39"/>
      <c r="FNW50" s="39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40"/>
      <c r="FOT50" s="39"/>
      <c r="FOU50" s="39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40"/>
      <c r="FPR50" s="39"/>
      <c r="FPS50" s="39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40"/>
      <c r="FQP50" s="39"/>
      <c r="FQQ50" s="39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40"/>
      <c r="FRN50" s="39"/>
      <c r="FRO50" s="39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40"/>
      <c r="FSL50" s="39"/>
      <c r="FSM50" s="39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40"/>
      <c r="FTJ50" s="39"/>
      <c r="FTK50" s="39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40"/>
      <c r="FUH50" s="39"/>
      <c r="FUI50" s="39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40"/>
      <c r="FVF50" s="39"/>
      <c r="FVG50" s="39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40"/>
      <c r="FWD50" s="39"/>
      <c r="FWE50" s="39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40"/>
      <c r="FXB50" s="39"/>
      <c r="FXC50" s="39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40"/>
      <c r="FXZ50" s="39"/>
      <c r="FYA50" s="39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40"/>
      <c r="FYX50" s="39"/>
      <c r="FYY50" s="39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40"/>
      <c r="FZV50" s="39"/>
      <c r="FZW50" s="39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40"/>
      <c r="GAT50" s="39"/>
      <c r="GAU50" s="39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40"/>
      <c r="GBR50" s="39"/>
      <c r="GBS50" s="39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40"/>
      <c r="GCP50" s="39"/>
      <c r="GCQ50" s="39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40"/>
      <c r="GDN50" s="39"/>
      <c r="GDO50" s="39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40"/>
      <c r="GEL50" s="39"/>
      <c r="GEM50" s="39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40"/>
      <c r="GFJ50" s="39"/>
      <c r="GFK50" s="39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40"/>
      <c r="GGH50" s="39"/>
      <c r="GGI50" s="39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40"/>
      <c r="GHF50" s="39"/>
      <c r="GHG50" s="39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40"/>
      <c r="GID50" s="39"/>
      <c r="GIE50" s="39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40"/>
      <c r="GJB50" s="39"/>
      <c r="GJC50" s="39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40"/>
      <c r="GJZ50" s="39"/>
      <c r="GKA50" s="39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40"/>
      <c r="GKX50" s="39"/>
      <c r="GKY50" s="39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40"/>
      <c r="GLV50" s="39"/>
      <c r="GLW50" s="39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40"/>
      <c r="GMT50" s="39"/>
      <c r="GMU50" s="39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40"/>
      <c r="GNR50" s="39"/>
      <c r="GNS50" s="39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40"/>
      <c r="GOP50" s="39"/>
      <c r="GOQ50" s="39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40"/>
      <c r="GPN50" s="39"/>
      <c r="GPO50" s="39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40"/>
      <c r="GQL50" s="39"/>
      <c r="GQM50" s="39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40"/>
      <c r="GRJ50" s="39"/>
      <c r="GRK50" s="39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40"/>
      <c r="GSH50" s="39"/>
      <c r="GSI50" s="39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40"/>
      <c r="GTF50" s="39"/>
      <c r="GTG50" s="39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40"/>
      <c r="GUD50" s="39"/>
      <c r="GUE50" s="39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40"/>
      <c r="GVB50" s="39"/>
      <c r="GVC50" s="39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40"/>
      <c r="GVZ50" s="39"/>
      <c r="GWA50" s="39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40"/>
      <c r="GWX50" s="39"/>
      <c r="GWY50" s="39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40"/>
      <c r="GXV50" s="39"/>
      <c r="GXW50" s="39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40"/>
      <c r="GYT50" s="39"/>
      <c r="GYU50" s="39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40"/>
      <c r="GZR50" s="39"/>
      <c r="GZS50" s="39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40"/>
      <c r="HAP50" s="39"/>
      <c r="HAQ50" s="39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40"/>
      <c r="HBN50" s="39"/>
      <c r="HBO50" s="39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40"/>
      <c r="HCL50" s="39"/>
      <c r="HCM50" s="39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40"/>
      <c r="HDJ50" s="39"/>
      <c r="HDK50" s="39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40"/>
      <c r="HEH50" s="39"/>
      <c r="HEI50" s="39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40"/>
      <c r="HFF50" s="39"/>
      <c r="HFG50" s="39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40"/>
      <c r="HGD50" s="39"/>
      <c r="HGE50" s="39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40"/>
      <c r="HHB50" s="39"/>
      <c r="HHC50" s="39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40"/>
      <c r="HHZ50" s="39"/>
      <c r="HIA50" s="39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40"/>
      <c r="HIX50" s="39"/>
      <c r="HIY50" s="39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40"/>
      <c r="HJV50" s="39"/>
      <c r="HJW50" s="39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40"/>
      <c r="HKT50" s="39"/>
      <c r="HKU50" s="39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40"/>
      <c r="HLR50" s="39"/>
      <c r="HLS50" s="39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40"/>
      <c r="HMP50" s="39"/>
      <c r="HMQ50" s="39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40"/>
      <c r="HNN50" s="39"/>
      <c r="HNO50" s="39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40"/>
      <c r="HOL50" s="39"/>
      <c r="HOM50" s="39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40"/>
      <c r="HPJ50" s="39"/>
      <c r="HPK50" s="39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40"/>
      <c r="HQH50" s="39"/>
      <c r="HQI50" s="39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40"/>
      <c r="HRF50" s="39"/>
      <c r="HRG50" s="39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40"/>
      <c r="HSD50" s="39"/>
      <c r="HSE50" s="39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40"/>
      <c r="HTB50" s="39"/>
      <c r="HTC50" s="39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40"/>
      <c r="HTZ50" s="39"/>
      <c r="HUA50" s="39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40"/>
      <c r="HUX50" s="39"/>
      <c r="HUY50" s="39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40"/>
      <c r="HVV50" s="39"/>
      <c r="HVW50" s="39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40"/>
      <c r="HWT50" s="39"/>
      <c r="HWU50" s="39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40"/>
      <c r="HXR50" s="39"/>
      <c r="HXS50" s="39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40"/>
      <c r="HYP50" s="39"/>
      <c r="HYQ50" s="39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40"/>
      <c r="HZN50" s="39"/>
      <c r="HZO50" s="39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40"/>
      <c r="IAL50" s="39"/>
      <c r="IAM50" s="39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40"/>
      <c r="IBJ50" s="39"/>
      <c r="IBK50" s="39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40"/>
      <c r="ICH50" s="39"/>
      <c r="ICI50" s="39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40"/>
      <c r="IDF50" s="39"/>
      <c r="IDG50" s="39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40"/>
      <c r="IED50" s="39"/>
      <c r="IEE50" s="39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40"/>
      <c r="IFB50" s="39"/>
      <c r="IFC50" s="39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40"/>
      <c r="IFZ50" s="39"/>
      <c r="IGA50" s="39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40"/>
      <c r="IGX50" s="39"/>
      <c r="IGY50" s="39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40"/>
      <c r="IHV50" s="39"/>
      <c r="IHW50" s="39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40"/>
      <c r="IIT50" s="39"/>
      <c r="IIU50" s="39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40"/>
      <c r="IJR50" s="39"/>
      <c r="IJS50" s="39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40"/>
      <c r="IKP50" s="39"/>
      <c r="IKQ50" s="39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40"/>
      <c r="ILN50" s="39"/>
      <c r="ILO50" s="39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40"/>
      <c r="IML50" s="39"/>
      <c r="IMM50" s="39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40"/>
      <c r="INJ50" s="39"/>
      <c r="INK50" s="39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40"/>
      <c r="IOH50" s="39"/>
      <c r="IOI50" s="39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40"/>
      <c r="IPF50" s="39"/>
      <c r="IPG50" s="39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40"/>
      <c r="IQD50" s="39"/>
      <c r="IQE50" s="39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40"/>
      <c r="IRB50" s="39"/>
      <c r="IRC50" s="39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40"/>
      <c r="IRZ50" s="39"/>
      <c r="ISA50" s="39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40"/>
      <c r="ISX50" s="39"/>
      <c r="ISY50" s="39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40"/>
      <c r="ITV50" s="39"/>
      <c r="ITW50" s="39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40"/>
      <c r="IUT50" s="39"/>
      <c r="IUU50" s="39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40"/>
      <c r="IVR50" s="39"/>
      <c r="IVS50" s="39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40"/>
      <c r="IWP50" s="39"/>
      <c r="IWQ50" s="39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40"/>
      <c r="IXN50" s="39"/>
      <c r="IXO50" s="39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40"/>
      <c r="IYL50" s="39"/>
      <c r="IYM50" s="39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40"/>
      <c r="IZJ50" s="39"/>
      <c r="IZK50" s="39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40"/>
      <c r="JAH50" s="39"/>
      <c r="JAI50" s="39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40"/>
      <c r="JBF50" s="39"/>
      <c r="JBG50" s="39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40"/>
      <c r="JCD50" s="39"/>
      <c r="JCE50" s="39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40"/>
      <c r="JDB50" s="39"/>
      <c r="JDC50" s="39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40"/>
      <c r="JDZ50" s="39"/>
      <c r="JEA50" s="39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40"/>
      <c r="JEX50" s="39"/>
      <c r="JEY50" s="39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40"/>
      <c r="JFV50" s="39"/>
      <c r="JFW50" s="39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40"/>
      <c r="JGT50" s="39"/>
      <c r="JGU50" s="39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40"/>
      <c r="JHR50" s="39"/>
      <c r="JHS50" s="39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40"/>
      <c r="JIP50" s="39"/>
      <c r="JIQ50" s="39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40"/>
      <c r="JJN50" s="39"/>
      <c r="JJO50" s="39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40"/>
      <c r="JKL50" s="39"/>
      <c r="JKM50" s="39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40"/>
      <c r="JLJ50" s="39"/>
      <c r="JLK50" s="39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40"/>
      <c r="JMH50" s="39"/>
      <c r="JMI50" s="39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40"/>
      <c r="JNF50" s="39"/>
      <c r="JNG50" s="39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40"/>
      <c r="JOD50" s="39"/>
      <c r="JOE50" s="39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40"/>
      <c r="JPB50" s="39"/>
      <c r="JPC50" s="39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40"/>
      <c r="JPZ50" s="39"/>
      <c r="JQA50" s="39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40"/>
      <c r="JQX50" s="39"/>
      <c r="JQY50" s="39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40"/>
      <c r="JRV50" s="39"/>
      <c r="JRW50" s="39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40"/>
      <c r="JST50" s="39"/>
      <c r="JSU50" s="39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40"/>
      <c r="JTR50" s="39"/>
      <c r="JTS50" s="39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40"/>
      <c r="JUP50" s="39"/>
      <c r="JUQ50" s="39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40"/>
      <c r="JVN50" s="39"/>
      <c r="JVO50" s="39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40"/>
      <c r="JWL50" s="39"/>
      <c r="JWM50" s="39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40"/>
      <c r="JXJ50" s="39"/>
      <c r="JXK50" s="39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40"/>
      <c r="JYH50" s="39"/>
      <c r="JYI50" s="39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40"/>
      <c r="JZF50" s="39"/>
      <c r="JZG50" s="39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40"/>
      <c r="KAD50" s="39"/>
      <c r="KAE50" s="39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40"/>
      <c r="KBB50" s="39"/>
      <c r="KBC50" s="39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40"/>
      <c r="KBZ50" s="39"/>
      <c r="KCA50" s="39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40"/>
      <c r="KCX50" s="39"/>
      <c r="KCY50" s="39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40"/>
      <c r="KDV50" s="39"/>
      <c r="KDW50" s="39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40"/>
      <c r="KET50" s="39"/>
      <c r="KEU50" s="39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40"/>
      <c r="KFR50" s="39"/>
      <c r="KFS50" s="39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40"/>
      <c r="KGP50" s="39"/>
      <c r="KGQ50" s="39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40"/>
      <c r="KHN50" s="39"/>
      <c r="KHO50" s="39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40"/>
      <c r="KIL50" s="39"/>
      <c r="KIM50" s="39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40"/>
      <c r="KJJ50" s="39"/>
      <c r="KJK50" s="39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40"/>
      <c r="KKH50" s="39"/>
      <c r="KKI50" s="39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40"/>
      <c r="KLF50" s="39"/>
      <c r="KLG50" s="39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40"/>
      <c r="KMD50" s="39"/>
      <c r="KME50" s="39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40"/>
      <c r="KNB50" s="39"/>
      <c r="KNC50" s="39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40"/>
      <c r="KNZ50" s="39"/>
      <c r="KOA50" s="39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40"/>
      <c r="KOX50" s="39"/>
      <c r="KOY50" s="39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40"/>
      <c r="KPV50" s="39"/>
      <c r="KPW50" s="39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40"/>
      <c r="KQT50" s="39"/>
      <c r="KQU50" s="39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40"/>
      <c r="KRR50" s="39"/>
      <c r="KRS50" s="39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40"/>
      <c r="KSP50" s="39"/>
      <c r="KSQ50" s="39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40"/>
      <c r="KTN50" s="39"/>
      <c r="KTO50" s="39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40"/>
      <c r="KUL50" s="39"/>
      <c r="KUM50" s="39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40"/>
      <c r="KVJ50" s="39"/>
      <c r="KVK50" s="39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40"/>
      <c r="KWH50" s="39"/>
      <c r="KWI50" s="39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40"/>
      <c r="KXF50" s="39"/>
      <c r="KXG50" s="39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40"/>
      <c r="KYD50" s="39"/>
      <c r="KYE50" s="39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40"/>
      <c r="KZB50" s="39"/>
      <c r="KZC50" s="39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40"/>
      <c r="KZZ50" s="39"/>
      <c r="LAA50" s="39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40"/>
      <c r="LAX50" s="39"/>
      <c r="LAY50" s="39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40"/>
      <c r="LBV50" s="39"/>
      <c r="LBW50" s="39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40"/>
      <c r="LCT50" s="39"/>
      <c r="LCU50" s="39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40"/>
      <c r="LDR50" s="39"/>
      <c r="LDS50" s="39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40"/>
      <c r="LEP50" s="39"/>
      <c r="LEQ50" s="39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40"/>
      <c r="LFN50" s="39"/>
      <c r="LFO50" s="39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40"/>
      <c r="LGL50" s="39"/>
      <c r="LGM50" s="39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40"/>
      <c r="LHJ50" s="39"/>
      <c r="LHK50" s="39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40"/>
      <c r="LIH50" s="39"/>
      <c r="LII50" s="39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40"/>
      <c r="LJF50" s="39"/>
      <c r="LJG50" s="39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40"/>
      <c r="LKD50" s="39"/>
      <c r="LKE50" s="39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40"/>
      <c r="LLB50" s="39"/>
      <c r="LLC50" s="39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40"/>
      <c r="LLZ50" s="39"/>
      <c r="LMA50" s="39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40"/>
      <c r="LMX50" s="39"/>
      <c r="LMY50" s="39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40"/>
      <c r="LNV50" s="39"/>
      <c r="LNW50" s="39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40"/>
      <c r="LOT50" s="39"/>
      <c r="LOU50" s="39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40"/>
      <c r="LPR50" s="39"/>
      <c r="LPS50" s="39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40"/>
      <c r="LQP50" s="39"/>
      <c r="LQQ50" s="39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40"/>
      <c r="LRN50" s="39"/>
      <c r="LRO50" s="39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40"/>
      <c r="LSL50" s="39"/>
      <c r="LSM50" s="39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40"/>
      <c r="LTJ50" s="39"/>
      <c r="LTK50" s="39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40"/>
      <c r="LUH50" s="39"/>
      <c r="LUI50" s="39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40"/>
      <c r="LVF50" s="39"/>
      <c r="LVG50" s="39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40"/>
      <c r="LWD50" s="39"/>
      <c r="LWE50" s="39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40"/>
      <c r="LXB50" s="39"/>
      <c r="LXC50" s="39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40"/>
      <c r="LXZ50" s="39"/>
      <c r="LYA50" s="39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40"/>
      <c r="LYX50" s="39"/>
      <c r="LYY50" s="39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40"/>
      <c r="LZV50" s="39"/>
      <c r="LZW50" s="39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40"/>
      <c r="MAT50" s="39"/>
      <c r="MAU50" s="39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40"/>
      <c r="MBR50" s="39"/>
      <c r="MBS50" s="39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40"/>
      <c r="MCP50" s="39"/>
      <c r="MCQ50" s="39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40"/>
      <c r="MDN50" s="39"/>
      <c r="MDO50" s="39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40"/>
      <c r="MEL50" s="39"/>
      <c r="MEM50" s="39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40"/>
      <c r="MFJ50" s="39"/>
      <c r="MFK50" s="39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40"/>
      <c r="MGH50" s="39"/>
      <c r="MGI50" s="39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40"/>
      <c r="MHF50" s="39"/>
      <c r="MHG50" s="39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40"/>
      <c r="MID50" s="39"/>
      <c r="MIE50" s="39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40"/>
      <c r="MJB50" s="39"/>
      <c r="MJC50" s="39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40"/>
      <c r="MJZ50" s="39"/>
      <c r="MKA50" s="39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40"/>
      <c r="MKX50" s="39"/>
      <c r="MKY50" s="39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40"/>
      <c r="MLV50" s="39"/>
      <c r="MLW50" s="39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40"/>
      <c r="MMT50" s="39"/>
      <c r="MMU50" s="39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40"/>
      <c r="MNR50" s="39"/>
      <c r="MNS50" s="39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40"/>
      <c r="MOP50" s="39"/>
      <c r="MOQ50" s="39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40"/>
      <c r="MPN50" s="39"/>
      <c r="MPO50" s="39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40"/>
      <c r="MQL50" s="39"/>
      <c r="MQM50" s="39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40"/>
      <c r="MRJ50" s="39"/>
      <c r="MRK50" s="39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40"/>
      <c r="MSH50" s="39"/>
      <c r="MSI50" s="39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40"/>
      <c r="MTF50" s="39"/>
      <c r="MTG50" s="39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40"/>
      <c r="MUD50" s="39"/>
      <c r="MUE50" s="39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40"/>
      <c r="MVB50" s="39"/>
      <c r="MVC50" s="39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40"/>
      <c r="MVZ50" s="39"/>
      <c r="MWA50" s="39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40"/>
      <c r="MWX50" s="39"/>
      <c r="MWY50" s="39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40"/>
      <c r="MXV50" s="39"/>
      <c r="MXW50" s="39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40"/>
      <c r="MYT50" s="39"/>
      <c r="MYU50" s="39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40"/>
      <c r="MZR50" s="39"/>
      <c r="MZS50" s="39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40"/>
      <c r="NAP50" s="39"/>
      <c r="NAQ50" s="39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40"/>
      <c r="NBN50" s="39"/>
      <c r="NBO50" s="39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40"/>
      <c r="NCL50" s="39"/>
      <c r="NCM50" s="39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40"/>
      <c r="NDJ50" s="39"/>
      <c r="NDK50" s="39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40"/>
      <c r="NEH50" s="39"/>
      <c r="NEI50" s="39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40"/>
      <c r="NFF50" s="39"/>
      <c r="NFG50" s="39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40"/>
      <c r="NGD50" s="39"/>
      <c r="NGE50" s="39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40"/>
      <c r="NHB50" s="39"/>
      <c r="NHC50" s="39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40"/>
      <c r="NHZ50" s="39"/>
      <c r="NIA50" s="39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40"/>
      <c r="NIX50" s="39"/>
      <c r="NIY50" s="39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40"/>
      <c r="NJV50" s="39"/>
      <c r="NJW50" s="39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40"/>
      <c r="NKT50" s="39"/>
      <c r="NKU50" s="39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40"/>
      <c r="NLR50" s="39"/>
      <c r="NLS50" s="39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40"/>
      <c r="NMP50" s="39"/>
      <c r="NMQ50" s="39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40"/>
      <c r="NNN50" s="39"/>
      <c r="NNO50" s="39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40"/>
      <c r="NOL50" s="39"/>
      <c r="NOM50" s="39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40"/>
      <c r="NPJ50" s="39"/>
      <c r="NPK50" s="39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40"/>
      <c r="NQH50" s="39"/>
      <c r="NQI50" s="39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40"/>
      <c r="NRF50" s="39"/>
      <c r="NRG50" s="39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40"/>
      <c r="NSD50" s="39"/>
      <c r="NSE50" s="39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40"/>
      <c r="NTB50" s="39"/>
      <c r="NTC50" s="39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40"/>
      <c r="NTZ50" s="39"/>
      <c r="NUA50" s="39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40"/>
      <c r="NUX50" s="39"/>
      <c r="NUY50" s="39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40"/>
      <c r="NVV50" s="39"/>
      <c r="NVW50" s="39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40"/>
      <c r="NWT50" s="39"/>
      <c r="NWU50" s="39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40"/>
      <c r="NXR50" s="39"/>
      <c r="NXS50" s="39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40"/>
      <c r="NYP50" s="39"/>
      <c r="NYQ50" s="39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40"/>
      <c r="NZN50" s="39"/>
      <c r="NZO50" s="39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40"/>
      <c r="OAL50" s="39"/>
      <c r="OAM50" s="39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40"/>
      <c r="OBJ50" s="39"/>
      <c r="OBK50" s="39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40"/>
      <c r="OCH50" s="39"/>
      <c r="OCI50" s="39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40"/>
      <c r="ODF50" s="39"/>
      <c r="ODG50" s="39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40"/>
      <c r="OED50" s="39"/>
      <c r="OEE50" s="39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40"/>
      <c r="OFB50" s="39"/>
      <c r="OFC50" s="39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40"/>
      <c r="OFZ50" s="39"/>
      <c r="OGA50" s="39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40"/>
      <c r="OGX50" s="39"/>
      <c r="OGY50" s="39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40"/>
      <c r="OHV50" s="39"/>
      <c r="OHW50" s="39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40"/>
      <c r="OIT50" s="39"/>
      <c r="OIU50" s="39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40"/>
      <c r="OJR50" s="39"/>
      <c r="OJS50" s="39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40"/>
      <c r="OKP50" s="39"/>
      <c r="OKQ50" s="39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40"/>
      <c r="OLN50" s="39"/>
      <c r="OLO50" s="39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40"/>
      <c r="OML50" s="39"/>
      <c r="OMM50" s="39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40"/>
      <c r="ONJ50" s="39"/>
      <c r="ONK50" s="39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40"/>
      <c r="OOH50" s="39"/>
      <c r="OOI50" s="39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40"/>
      <c r="OPF50" s="39"/>
      <c r="OPG50" s="39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40"/>
      <c r="OQD50" s="39"/>
      <c r="OQE50" s="39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40"/>
      <c r="ORB50" s="39"/>
      <c r="ORC50" s="39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40"/>
      <c r="ORZ50" s="39"/>
      <c r="OSA50" s="39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40"/>
      <c r="OSX50" s="39"/>
      <c r="OSY50" s="39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40"/>
      <c r="OTV50" s="39"/>
      <c r="OTW50" s="39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40"/>
      <c r="OUT50" s="39"/>
      <c r="OUU50" s="39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40"/>
      <c r="OVR50" s="39"/>
      <c r="OVS50" s="39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40"/>
      <c r="OWP50" s="39"/>
      <c r="OWQ50" s="39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40"/>
      <c r="OXN50" s="39"/>
      <c r="OXO50" s="39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40"/>
      <c r="OYL50" s="39"/>
      <c r="OYM50" s="39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40"/>
      <c r="OZJ50" s="39"/>
      <c r="OZK50" s="39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40"/>
      <c r="PAH50" s="39"/>
      <c r="PAI50" s="39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40"/>
      <c r="PBF50" s="39"/>
      <c r="PBG50" s="39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40"/>
      <c r="PCD50" s="39"/>
      <c r="PCE50" s="39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40"/>
      <c r="PDB50" s="39"/>
      <c r="PDC50" s="39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40"/>
      <c r="PDZ50" s="39"/>
      <c r="PEA50" s="39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40"/>
      <c r="PEX50" s="39"/>
      <c r="PEY50" s="39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40"/>
      <c r="PFV50" s="39"/>
      <c r="PFW50" s="39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40"/>
      <c r="PGT50" s="39"/>
      <c r="PGU50" s="39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40"/>
      <c r="PHR50" s="39"/>
      <c r="PHS50" s="39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40"/>
      <c r="PIP50" s="39"/>
      <c r="PIQ50" s="39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40"/>
      <c r="PJN50" s="39"/>
      <c r="PJO50" s="39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40"/>
      <c r="PKL50" s="39"/>
      <c r="PKM50" s="39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40"/>
      <c r="PLJ50" s="39"/>
      <c r="PLK50" s="39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40"/>
      <c r="PMH50" s="39"/>
      <c r="PMI50" s="39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40"/>
      <c r="PNF50" s="39"/>
      <c r="PNG50" s="39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40"/>
      <c r="POD50" s="39"/>
      <c r="POE50" s="39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40"/>
      <c r="PPB50" s="39"/>
      <c r="PPC50" s="39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40"/>
      <c r="PPZ50" s="39"/>
      <c r="PQA50" s="39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40"/>
      <c r="PQX50" s="39"/>
      <c r="PQY50" s="39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40"/>
      <c r="PRV50" s="39"/>
      <c r="PRW50" s="39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40"/>
      <c r="PST50" s="39"/>
      <c r="PSU50" s="39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40"/>
      <c r="PTR50" s="39"/>
      <c r="PTS50" s="39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40"/>
      <c r="PUP50" s="39"/>
      <c r="PUQ50" s="39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40"/>
      <c r="PVN50" s="39"/>
      <c r="PVO50" s="39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40"/>
      <c r="PWL50" s="39"/>
      <c r="PWM50" s="39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40"/>
      <c r="PXJ50" s="39"/>
      <c r="PXK50" s="39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40"/>
      <c r="PYH50" s="39"/>
      <c r="PYI50" s="39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40"/>
      <c r="PZF50" s="39"/>
      <c r="PZG50" s="39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40"/>
      <c r="QAD50" s="39"/>
      <c r="QAE50" s="39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40"/>
      <c r="QBB50" s="39"/>
      <c r="QBC50" s="39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40"/>
      <c r="QBZ50" s="39"/>
      <c r="QCA50" s="39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40"/>
      <c r="QCX50" s="39"/>
      <c r="QCY50" s="39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40"/>
      <c r="QDV50" s="39"/>
      <c r="QDW50" s="39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40"/>
      <c r="QET50" s="39"/>
      <c r="QEU50" s="39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40"/>
      <c r="QFR50" s="39"/>
      <c r="QFS50" s="39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40"/>
      <c r="QGP50" s="39"/>
      <c r="QGQ50" s="39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40"/>
      <c r="QHN50" s="39"/>
      <c r="QHO50" s="39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40"/>
      <c r="QIL50" s="39"/>
      <c r="QIM50" s="39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40"/>
      <c r="QJJ50" s="39"/>
      <c r="QJK50" s="39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40"/>
      <c r="QKH50" s="39"/>
      <c r="QKI50" s="39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40"/>
      <c r="QLF50" s="39"/>
      <c r="QLG50" s="39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40"/>
      <c r="QMD50" s="39"/>
      <c r="QME50" s="39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40"/>
      <c r="QNB50" s="39"/>
      <c r="QNC50" s="39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40"/>
      <c r="QNZ50" s="39"/>
      <c r="QOA50" s="39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40"/>
      <c r="QOX50" s="39"/>
      <c r="QOY50" s="39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40"/>
      <c r="QPV50" s="39"/>
      <c r="QPW50" s="39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40"/>
      <c r="QQT50" s="39"/>
      <c r="QQU50" s="39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40"/>
      <c r="QRR50" s="39"/>
      <c r="QRS50" s="39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40"/>
      <c r="QSP50" s="39"/>
      <c r="QSQ50" s="39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40"/>
      <c r="QTN50" s="39"/>
      <c r="QTO50" s="39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40"/>
      <c r="QUL50" s="39"/>
      <c r="QUM50" s="39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40"/>
      <c r="QVJ50" s="39"/>
      <c r="QVK50" s="39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40"/>
      <c r="QWH50" s="39"/>
      <c r="QWI50" s="39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40"/>
      <c r="QXF50" s="39"/>
      <c r="QXG50" s="39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40"/>
      <c r="QYD50" s="39"/>
      <c r="QYE50" s="39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40"/>
      <c r="QZB50" s="39"/>
      <c r="QZC50" s="39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40"/>
      <c r="QZZ50" s="39"/>
      <c r="RAA50" s="39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40"/>
      <c r="RAX50" s="39"/>
      <c r="RAY50" s="39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40"/>
      <c r="RBV50" s="39"/>
      <c r="RBW50" s="39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40"/>
      <c r="RCT50" s="39"/>
      <c r="RCU50" s="39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40"/>
      <c r="RDR50" s="39"/>
      <c r="RDS50" s="39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40"/>
      <c r="REP50" s="39"/>
      <c r="REQ50" s="39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40"/>
      <c r="RFN50" s="39"/>
      <c r="RFO50" s="39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40"/>
      <c r="RGL50" s="39"/>
      <c r="RGM50" s="39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40"/>
      <c r="RHJ50" s="39"/>
      <c r="RHK50" s="39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40"/>
      <c r="RIH50" s="39"/>
      <c r="RII50" s="39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40"/>
      <c r="RJF50" s="39"/>
      <c r="RJG50" s="39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40"/>
      <c r="RKD50" s="39"/>
      <c r="RKE50" s="39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40"/>
      <c r="RLB50" s="39"/>
      <c r="RLC50" s="39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40"/>
      <c r="RLZ50" s="39"/>
      <c r="RMA50" s="39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40"/>
      <c r="RMX50" s="39"/>
      <c r="RMY50" s="39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40"/>
      <c r="RNV50" s="39"/>
      <c r="RNW50" s="39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40"/>
      <c r="ROT50" s="39"/>
      <c r="ROU50" s="39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40"/>
      <c r="RPR50" s="39"/>
      <c r="RPS50" s="39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40"/>
      <c r="RQP50" s="39"/>
      <c r="RQQ50" s="39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40"/>
      <c r="RRN50" s="39"/>
      <c r="RRO50" s="39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40"/>
      <c r="RSL50" s="39"/>
      <c r="RSM50" s="39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40"/>
      <c r="RTJ50" s="39"/>
      <c r="RTK50" s="39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40"/>
      <c r="RUH50" s="39"/>
      <c r="RUI50" s="39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40"/>
      <c r="RVF50" s="39"/>
      <c r="RVG50" s="39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40"/>
      <c r="RWD50" s="39"/>
      <c r="RWE50" s="39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40"/>
      <c r="RXB50" s="39"/>
      <c r="RXC50" s="39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40"/>
      <c r="RXZ50" s="39"/>
      <c r="RYA50" s="39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40"/>
      <c r="RYX50" s="39"/>
      <c r="RYY50" s="39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40"/>
      <c r="RZV50" s="39"/>
      <c r="RZW50" s="39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40"/>
      <c r="SAT50" s="39"/>
      <c r="SAU50" s="39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40"/>
      <c r="SBR50" s="39"/>
      <c r="SBS50" s="39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40"/>
      <c r="SCP50" s="39"/>
      <c r="SCQ50" s="39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40"/>
      <c r="SDN50" s="39"/>
      <c r="SDO50" s="39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40"/>
      <c r="SEL50" s="39"/>
      <c r="SEM50" s="39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40"/>
      <c r="SFJ50" s="39"/>
      <c r="SFK50" s="39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40"/>
      <c r="SGH50" s="39"/>
      <c r="SGI50" s="39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40"/>
      <c r="SHF50" s="39"/>
      <c r="SHG50" s="39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40"/>
      <c r="SID50" s="39"/>
      <c r="SIE50" s="39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40"/>
      <c r="SJB50" s="39"/>
      <c r="SJC50" s="39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40"/>
      <c r="SJZ50" s="39"/>
      <c r="SKA50" s="39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40"/>
      <c r="SKX50" s="39"/>
      <c r="SKY50" s="39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40"/>
      <c r="SLV50" s="39"/>
      <c r="SLW50" s="39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40"/>
      <c r="SMT50" s="39"/>
      <c r="SMU50" s="39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40"/>
      <c r="SNR50" s="39"/>
      <c r="SNS50" s="39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40"/>
      <c r="SOP50" s="39"/>
      <c r="SOQ50" s="39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40"/>
      <c r="SPN50" s="39"/>
      <c r="SPO50" s="39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40"/>
      <c r="SQL50" s="39"/>
      <c r="SQM50" s="39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40"/>
      <c r="SRJ50" s="39"/>
      <c r="SRK50" s="39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40"/>
      <c r="SSH50" s="39"/>
      <c r="SSI50" s="39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40"/>
      <c r="STF50" s="39"/>
      <c r="STG50" s="39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40"/>
      <c r="SUD50" s="39"/>
      <c r="SUE50" s="39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40"/>
      <c r="SVB50" s="39"/>
      <c r="SVC50" s="39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40"/>
      <c r="SVZ50" s="39"/>
      <c r="SWA50" s="39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40"/>
      <c r="SWX50" s="39"/>
      <c r="SWY50" s="39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40"/>
      <c r="SXV50" s="39"/>
      <c r="SXW50" s="39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40"/>
      <c r="SYT50" s="39"/>
      <c r="SYU50" s="39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40"/>
      <c r="SZR50" s="39"/>
      <c r="SZS50" s="39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40"/>
      <c r="TAP50" s="39"/>
      <c r="TAQ50" s="39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40"/>
      <c r="TBN50" s="39"/>
      <c r="TBO50" s="39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40"/>
      <c r="TCL50" s="39"/>
      <c r="TCM50" s="39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40"/>
      <c r="TDJ50" s="39"/>
      <c r="TDK50" s="39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40"/>
      <c r="TEH50" s="39"/>
      <c r="TEI50" s="39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40"/>
      <c r="TFF50" s="39"/>
      <c r="TFG50" s="39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40"/>
      <c r="TGD50" s="39"/>
      <c r="TGE50" s="39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40"/>
      <c r="THB50" s="39"/>
      <c r="THC50" s="39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40"/>
      <c r="THZ50" s="39"/>
      <c r="TIA50" s="39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40"/>
      <c r="TIX50" s="39"/>
      <c r="TIY50" s="39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40"/>
      <c r="TJV50" s="39"/>
      <c r="TJW50" s="39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40"/>
      <c r="TKT50" s="39"/>
      <c r="TKU50" s="39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40"/>
      <c r="TLR50" s="39"/>
      <c r="TLS50" s="39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40"/>
      <c r="TMP50" s="39"/>
      <c r="TMQ50" s="39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40"/>
      <c r="TNN50" s="39"/>
      <c r="TNO50" s="39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40"/>
      <c r="TOL50" s="39"/>
      <c r="TOM50" s="39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40"/>
      <c r="TPJ50" s="39"/>
      <c r="TPK50" s="39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40"/>
      <c r="TQH50" s="39"/>
      <c r="TQI50" s="39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40"/>
      <c r="TRF50" s="39"/>
      <c r="TRG50" s="39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40"/>
      <c r="TSD50" s="39"/>
      <c r="TSE50" s="39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40"/>
      <c r="TTB50" s="39"/>
      <c r="TTC50" s="39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40"/>
      <c r="TTZ50" s="39"/>
      <c r="TUA50" s="39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40"/>
      <c r="TUX50" s="39"/>
      <c r="TUY50" s="39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40"/>
      <c r="TVV50" s="39"/>
      <c r="TVW50" s="39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40"/>
      <c r="TWT50" s="39"/>
      <c r="TWU50" s="39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40"/>
      <c r="TXR50" s="39"/>
      <c r="TXS50" s="39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40"/>
      <c r="TYP50" s="39"/>
      <c r="TYQ50" s="39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40"/>
      <c r="TZN50" s="39"/>
      <c r="TZO50" s="39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40"/>
      <c r="UAL50" s="39"/>
      <c r="UAM50" s="39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40"/>
      <c r="UBJ50" s="39"/>
      <c r="UBK50" s="39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40"/>
      <c r="UCH50" s="39"/>
      <c r="UCI50" s="39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40"/>
      <c r="UDF50" s="39"/>
      <c r="UDG50" s="39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40"/>
      <c r="UED50" s="39"/>
      <c r="UEE50" s="39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40"/>
      <c r="UFB50" s="39"/>
      <c r="UFC50" s="39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40"/>
      <c r="UFZ50" s="39"/>
      <c r="UGA50" s="39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40"/>
      <c r="UGX50" s="39"/>
      <c r="UGY50" s="39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40"/>
      <c r="UHV50" s="39"/>
      <c r="UHW50" s="39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40"/>
      <c r="UIT50" s="39"/>
      <c r="UIU50" s="39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40"/>
      <c r="UJR50" s="39"/>
      <c r="UJS50" s="39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40"/>
      <c r="UKP50" s="39"/>
      <c r="UKQ50" s="39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40"/>
      <c r="ULN50" s="39"/>
      <c r="ULO50" s="39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40"/>
      <c r="UML50" s="39"/>
      <c r="UMM50" s="39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40"/>
      <c r="UNJ50" s="39"/>
      <c r="UNK50" s="39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40"/>
      <c r="UOH50" s="39"/>
      <c r="UOI50" s="39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40"/>
      <c r="UPF50" s="39"/>
      <c r="UPG50" s="39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40"/>
      <c r="UQD50" s="39"/>
      <c r="UQE50" s="39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40"/>
      <c r="URB50" s="39"/>
      <c r="URC50" s="39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40"/>
      <c r="URZ50" s="39"/>
      <c r="USA50" s="39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40"/>
      <c r="USX50" s="39"/>
      <c r="USY50" s="39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40"/>
      <c r="UTV50" s="39"/>
      <c r="UTW50" s="39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40"/>
      <c r="UUT50" s="39"/>
      <c r="UUU50" s="39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40"/>
      <c r="UVR50" s="39"/>
      <c r="UVS50" s="39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40"/>
      <c r="UWP50" s="39"/>
      <c r="UWQ50" s="39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40"/>
      <c r="UXN50" s="39"/>
      <c r="UXO50" s="39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40"/>
      <c r="UYL50" s="39"/>
      <c r="UYM50" s="39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40"/>
      <c r="UZJ50" s="39"/>
      <c r="UZK50" s="39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40"/>
      <c r="VAH50" s="39"/>
      <c r="VAI50" s="39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40"/>
      <c r="VBF50" s="39"/>
      <c r="VBG50" s="39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40"/>
      <c r="VCD50" s="39"/>
      <c r="VCE50" s="39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40"/>
      <c r="VDB50" s="39"/>
      <c r="VDC50" s="39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40"/>
      <c r="VDZ50" s="39"/>
      <c r="VEA50" s="39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40"/>
      <c r="VEX50" s="39"/>
      <c r="VEY50" s="39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40"/>
      <c r="VFV50" s="39"/>
      <c r="VFW50" s="39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40"/>
      <c r="VGT50" s="39"/>
      <c r="VGU50" s="39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40"/>
      <c r="VHR50" s="39"/>
      <c r="VHS50" s="39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40"/>
      <c r="VIP50" s="39"/>
      <c r="VIQ50" s="39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40"/>
      <c r="VJN50" s="39"/>
      <c r="VJO50" s="39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40"/>
      <c r="VKL50" s="39"/>
      <c r="VKM50" s="39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40"/>
      <c r="VLJ50" s="39"/>
      <c r="VLK50" s="39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40"/>
      <c r="VMH50" s="39"/>
      <c r="VMI50" s="39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40"/>
      <c r="VNF50" s="39"/>
      <c r="VNG50" s="39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40"/>
      <c r="VOD50" s="39"/>
      <c r="VOE50" s="39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40"/>
      <c r="VPB50" s="39"/>
      <c r="VPC50" s="39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40"/>
      <c r="VPZ50" s="39"/>
      <c r="VQA50" s="39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40"/>
      <c r="VQX50" s="39"/>
      <c r="VQY50" s="39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40"/>
      <c r="VRV50" s="39"/>
      <c r="VRW50" s="39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40"/>
      <c r="VST50" s="39"/>
      <c r="VSU50" s="39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40"/>
      <c r="VTR50" s="39"/>
      <c r="VTS50" s="39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40"/>
      <c r="VUP50" s="39"/>
      <c r="VUQ50" s="39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40"/>
      <c r="VVN50" s="39"/>
      <c r="VVO50" s="39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40"/>
      <c r="VWL50" s="39"/>
      <c r="VWM50" s="39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40"/>
      <c r="VXJ50" s="39"/>
      <c r="VXK50" s="39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40"/>
      <c r="VYH50" s="39"/>
      <c r="VYI50" s="39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40"/>
      <c r="VZF50" s="39"/>
      <c r="VZG50" s="39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40"/>
      <c r="WAD50" s="39"/>
      <c r="WAE50" s="39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40"/>
      <c r="WBB50" s="39"/>
      <c r="WBC50" s="39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40"/>
      <c r="WBZ50" s="39"/>
      <c r="WCA50" s="39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40"/>
      <c r="WCX50" s="39"/>
      <c r="WCY50" s="39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40"/>
      <c r="WDV50" s="39"/>
      <c r="WDW50" s="39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40"/>
      <c r="WET50" s="39"/>
      <c r="WEU50" s="39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40"/>
      <c r="WFR50" s="39"/>
      <c r="WFS50" s="39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40"/>
      <c r="WGP50" s="39"/>
      <c r="WGQ50" s="39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40"/>
      <c r="WHN50" s="39"/>
      <c r="WHO50" s="39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40"/>
      <c r="WIL50" s="39"/>
      <c r="WIM50" s="39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40"/>
      <c r="WJJ50" s="39"/>
      <c r="WJK50" s="39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40"/>
      <c r="WKH50" s="39"/>
      <c r="WKI50" s="39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40"/>
      <c r="WLF50" s="39"/>
      <c r="WLG50" s="39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40"/>
      <c r="WMD50" s="39"/>
      <c r="WME50" s="39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40"/>
      <c r="WNB50" s="39"/>
      <c r="WNC50" s="39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40"/>
      <c r="WNZ50" s="39"/>
      <c r="WOA50" s="39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40"/>
      <c r="WOX50" s="39"/>
      <c r="WOY50" s="39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40"/>
      <c r="WPV50" s="39"/>
      <c r="WPW50" s="39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40"/>
      <c r="WQT50" s="39"/>
      <c r="WQU50" s="39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40"/>
      <c r="WRR50" s="39"/>
      <c r="WRS50" s="39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40"/>
      <c r="WSP50" s="39"/>
      <c r="WSQ50" s="39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40"/>
      <c r="WTN50" s="39"/>
      <c r="WTO50" s="39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40"/>
      <c r="WUL50" s="39"/>
      <c r="WUM50" s="39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40"/>
      <c r="WVJ50" s="39"/>
      <c r="WVK50" s="39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40"/>
      <c r="WWH50" s="39"/>
      <c r="WWI50" s="39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40"/>
      <c r="WXF50" s="39"/>
      <c r="WXG50" s="39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40"/>
      <c r="WYD50" s="39"/>
      <c r="WYE50" s="39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40"/>
      <c r="WZB50" s="39"/>
      <c r="WZC50" s="39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40"/>
      <c r="WZZ50" s="39"/>
      <c r="XAA50" s="39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40"/>
      <c r="XAX50" s="39"/>
      <c r="XAY50" s="39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40"/>
      <c r="XBV50" s="39"/>
      <c r="XBW50" s="39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40"/>
      <c r="XCT50" s="39"/>
      <c r="XCU50" s="39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40"/>
      <c r="XDR50" s="39"/>
      <c r="XDS50" s="39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40"/>
      <c r="XEP50" s="39"/>
      <c r="XEQ50" s="39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  <c r="XFC50" s="3"/>
      <c r="XFD50" s="3"/>
    </row>
    <row r="51" spans="1:16384" ht="31.5" x14ac:dyDescent="0.25">
      <c r="A51" s="12" t="s">
        <v>111</v>
      </c>
      <c r="B51" s="13" t="s">
        <v>79</v>
      </c>
      <c r="C51" s="26" t="s">
        <v>80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33"/>
      <c r="Y51" s="33"/>
      <c r="Z51" s="33" t="str">
        <f>+IFERROR(VLOOKUP(B51,'2002'!$A:$D,4,FALSE),"")</f>
        <v/>
      </c>
      <c r="AA51" s="33">
        <f>+IFERROR(VLOOKUP(B51,'2003'!$A$2:$D$1048576,4,FALSE),"")</f>
        <v>17000</v>
      </c>
      <c r="AB51" s="33">
        <f>+IFERROR(VLOOKUP(B51,'2004'!$A:$D,4,FALSE),"")</f>
        <v>17000</v>
      </c>
      <c r="AC51" s="33">
        <f>+IFERROR(VLOOKUP($B51,'2005-15 corrientes'!$A$2:$W$50,3,FALSE),"")</f>
        <v>20386.000005504939</v>
      </c>
      <c r="AD51" s="33">
        <f>+IFERROR(VLOOKUP($B51,'2005-15 corrientes'!$A$2:$W$50,5,FALSE),"")</f>
        <v>22500.000004074263</v>
      </c>
      <c r="AE51" s="33">
        <f>+IFERROR(VLOOKUP($B51,'2005-15 corrientes'!$A$2:$W$50,7,FALSE),"")</f>
        <v>0</v>
      </c>
      <c r="AF51" s="33">
        <f>+IFERROR(VLOOKUP($B51,'2005-15 corrientes'!$A$2:$W$50,9,FALSE),"")</f>
        <v>0</v>
      </c>
      <c r="AG51" s="33">
        <f>+IFERROR(VLOOKUP($B51,'2005-15 corrientes'!$A$2:$W$50,11,FALSE),"")</f>
        <v>0</v>
      </c>
      <c r="AH51" s="33">
        <f>+IFERROR(VLOOKUP($B51,'2005-15 corrientes'!$A$2:$W$50,13,FALSE),"")</f>
        <v>0</v>
      </c>
      <c r="AI51" s="33">
        <f>+IFERROR(VLOOKUP($B51,'2005-15 corrientes'!$A$2:$W$50,15,FALSE),"")</f>
        <v>0</v>
      </c>
      <c r="AJ51" s="33">
        <f>+IFERROR(VLOOKUP($B51,'2005-15 corrientes'!$A$2:$W$50,17,FALSE),"")</f>
        <v>0</v>
      </c>
      <c r="AK51" s="33">
        <f>+IFERROR(VLOOKUP($B51,'2005-15 corrientes'!$A$2:$W$50,19,FALSE),"")</f>
        <v>0</v>
      </c>
      <c r="AL51" s="33">
        <f>+IFERROR(VLOOKUP($B51,'2005-15 corrientes'!$A$2:$W$50,21,FALSE),"")</f>
        <v>0</v>
      </c>
      <c r="AM51" s="33">
        <f>+IFERROR(VLOOKUP($B51,'2005-15 corrientes'!$A$2:$W$50,23,FALSE),"")</f>
        <v>0</v>
      </c>
    </row>
    <row r="52" spans="1:16384" ht="21" x14ac:dyDescent="0.25">
      <c r="A52" s="18" t="s">
        <v>107</v>
      </c>
      <c r="B52" s="19" t="s">
        <v>37</v>
      </c>
      <c r="C52" s="28" t="s">
        <v>38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35"/>
      <c r="Y52" s="35"/>
      <c r="Z52" s="35" t="str">
        <f>+IFERROR(VLOOKUP(B52,'2002'!$A:$D,4,FALSE),"")</f>
        <v/>
      </c>
      <c r="AA52" s="35" t="str">
        <f>+IFERROR(VLOOKUP(B52,'2003'!$A$2:$D$1048576,4,FALSE),"")</f>
        <v/>
      </c>
      <c r="AB52" s="35" t="str">
        <f>+IFERROR(VLOOKUP(B52,'2004'!$A:$D,4,FALSE),"")</f>
        <v/>
      </c>
      <c r="AC52" s="35">
        <f>+IFERROR(VLOOKUP($B52,'2005-15 corrientes'!$A$2:$W$50,3,FALSE),"")</f>
        <v>0</v>
      </c>
      <c r="AD52" s="35">
        <f>+IFERROR(VLOOKUP($B52,'2005-15 corrientes'!$A$2:$W$50,5,FALSE),"")</f>
        <v>0</v>
      </c>
      <c r="AE52" s="35">
        <f>+IFERROR(VLOOKUP($B52,'2005-15 corrientes'!$A$2:$W$50,7,FALSE),"")</f>
        <v>0</v>
      </c>
      <c r="AF52" s="35">
        <f>+IFERROR(VLOOKUP($B52,'2005-15 corrientes'!$A$2:$W$50,9,FALSE),"")</f>
        <v>0</v>
      </c>
      <c r="AG52" s="35">
        <f>+IFERROR(VLOOKUP($B52,'2005-15 corrientes'!$A$2:$W$50,11,FALSE),"")</f>
        <v>7648.6000009386471</v>
      </c>
      <c r="AH52" s="35">
        <f>+IFERROR(VLOOKUP($B52,'2005-15 corrientes'!$A$2:$W$50,13,FALSE),"")</f>
        <v>8765.6874143435234</v>
      </c>
      <c r="AI52" s="35">
        <f>+IFERROR(VLOOKUP($B52,'2005-15 corrientes'!$A$2:$W$50,15,FALSE),"")</f>
        <v>4551.0999992866564</v>
      </c>
      <c r="AJ52" s="35">
        <f>+IFERROR(VLOOKUP($B52,'2005-15 corrientes'!$A$2:$W$50,17,FALSE),"")</f>
        <v>4931.6000000000004</v>
      </c>
      <c r="AK52" s="35">
        <f>+IFERROR(VLOOKUP($B52,'2005-15 corrientes'!$A$2:$W$50,19,FALSE),"")</f>
        <v>5429.1999999999971</v>
      </c>
      <c r="AL52" s="35">
        <f>+IFERROR(VLOOKUP($B52,'2005-15 corrientes'!$A$2:$W$50,21,FALSE),"")</f>
        <v>7839.972646999996</v>
      </c>
      <c r="AM52" s="35">
        <f>+IFERROR(VLOOKUP($B52,'2005-15 corrientes'!$A$2:$W$50,23,FALSE),"")</f>
        <v>8458.7000000000007</v>
      </c>
    </row>
    <row r="53" spans="1:16384" x14ac:dyDescent="0.25">
      <c r="A53" s="21" t="s">
        <v>112</v>
      </c>
      <c r="B53" s="22" t="s">
        <v>81</v>
      </c>
      <c r="C53" s="29" t="s">
        <v>82</v>
      </c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36"/>
      <c r="Y53" s="36">
        <v>15934.4</v>
      </c>
      <c r="Z53" s="36">
        <f>+IFERROR(VLOOKUP(B53,'2002'!$A:$D,4,FALSE),"")</f>
        <v>112508.470262</v>
      </c>
      <c r="AA53" s="36">
        <f>+IFERROR(VLOOKUP(B53,'2003'!$A$2:$D$1048576,4,FALSE),"")</f>
        <v>111798.1</v>
      </c>
      <c r="AB53" s="36">
        <f>+IFERROR(VLOOKUP(B53,'2004'!$A:$D,4,FALSE),"")</f>
        <v>113351.3</v>
      </c>
      <c r="AC53" s="36">
        <f>+IFERROR(VLOOKUP($B53,'2005-15 corrientes'!$A$2:$W$50,3,FALSE),"")</f>
        <v>132777.25482685454</v>
      </c>
      <c r="AD53" s="36">
        <f>+IFERROR(VLOOKUP($B53,'2005-15 corrientes'!$A$2:$W$50,5,FALSE),"")</f>
        <v>138975.51091916545</v>
      </c>
      <c r="AE53" s="36">
        <f>+IFERROR(VLOOKUP($B53,'2005-15 corrientes'!$A$2:$W$50,7,FALSE),"")</f>
        <v>182298.41860233538</v>
      </c>
      <c r="AF53" s="36">
        <f>+IFERROR(VLOOKUP($B53,'2005-15 corrientes'!$A$2:$W$50,9,FALSE),"")</f>
        <v>209237.198618906</v>
      </c>
      <c r="AG53" s="36">
        <f>+IFERROR(VLOOKUP($B53,'2005-15 corrientes'!$A$2:$W$50,11,FALSE),"")</f>
        <v>389406.57229578856</v>
      </c>
      <c r="AH53" s="36">
        <f>+IFERROR(VLOOKUP($B53,'2005-15 corrientes'!$A$2:$W$50,13,FALSE),"")</f>
        <v>416232.44437679637</v>
      </c>
      <c r="AI53" s="36">
        <f>+IFERROR(VLOOKUP($B53,'2005-15 corrientes'!$A$2:$W$50,15,FALSE),"")</f>
        <v>460823.85944877</v>
      </c>
      <c r="AJ53" s="36">
        <f>+IFERROR(VLOOKUP($B53,'2005-15 corrientes'!$A$2:$W$50,17,FALSE),"")</f>
        <v>477325</v>
      </c>
      <c r="AK53" s="36">
        <f>+IFERROR(VLOOKUP($B53,'2005-15 corrientes'!$A$2:$W$50,19,FALSE),"")</f>
        <v>514669.19999999972</v>
      </c>
      <c r="AL53" s="36">
        <f>+IFERROR(VLOOKUP($B53,'2005-15 corrientes'!$A$2:$W$50,21,FALSE),"")</f>
        <v>567237.24769499979</v>
      </c>
      <c r="AM53" s="36">
        <f>+IFERROR(VLOOKUP($B53,'2005-15 corrientes'!$A$2:$W$50,23,FALSE),"")</f>
        <v>594568.69999999995</v>
      </c>
    </row>
    <row r="54" spans="1:16384" x14ac:dyDescent="0.25">
      <c r="A54" s="21" t="s">
        <v>112</v>
      </c>
      <c r="B54" s="22" t="s">
        <v>57</v>
      </c>
      <c r="C54" s="29" t="s">
        <v>58</v>
      </c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36"/>
      <c r="Y54" s="36">
        <v>6919</v>
      </c>
      <c r="Z54" s="36">
        <f>+IFERROR(VLOOKUP(B54,'2002'!$A:$D,4,FALSE),"")</f>
        <v>85422.386299999998</v>
      </c>
      <c r="AA54" s="36">
        <f>+IFERROR(VLOOKUP(B54,'2003'!$A$2:$D$1048576,4,FALSE),"")</f>
        <v>106825.649364</v>
      </c>
      <c r="AB54" s="36">
        <f>+IFERROR(VLOOKUP(B54,'2004'!$A:$D,4,FALSE),"")</f>
        <v>133625.20000000001</v>
      </c>
      <c r="AC54" s="36">
        <f>+IFERROR(VLOOKUP($B54,'2005-15 corrientes'!$A$2:$W$50,3,FALSE),"")</f>
        <v>141073.20655209472</v>
      </c>
      <c r="AD54" s="36">
        <f>+IFERROR(VLOOKUP($B54,'2005-15 corrientes'!$A$2:$W$50,5,FALSE),"")</f>
        <v>162617.27742144646</v>
      </c>
      <c r="AE54" s="36">
        <f>+IFERROR(VLOOKUP($B54,'2005-15 corrientes'!$A$2:$W$50,7,FALSE),"")</f>
        <v>191236.36682048871</v>
      </c>
      <c r="AF54" s="36">
        <f>+IFERROR(VLOOKUP($B54,'2005-15 corrientes'!$A$2:$W$50,9,FALSE),"")</f>
        <v>205027.74078227</v>
      </c>
      <c r="AG54" s="36">
        <f>+IFERROR(VLOOKUP($B54,'2005-15 corrientes'!$A$2:$W$50,11,FALSE),"")</f>
        <v>203934.90002502719</v>
      </c>
      <c r="AH54" s="36">
        <f>+IFERROR(VLOOKUP($B54,'2005-15 corrientes'!$A$2:$W$50,13,FALSE),"")</f>
        <v>219364.08652062214</v>
      </c>
      <c r="AI54" s="36">
        <f>+IFERROR(VLOOKUP($B54,'2005-15 corrientes'!$A$2:$W$50,15,FALSE),"")</f>
        <v>248619.29996103115</v>
      </c>
      <c r="AJ54" s="36">
        <f>+IFERROR(VLOOKUP($B54,'2005-15 corrientes'!$A$2:$W$50,17,FALSE),"")</f>
        <v>266964.40000000002</v>
      </c>
      <c r="AK54" s="36">
        <f>+IFERROR(VLOOKUP($B54,'2005-15 corrientes'!$A$2:$W$50,19,FALSE),"")</f>
        <v>281532.39999999985</v>
      </c>
      <c r="AL54" s="36">
        <f>+IFERROR(VLOOKUP($B54,'2005-15 corrientes'!$A$2:$W$50,21,FALSE),"")</f>
        <v>321485.3992269999</v>
      </c>
      <c r="AM54" s="36">
        <f>+IFERROR(VLOOKUP($B54,'2005-15 corrientes'!$A$2:$W$50,23,FALSE),"")</f>
        <v>328956.5</v>
      </c>
    </row>
    <row r="55" spans="1:16384" ht="21" x14ac:dyDescent="0.25">
      <c r="A55" s="21" t="s">
        <v>112</v>
      </c>
      <c r="B55" s="22" t="s">
        <v>83</v>
      </c>
      <c r="C55" s="29" t="s">
        <v>84</v>
      </c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36"/>
      <c r="Y55" s="36">
        <v>14249.1</v>
      </c>
      <c r="Z55" s="36">
        <f>+IFERROR(VLOOKUP(B55,'2002'!$A:$D,4,FALSE),"")</f>
        <v>15749.1</v>
      </c>
      <c r="AA55" s="36">
        <f>+IFERROR(VLOOKUP(B55,'2003'!$A$2:$D$1048576,4,FALSE),"")</f>
        <v>20582.310434999999</v>
      </c>
      <c r="AB55" s="36">
        <f>+IFERROR(VLOOKUP(B55,'2004'!$A:$D,4,FALSE),"")</f>
        <v>20434.5</v>
      </c>
      <c r="AC55" s="36">
        <f>+IFERROR(VLOOKUP($B55,'2005-15 corrientes'!$A$2:$W$50,3,FALSE),"")</f>
        <v>25492.700006883926</v>
      </c>
      <c r="AD55" s="36">
        <f>+IFERROR(VLOOKUP($B55,'2005-15 corrientes'!$A$2:$W$50,5,FALSE),"")</f>
        <v>26146.200004734514</v>
      </c>
      <c r="AE55" s="36">
        <f>+IFERROR(VLOOKUP($B55,'2005-15 corrientes'!$A$2:$W$50,7,FALSE),"")</f>
        <v>27315.299994356392</v>
      </c>
      <c r="AF55" s="36">
        <f>+IFERROR(VLOOKUP($B55,'2005-15 corrientes'!$A$2:$W$50,9,FALSE),"")</f>
        <v>30370.191646373707</v>
      </c>
      <c r="AG55" s="36">
        <f>+IFERROR(VLOOKUP($B55,'2005-15 corrientes'!$A$2:$W$50,11,FALSE),"")</f>
        <v>33712.00000413719</v>
      </c>
      <c r="AH55" s="36">
        <f>+IFERROR(VLOOKUP($B55,'2005-15 corrientes'!$A$2:$W$50,13,FALSE),"")</f>
        <v>0</v>
      </c>
      <c r="AI55" s="36">
        <f>+IFERROR(VLOOKUP($B55,'2005-15 corrientes'!$A$2:$W$50,15,FALSE),"")</f>
        <v>0</v>
      </c>
      <c r="AJ55" s="36">
        <f>+IFERROR(VLOOKUP($B55,'2005-15 corrientes'!$A$2:$W$50,17,FALSE),"")</f>
        <v>0</v>
      </c>
      <c r="AK55" s="36">
        <f>+IFERROR(VLOOKUP($B55,'2005-15 corrientes'!$A$2:$W$50,19,FALSE),"")</f>
        <v>0</v>
      </c>
      <c r="AL55" s="36">
        <f>+IFERROR(VLOOKUP($B55,'2005-15 corrientes'!$A$2:$W$50,21,FALSE),"")</f>
        <v>0</v>
      </c>
      <c r="AM55" s="36">
        <f>+IFERROR(VLOOKUP($B55,'2005-15 corrientes'!$A$2:$W$50,23,FALSE),"")</f>
        <v>0</v>
      </c>
    </row>
    <row r="56" spans="1:16384" x14ac:dyDescent="0.25">
      <c r="A56" s="21" t="s">
        <v>112</v>
      </c>
      <c r="B56" s="22" t="s">
        <v>77</v>
      </c>
      <c r="C56" s="29" t="s">
        <v>78</v>
      </c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36"/>
      <c r="Y56" s="36">
        <v>144492.70000000001</v>
      </c>
      <c r="Z56" s="36">
        <f>+IFERROR(VLOOKUP(B56,'2002'!$A:$D,4,FALSE),"")</f>
        <v>152642</v>
      </c>
      <c r="AA56" s="36">
        <f>+IFERROR(VLOOKUP(B56,'2003'!$A$2:$D$1048576,4,FALSE),"")</f>
        <v>168785.78525099999</v>
      </c>
      <c r="AB56" s="36">
        <f>+IFERROR(VLOOKUP(B56,'2004'!$A:$D,4,FALSE),"")</f>
        <v>184381.4</v>
      </c>
      <c r="AC56" s="36">
        <f>+IFERROR(VLOOKUP($B56,'2005-15 corrientes'!$A$2:$W$50,3,FALSE),"")</f>
        <v>202921</v>
      </c>
      <c r="AD56" s="36">
        <f>+IFERROR(VLOOKUP($B56,'2005-15 corrientes'!$A$2:$W$50,5,FALSE),"")</f>
        <v>235767</v>
      </c>
      <c r="AE56" s="36">
        <f>+IFERROR(VLOOKUP($B56,'2005-15 corrientes'!$A$2:$W$50,7,FALSE),"")</f>
        <v>237801.89995086781</v>
      </c>
      <c r="AF56" s="36">
        <f>+IFERROR(VLOOKUP($B56,'2005-15 corrientes'!$A$2:$W$50,9,FALSE),"")</f>
        <v>272088.69997647085</v>
      </c>
      <c r="AG56" s="36">
        <f>+IFERROR(VLOOKUP($B56,'2005-15 corrientes'!$A$2:$W$50,11,FALSE),"")</f>
        <v>299000.00003669376</v>
      </c>
      <c r="AH56" s="36">
        <f>+IFERROR(VLOOKUP($B56,'2005-15 corrientes'!$A$2:$W$50,13,FALSE),"")</f>
        <v>320379.60004910489</v>
      </c>
      <c r="AI56" s="36">
        <f>+IFERROR(VLOOKUP($B56,'2005-15 corrientes'!$A$2:$W$50,15,FALSE),"")</f>
        <v>338239.99994698394</v>
      </c>
      <c r="AJ56" s="36">
        <f>+IFERROR(VLOOKUP($B56,'2005-15 corrientes'!$A$2:$W$50,17,FALSE),"")</f>
        <v>394492.7</v>
      </c>
      <c r="AK56" s="36">
        <f>+IFERROR(VLOOKUP($B56,'2005-15 corrientes'!$A$2:$W$50,19,FALSE),"")</f>
        <v>421565.19999999984</v>
      </c>
      <c r="AL56" s="36">
        <f>+IFERROR(VLOOKUP($B56,'2005-15 corrientes'!$A$2:$W$50,21,FALSE),"")</f>
        <v>476960.99608899979</v>
      </c>
      <c r="AM56" s="36">
        <f>+IFERROR(VLOOKUP($B56,'2005-15 corrientes'!$A$2:$W$50,23,FALSE),"")</f>
        <v>497695.3</v>
      </c>
    </row>
    <row r="57" spans="1:16384" ht="31.5" x14ac:dyDescent="0.25">
      <c r="A57" s="21" t="s">
        <v>112</v>
      </c>
      <c r="B57" s="22" t="s">
        <v>73</v>
      </c>
      <c r="C57" s="29" t="s">
        <v>74</v>
      </c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36"/>
      <c r="Y57" s="36">
        <v>43224.1</v>
      </c>
      <c r="Z57" s="36">
        <f>+IFERROR(VLOOKUP(B57,'2002'!$A:$D,4,FALSE),"")</f>
        <v>45161.599999999999</v>
      </c>
      <c r="AA57" s="36">
        <f>+IFERROR(VLOOKUP(B57,'2003'!$A$2:$D$1048576,4,FALSE),"")</f>
        <v>54580.194776999997</v>
      </c>
      <c r="AB57" s="36">
        <f>+IFERROR(VLOOKUP(B57,'2004'!$A:$D,4,FALSE),"")</f>
        <v>55203.3</v>
      </c>
      <c r="AC57" s="36">
        <f>+IFERROR(VLOOKUP($B57,'2005-15 corrientes'!$A$2:$W$50,3,FALSE),"")</f>
        <v>68273.000018436112</v>
      </c>
      <c r="AD57" s="36">
        <f>+IFERROR(VLOOKUP($B57,'2005-15 corrientes'!$A$2:$W$50,5,FALSE),"")</f>
        <v>74128.800013423126</v>
      </c>
      <c r="AE57" s="36">
        <f>+IFERROR(VLOOKUP($B57,'2005-15 corrientes'!$A$2:$W$50,7,FALSE),"")</f>
        <v>80919.899983281153</v>
      </c>
      <c r="AF57" s="36">
        <f>+IFERROR(VLOOKUP($B57,'2005-15 corrientes'!$A$2:$W$50,9,FALSE),"")</f>
        <v>79218.799993149471</v>
      </c>
      <c r="AG57" s="36">
        <f>+IFERROR(VLOOKUP($B57,'2005-15 corrientes'!$A$2:$W$50,11,FALSE),"")</f>
        <v>88358.000010843418</v>
      </c>
      <c r="AH57" s="36">
        <f>+IFERROR(VLOOKUP($B57,'2005-15 corrientes'!$A$2:$W$50,13,FALSE),"")</f>
        <v>107065.62894941005</v>
      </c>
      <c r="AI57" s="36">
        <f>+IFERROR(VLOOKUP($B57,'2005-15 corrientes'!$A$2:$W$50,15,FALSE),"")</f>
        <v>112548.39998235904</v>
      </c>
      <c r="AJ57" s="36">
        <f>+IFERROR(VLOOKUP($B57,'2005-15 corrientes'!$A$2:$W$50,17,FALSE),"")</f>
        <v>141452.1</v>
      </c>
      <c r="AK57" s="36">
        <f>+IFERROR(VLOOKUP($B57,'2005-15 corrientes'!$A$2:$W$50,19,FALSE),"")</f>
        <v>161357.39999999994</v>
      </c>
      <c r="AL57" s="36">
        <f>+IFERROR(VLOOKUP($B57,'2005-15 corrientes'!$A$2:$W$50,21,FALSE),"")</f>
        <v>205458.61977099991</v>
      </c>
      <c r="AM57" s="36">
        <f>+IFERROR(VLOOKUP($B57,'2005-15 corrientes'!$A$2:$W$50,23,FALSE),"")</f>
        <v>208758.6</v>
      </c>
    </row>
    <row r="58" spans="1:16384" x14ac:dyDescent="0.25">
      <c r="A58" s="21" t="s">
        <v>112</v>
      </c>
      <c r="B58" s="22"/>
      <c r="C58" s="29" t="s">
        <v>85</v>
      </c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36"/>
      <c r="Y58" s="36"/>
      <c r="Z58" s="36" t="str">
        <f>+IFERROR(VLOOKUP(B58,'2002'!$A:$D,4,FALSE),"")</f>
        <v/>
      </c>
      <c r="AA58" s="36" t="str">
        <f>+IFERROR(VLOOKUP(B58,'2003'!$A$2:$D$1048576,4,FALSE),"")</f>
        <v/>
      </c>
      <c r="AB58" s="36" t="str">
        <f>+IFERROR(VLOOKUP(B58,'2004'!$A:$D,4,FALSE),"")</f>
        <v/>
      </c>
      <c r="AC58" s="36" t="str">
        <f>+IFERROR(VLOOKUP($B58,'2005-15 corrientes'!$A$2:$W$50,3,FALSE),"")</f>
        <v/>
      </c>
      <c r="AD58" s="36" t="str">
        <f>+IFERROR(VLOOKUP($B58,'2005-15 corrientes'!$A$2:$W$50,5,FALSE),"")</f>
        <v/>
      </c>
      <c r="AE58" s="36" t="str">
        <f>+IFERROR(VLOOKUP($B58,'2005-15 corrientes'!$A$2:$W$50,7,FALSE),"")</f>
        <v/>
      </c>
      <c r="AF58" s="36" t="str">
        <f>+IFERROR(VLOOKUP($B58,'2005-15 corrientes'!$A$2:$W$50,9,FALSE),"")</f>
        <v/>
      </c>
      <c r="AG58" s="36" t="str">
        <f>+IFERROR(VLOOKUP($B58,'2005-15 corrientes'!$A$2:$W$50,11,FALSE),"")</f>
        <v/>
      </c>
      <c r="AH58" s="36" t="str">
        <f>+IFERROR(VLOOKUP($B58,'2005-15 corrientes'!$A$2:$W$50,13,FALSE),"")</f>
        <v/>
      </c>
      <c r="AI58" s="36" t="str">
        <f>+IFERROR(VLOOKUP($B58,'2005-15 corrientes'!$A$2:$W$50,15,FALSE),"")</f>
        <v/>
      </c>
      <c r="AJ58" s="36" t="str">
        <f>+IFERROR(VLOOKUP($B58,'2005-15 corrientes'!$A$2:$W$50,17,FALSE),"")</f>
        <v/>
      </c>
      <c r="AK58" s="36" t="str">
        <f>+IFERROR(VLOOKUP($B58,'2005-15 corrientes'!$A$2:$W$50,19,FALSE),"")</f>
        <v/>
      </c>
      <c r="AL58" s="36" t="str">
        <f>+IFERROR(VLOOKUP($B58,'2005-15 corrientes'!$A$2:$W$50,21,FALSE),"")</f>
        <v/>
      </c>
      <c r="AM58" s="36" t="str">
        <f>+IFERROR(VLOOKUP($B58,'2005-15 corrientes'!$A$2:$W$50,23,FALSE),"")</f>
        <v/>
      </c>
    </row>
    <row r="59" spans="1:16384" ht="21" x14ac:dyDescent="0.25">
      <c r="A59" s="6" t="s">
        <v>106</v>
      </c>
      <c r="B59" s="7">
        <v>42</v>
      </c>
      <c r="C59" s="24" t="s">
        <v>90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31"/>
      <c r="Y59" s="31"/>
      <c r="Z59" s="31" t="str">
        <f>+IFERROR(VLOOKUP(B59,'2002'!$A:$D,4,FALSE),"")</f>
        <v/>
      </c>
      <c r="AA59" s="31" t="str">
        <f>+IFERROR(VLOOKUP(B59,'2003'!$A$2:$D$1048576,4,FALSE),"")</f>
        <v/>
      </c>
      <c r="AB59" s="31" t="str">
        <f>+IFERROR(VLOOKUP(B59,'2004'!$A:$D,4,FALSE),"")</f>
        <v/>
      </c>
      <c r="AC59" s="31">
        <f>+IFERROR(VLOOKUP($B59,'2005-15 corrientes'!$A$2:$W$50,3,FALSE),"")</f>
        <v>0</v>
      </c>
      <c r="AD59" s="31">
        <f>+IFERROR(VLOOKUP($B59,'2005-15 corrientes'!$A$2:$W$50,5,FALSE),"")</f>
        <v>0</v>
      </c>
      <c r="AE59" s="31">
        <f>+IFERROR(VLOOKUP($B59,'2005-15 corrientes'!$A$2:$W$50,7,FALSE),"")</f>
        <v>0</v>
      </c>
      <c r="AF59" s="31">
        <f>+IFERROR(VLOOKUP($B59,'2005-15 corrientes'!$A$2:$W$50,9,FALSE),"")</f>
        <v>0</v>
      </c>
      <c r="AG59" s="31">
        <f>+IFERROR(VLOOKUP($B59,'2005-15 corrientes'!$A$2:$W$50,11,FALSE),"")</f>
        <v>0</v>
      </c>
      <c r="AH59" s="31">
        <f>+IFERROR(VLOOKUP($B59,'2005-15 corrientes'!$A$2:$W$50,13,FALSE),"")</f>
        <v>0</v>
      </c>
      <c r="AI59" s="31">
        <f>+IFERROR(VLOOKUP($B59,'2005-15 corrientes'!$A$2:$W$50,15,FALSE),"")</f>
        <v>0</v>
      </c>
      <c r="AJ59" s="31">
        <f>+IFERROR(VLOOKUP($B59,'2005-15 corrientes'!$A$2:$W$50,17,FALSE),"")</f>
        <v>0</v>
      </c>
      <c r="AK59" s="31">
        <f>+IFERROR(VLOOKUP($B59,'2005-15 corrientes'!$A$2:$W$50,19,FALSE),"")</f>
        <v>0</v>
      </c>
      <c r="AL59" s="31">
        <f>+IFERROR(VLOOKUP($B59,'2005-15 corrientes'!$A$2:$W$50,21,FALSE),"")</f>
        <v>613.35088099999973</v>
      </c>
      <c r="AM59" s="31">
        <f>+IFERROR(VLOOKUP($B59,'2005-15 corrientes'!$A$2:$W$50,23,FALSE),"")</f>
        <v>1170</v>
      </c>
      <c r="AN59" s="3"/>
      <c r="AO59" s="3"/>
      <c r="AP59" s="3"/>
      <c r="AQ59" s="3"/>
      <c r="AR59" s="3"/>
      <c r="AS59" s="3"/>
      <c r="AT59" s="3"/>
      <c r="AU59" s="39"/>
      <c r="AV59" s="38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9"/>
      <c r="BS59" s="38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9"/>
      <c r="CP59" s="38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9"/>
      <c r="DM59" s="38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9"/>
      <c r="EJ59" s="38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9"/>
      <c r="FG59" s="38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9"/>
      <c r="GD59" s="38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9"/>
      <c r="HA59" s="38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9"/>
      <c r="HX59" s="38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9"/>
      <c r="IU59" s="38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9"/>
      <c r="JR59" s="38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9"/>
      <c r="KO59" s="38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9"/>
      <c r="LL59" s="38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9"/>
      <c r="MI59" s="38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9"/>
      <c r="NF59" s="38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9"/>
      <c r="OC59" s="38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9"/>
      <c r="OZ59" s="38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9"/>
      <c r="PW59" s="38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9"/>
      <c r="QT59" s="38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9"/>
      <c r="RQ59" s="38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9"/>
      <c r="SN59" s="38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9"/>
      <c r="TK59" s="38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9"/>
      <c r="UH59" s="38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9"/>
      <c r="VE59" s="38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9"/>
      <c r="WB59" s="38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9"/>
      <c r="WY59" s="38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9"/>
      <c r="XV59" s="38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9"/>
      <c r="YS59" s="38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9"/>
      <c r="ZP59" s="38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9"/>
      <c r="AAM59" s="38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9"/>
      <c r="ABJ59" s="38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9"/>
      <c r="ACG59" s="38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9"/>
      <c r="ADD59" s="38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9"/>
      <c r="AEA59" s="38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9"/>
      <c r="AEX59" s="38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9"/>
      <c r="AFU59" s="38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9"/>
      <c r="AGR59" s="38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9"/>
      <c r="AHO59" s="38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9"/>
      <c r="AIL59" s="38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9"/>
      <c r="AJI59" s="38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9"/>
      <c r="AKF59" s="38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9"/>
      <c r="ALC59" s="38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9"/>
      <c r="ALZ59" s="38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9"/>
      <c r="AMW59" s="38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9"/>
      <c r="ANT59" s="38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9"/>
      <c r="AOQ59" s="38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9"/>
      <c r="APN59" s="38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9"/>
      <c r="AQK59" s="38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9"/>
      <c r="ARH59" s="38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9"/>
      <c r="ASE59" s="38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9"/>
      <c r="ATB59" s="38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9"/>
      <c r="ATY59" s="38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9"/>
      <c r="AUV59" s="38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9"/>
      <c r="AVS59" s="38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9"/>
      <c r="AWP59" s="38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9"/>
      <c r="AXM59" s="38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9"/>
      <c r="AYJ59" s="38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9"/>
      <c r="AZG59" s="38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9"/>
      <c r="BAD59" s="38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9"/>
      <c r="BBA59" s="38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9"/>
      <c r="BBX59" s="38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9"/>
      <c r="BCU59" s="38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9"/>
      <c r="BDR59" s="38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9"/>
      <c r="BEO59" s="38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9"/>
      <c r="BFL59" s="38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9"/>
      <c r="BGI59" s="38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9"/>
      <c r="BHF59" s="38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9"/>
      <c r="BIC59" s="38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9"/>
      <c r="BIZ59" s="38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9"/>
      <c r="BJW59" s="38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9"/>
      <c r="BKT59" s="38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9"/>
      <c r="BLQ59" s="38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9"/>
      <c r="BMN59" s="38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9"/>
      <c r="BNK59" s="38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9"/>
      <c r="BOH59" s="38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9"/>
      <c r="BPE59" s="38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9"/>
      <c r="BQB59" s="38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9"/>
      <c r="BQY59" s="38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9"/>
      <c r="BRV59" s="38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9"/>
      <c r="BSS59" s="38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9"/>
      <c r="BTP59" s="38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9"/>
      <c r="BUM59" s="38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9"/>
      <c r="BVJ59" s="38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9"/>
      <c r="BWG59" s="38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9"/>
      <c r="BXD59" s="38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9"/>
      <c r="BYA59" s="38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9"/>
      <c r="BYX59" s="38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9"/>
      <c r="BZU59" s="38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9"/>
      <c r="CAR59" s="38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9"/>
      <c r="CBO59" s="38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9"/>
      <c r="CCL59" s="38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9"/>
      <c r="CDI59" s="38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9"/>
      <c r="CEF59" s="38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9"/>
      <c r="CFC59" s="38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9"/>
      <c r="CFZ59" s="38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9"/>
      <c r="CGW59" s="38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9"/>
      <c r="CHT59" s="38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9"/>
      <c r="CIQ59" s="38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9"/>
      <c r="CJN59" s="38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9"/>
      <c r="CKK59" s="38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9"/>
      <c r="CLH59" s="38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9"/>
      <c r="CME59" s="38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9"/>
      <c r="CNB59" s="38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9"/>
      <c r="CNY59" s="38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9"/>
      <c r="COV59" s="38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9"/>
      <c r="CPS59" s="38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9"/>
      <c r="CQP59" s="38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9"/>
      <c r="CRM59" s="38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9"/>
      <c r="CSJ59" s="38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9"/>
      <c r="CTG59" s="38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9"/>
      <c r="CUD59" s="38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9"/>
      <c r="CVA59" s="38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9"/>
      <c r="CVX59" s="38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9"/>
      <c r="CWU59" s="38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9"/>
      <c r="CXR59" s="38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9"/>
      <c r="CYO59" s="38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9"/>
      <c r="CZL59" s="38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9"/>
      <c r="DAI59" s="38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9"/>
      <c r="DBF59" s="38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9"/>
      <c r="DCC59" s="38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9"/>
      <c r="DCZ59" s="38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9"/>
      <c r="DDW59" s="38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9"/>
      <c r="DET59" s="38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9"/>
      <c r="DFQ59" s="38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9"/>
      <c r="DGN59" s="38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9"/>
      <c r="DHK59" s="38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9"/>
      <c r="DIH59" s="38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9"/>
      <c r="DJE59" s="38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9"/>
      <c r="DKB59" s="38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9"/>
      <c r="DKY59" s="38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9"/>
      <c r="DLV59" s="38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9"/>
      <c r="DMS59" s="38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9"/>
      <c r="DNP59" s="38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9"/>
      <c r="DOM59" s="38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9"/>
      <c r="DPJ59" s="38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9"/>
      <c r="DQG59" s="38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9"/>
      <c r="DRD59" s="38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9"/>
      <c r="DSA59" s="38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9"/>
      <c r="DSX59" s="38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9"/>
      <c r="DTU59" s="38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9"/>
      <c r="DUR59" s="38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9"/>
      <c r="DVO59" s="38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9"/>
      <c r="DWL59" s="38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9"/>
      <c r="DXI59" s="38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9"/>
      <c r="DYF59" s="38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9"/>
      <c r="DZC59" s="38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9"/>
      <c r="DZZ59" s="38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9"/>
      <c r="EAW59" s="38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9"/>
      <c r="EBT59" s="38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9"/>
      <c r="ECQ59" s="38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9"/>
      <c r="EDN59" s="38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9"/>
      <c r="EEK59" s="38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9"/>
      <c r="EFH59" s="38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9"/>
      <c r="EGE59" s="38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9"/>
      <c r="EHB59" s="38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9"/>
      <c r="EHY59" s="38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9"/>
      <c r="EIV59" s="38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9"/>
      <c r="EJS59" s="38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9"/>
      <c r="EKP59" s="38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9"/>
      <c r="ELM59" s="38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9"/>
      <c r="EMJ59" s="38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9"/>
      <c r="ENG59" s="38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9"/>
      <c r="EOD59" s="38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9"/>
      <c r="EPA59" s="38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9"/>
      <c r="EPX59" s="38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9"/>
      <c r="EQU59" s="38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9"/>
      <c r="ERR59" s="38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9"/>
      <c r="ESO59" s="38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9"/>
      <c r="ETL59" s="38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9"/>
      <c r="EUI59" s="38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9"/>
      <c r="EVF59" s="38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9"/>
      <c r="EWC59" s="38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9"/>
      <c r="EWZ59" s="38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9"/>
      <c r="EXW59" s="38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9"/>
      <c r="EYT59" s="38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9"/>
      <c r="EZQ59" s="38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9"/>
      <c r="FAN59" s="38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9"/>
      <c r="FBK59" s="38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9"/>
      <c r="FCH59" s="38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9"/>
      <c r="FDE59" s="38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9"/>
      <c r="FEB59" s="38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9"/>
      <c r="FEY59" s="38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9"/>
      <c r="FFV59" s="38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9"/>
      <c r="FGS59" s="38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9"/>
      <c r="FHP59" s="38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9"/>
      <c r="FIM59" s="38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9"/>
      <c r="FJJ59" s="38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9"/>
      <c r="FKG59" s="38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9"/>
      <c r="FLD59" s="38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9"/>
      <c r="FMA59" s="38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9"/>
      <c r="FMX59" s="38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9"/>
      <c r="FNU59" s="38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9"/>
      <c r="FOR59" s="38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9"/>
      <c r="FPO59" s="38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9"/>
      <c r="FQL59" s="38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9"/>
      <c r="FRI59" s="38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9"/>
      <c r="FSF59" s="38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9"/>
      <c r="FTC59" s="38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9"/>
      <c r="FTZ59" s="38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9"/>
      <c r="FUW59" s="38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9"/>
      <c r="FVT59" s="38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9"/>
      <c r="FWQ59" s="38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9"/>
      <c r="FXN59" s="38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9"/>
      <c r="FYK59" s="38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9"/>
      <c r="FZH59" s="38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9"/>
      <c r="GAE59" s="38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9"/>
      <c r="GBB59" s="38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9"/>
      <c r="GBY59" s="38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9"/>
      <c r="GCV59" s="38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9"/>
      <c r="GDS59" s="38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9"/>
      <c r="GEP59" s="38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9"/>
      <c r="GFM59" s="38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9"/>
      <c r="GGJ59" s="38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9"/>
      <c r="GHG59" s="38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9"/>
      <c r="GID59" s="38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9"/>
      <c r="GJA59" s="38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9"/>
      <c r="GJX59" s="38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9"/>
      <c r="GKU59" s="38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9"/>
      <c r="GLR59" s="38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9"/>
      <c r="GMO59" s="38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9"/>
      <c r="GNL59" s="38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9"/>
      <c r="GOI59" s="38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9"/>
      <c r="GPF59" s="38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9"/>
      <c r="GQC59" s="38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9"/>
      <c r="GQZ59" s="38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9"/>
      <c r="GRW59" s="38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9"/>
      <c r="GST59" s="38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9"/>
      <c r="GTQ59" s="38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9"/>
      <c r="GUN59" s="38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9"/>
      <c r="GVK59" s="38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9"/>
      <c r="GWH59" s="38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9"/>
      <c r="GXE59" s="38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9"/>
      <c r="GYB59" s="38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9"/>
      <c r="GYY59" s="38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9"/>
      <c r="GZV59" s="38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9"/>
      <c r="HAS59" s="38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9"/>
      <c r="HBP59" s="38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9"/>
      <c r="HCM59" s="38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9"/>
      <c r="HDJ59" s="38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9"/>
      <c r="HEG59" s="38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9"/>
      <c r="HFD59" s="38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9"/>
      <c r="HGA59" s="38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9"/>
      <c r="HGX59" s="38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9"/>
      <c r="HHU59" s="38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9"/>
      <c r="HIR59" s="38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9"/>
      <c r="HJO59" s="38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9"/>
      <c r="HKL59" s="38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9"/>
      <c r="HLI59" s="38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9"/>
      <c r="HMF59" s="38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9"/>
      <c r="HNC59" s="38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9"/>
      <c r="HNZ59" s="38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9"/>
      <c r="HOW59" s="38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9"/>
      <c r="HPT59" s="38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9"/>
      <c r="HQQ59" s="38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9"/>
      <c r="HRN59" s="38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9"/>
      <c r="HSK59" s="38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9"/>
      <c r="HTH59" s="38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9"/>
      <c r="HUE59" s="38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9"/>
      <c r="HVB59" s="38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9"/>
      <c r="HVY59" s="38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9"/>
      <c r="HWV59" s="38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9"/>
      <c r="HXS59" s="38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9"/>
      <c r="HYP59" s="38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9"/>
      <c r="HZM59" s="38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9"/>
      <c r="IAJ59" s="38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9"/>
      <c r="IBG59" s="38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9"/>
      <c r="ICD59" s="38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9"/>
      <c r="IDA59" s="38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9"/>
      <c r="IDX59" s="38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9"/>
      <c r="IEU59" s="38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9"/>
      <c r="IFR59" s="38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9"/>
      <c r="IGO59" s="38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9"/>
      <c r="IHL59" s="38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9"/>
      <c r="III59" s="38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9"/>
      <c r="IJF59" s="38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9"/>
      <c r="IKC59" s="38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9"/>
      <c r="IKZ59" s="38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9"/>
      <c r="ILW59" s="38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9"/>
      <c r="IMT59" s="38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9"/>
      <c r="INQ59" s="38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9"/>
      <c r="ION59" s="38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9"/>
      <c r="IPK59" s="38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9"/>
      <c r="IQH59" s="38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9"/>
      <c r="IRE59" s="38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9"/>
      <c r="ISB59" s="38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9"/>
      <c r="ISY59" s="38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9"/>
      <c r="ITV59" s="38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9"/>
      <c r="IUS59" s="38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9"/>
      <c r="IVP59" s="38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9"/>
      <c r="IWM59" s="38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9"/>
      <c r="IXJ59" s="38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9"/>
      <c r="IYG59" s="38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9"/>
      <c r="IZD59" s="38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9"/>
      <c r="JAA59" s="38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9"/>
      <c r="JAX59" s="38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9"/>
      <c r="JBU59" s="38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9"/>
      <c r="JCR59" s="38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9"/>
      <c r="JDO59" s="38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9"/>
      <c r="JEL59" s="38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9"/>
      <c r="JFI59" s="38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9"/>
      <c r="JGF59" s="38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9"/>
      <c r="JHC59" s="38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9"/>
      <c r="JHZ59" s="38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9"/>
      <c r="JIW59" s="38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9"/>
      <c r="JJT59" s="38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9"/>
      <c r="JKQ59" s="38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9"/>
      <c r="JLN59" s="38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9"/>
      <c r="JMK59" s="38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9"/>
      <c r="JNH59" s="38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9"/>
      <c r="JOE59" s="38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9"/>
      <c r="JPB59" s="38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9"/>
      <c r="JPY59" s="38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9"/>
      <c r="JQV59" s="38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9"/>
      <c r="JRS59" s="38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9"/>
      <c r="JSP59" s="38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9"/>
      <c r="JTM59" s="38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9"/>
      <c r="JUJ59" s="38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9"/>
      <c r="JVG59" s="38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9"/>
      <c r="JWD59" s="38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9"/>
      <c r="JXA59" s="38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9"/>
      <c r="JXX59" s="38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9"/>
      <c r="JYU59" s="38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9"/>
      <c r="JZR59" s="38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9"/>
      <c r="KAO59" s="38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9"/>
      <c r="KBL59" s="38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9"/>
      <c r="KCI59" s="38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9"/>
      <c r="KDF59" s="38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9"/>
      <c r="KEC59" s="38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9"/>
      <c r="KEZ59" s="38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9"/>
      <c r="KFW59" s="38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9"/>
      <c r="KGT59" s="38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9"/>
      <c r="KHQ59" s="38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9"/>
      <c r="KIN59" s="38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9"/>
      <c r="KJK59" s="38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9"/>
      <c r="KKH59" s="38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9"/>
      <c r="KLE59" s="38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9"/>
      <c r="KMB59" s="38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9"/>
      <c r="KMY59" s="38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9"/>
      <c r="KNV59" s="38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9"/>
      <c r="KOS59" s="38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9"/>
      <c r="KPP59" s="38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9"/>
      <c r="KQM59" s="38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9"/>
      <c r="KRJ59" s="38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9"/>
      <c r="KSG59" s="38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9"/>
      <c r="KTD59" s="38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9"/>
      <c r="KUA59" s="38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9"/>
      <c r="KUX59" s="38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9"/>
      <c r="KVU59" s="38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9"/>
      <c r="KWR59" s="38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9"/>
      <c r="KXO59" s="38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9"/>
      <c r="KYL59" s="38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9"/>
      <c r="KZI59" s="38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9"/>
      <c r="LAF59" s="38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9"/>
      <c r="LBC59" s="38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9"/>
      <c r="LBZ59" s="38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9"/>
      <c r="LCW59" s="38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9"/>
      <c r="LDT59" s="38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9"/>
      <c r="LEQ59" s="38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9"/>
      <c r="LFN59" s="38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9"/>
      <c r="LGK59" s="38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9"/>
      <c r="LHH59" s="38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9"/>
      <c r="LIE59" s="38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9"/>
      <c r="LJB59" s="38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9"/>
      <c r="LJY59" s="38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9"/>
      <c r="LKV59" s="38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9"/>
      <c r="LLS59" s="38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9"/>
      <c r="LMP59" s="38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9"/>
      <c r="LNM59" s="38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9"/>
      <c r="LOJ59" s="38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9"/>
      <c r="LPG59" s="38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9"/>
      <c r="LQD59" s="38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9"/>
      <c r="LRA59" s="38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9"/>
      <c r="LRX59" s="38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9"/>
      <c r="LSU59" s="38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9"/>
      <c r="LTR59" s="38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9"/>
      <c r="LUO59" s="38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9"/>
      <c r="LVL59" s="38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9"/>
      <c r="LWI59" s="38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9"/>
      <c r="LXF59" s="38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9"/>
      <c r="LYC59" s="38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9"/>
      <c r="LYZ59" s="38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9"/>
      <c r="LZW59" s="38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9"/>
      <c r="MAT59" s="38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9"/>
      <c r="MBQ59" s="38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9"/>
      <c r="MCN59" s="38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9"/>
      <c r="MDK59" s="38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9"/>
      <c r="MEH59" s="38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9"/>
      <c r="MFE59" s="38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9"/>
      <c r="MGB59" s="38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9"/>
      <c r="MGY59" s="38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9"/>
      <c r="MHV59" s="38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9"/>
      <c r="MIS59" s="38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9"/>
      <c r="MJP59" s="38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9"/>
      <c r="MKM59" s="38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9"/>
      <c r="MLJ59" s="38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9"/>
      <c r="MMG59" s="38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9"/>
      <c r="MND59" s="38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9"/>
      <c r="MOA59" s="38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9"/>
      <c r="MOX59" s="38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9"/>
      <c r="MPU59" s="38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9"/>
      <c r="MQR59" s="38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9"/>
      <c r="MRO59" s="38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9"/>
      <c r="MSL59" s="38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9"/>
      <c r="MTI59" s="38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9"/>
      <c r="MUF59" s="38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9"/>
      <c r="MVC59" s="38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9"/>
      <c r="MVZ59" s="38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9"/>
      <c r="MWW59" s="38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9"/>
      <c r="MXT59" s="38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9"/>
      <c r="MYQ59" s="38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9"/>
      <c r="MZN59" s="38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9"/>
      <c r="NAK59" s="38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9"/>
      <c r="NBH59" s="38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9"/>
      <c r="NCE59" s="38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9"/>
      <c r="NDB59" s="38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9"/>
      <c r="NDY59" s="38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9"/>
      <c r="NEV59" s="38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9"/>
      <c r="NFS59" s="38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9"/>
      <c r="NGP59" s="38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9"/>
      <c r="NHM59" s="38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9"/>
      <c r="NIJ59" s="38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9"/>
      <c r="NJG59" s="38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9"/>
      <c r="NKD59" s="38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9"/>
      <c r="NLA59" s="38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9"/>
      <c r="NLX59" s="38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9"/>
      <c r="NMU59" s="38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9"/>
      <c r="NNR59" s="38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9"/>
      <c r="NOO59" s="38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9"/>
      <c r="NPL59" s="38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9"/>
      <c r="NQI59" s="38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9"/>
      <c r="NRF59" s="38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9"/>
      <c r="NSC59" s="38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9"/>
      <c r="NSZ59" s="38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9"/>
      <c r="NTW59" s="38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9"/>
      <c r="NUT59" s="38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9"/>
      <c r="NVQ59" s="38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9"/>
      <c r="NWN59" s="38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9"/>
      <c r="NXK59" s="38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9"/>
      <c r="NYH59" s="38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9"/>
      <c r="NZE59" s="38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9"/>
      <c r="OAB59" s="38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9"/>
      <c r="OAY59" s="38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9"/>
      <c r="OBV59" s="38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9"/>
      <c r="OCS59" s="38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9"/>
      <c r="ODP59" s="38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9"/>
      <c r="OEM59" s="38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9"/>
      <c r="OFJ59" s="38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9"/>
      <c r="OGG59" s="38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9"/>
      <c r="OHD59" s="38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9"/>
      <c r="OIA59" s="38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9"/>
      <c r="OIX59" s="38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9"/>
      <c r="OJU59" s="38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9"/>
      <c r="OKR59" s="38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9"/>
      <c r="OLO59" s="38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9"/>
      <c r="OML59" s="38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9"/>
      <c r="ONI59" s="38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9"/>
      <c r="OOF59" s="38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9"/>
      <c r="OPC59" s="38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9"/>
      <c r="OPZ59" s="38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9"/>
      <c r="OQW59" s="38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9"/>
      <c r="ORT59" s="38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9"/>
      <c r="OSQ59" s="38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9"/>
      <c r="OTN59" s="38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9"/>
      <c r="OUK59" s="38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9"/>
      <c r="OVH59" s="38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9"/>
      <c r="OWE59" s="38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9"/>
      <c r="OXB59" s="38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9"/>
      <c r="OXY59" s="38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9"/>
      <c r="OYV59" s="38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9"/>
      <c r="OZS59" s="38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9"/>
      <c r="PAP59" s="38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9"/>
      <c r="PBM59" s="38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9"/>
      <c r="PCJ59" s="38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9"/>
      <c r="PDG59" s="38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9"/>
      <c r="PED59" s="38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9"/>
      <c r="PFA59" s="38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9"/>
      <c r="PFX59" s="38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9"/>
      <c r="PGU59" s="38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9"/>
      <c r="PHR59" s="38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9"/>
      <c r="PIO59" s="38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9"/>
      <c r="PJL59" s="38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9"/>
      <c r="PKI59" s="38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9"/>
      <c r="PLF59" s="38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9"/>
      <c r="PMC59" s="38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9"/>
      <c r="PMZ59" s="38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9"/>
      <c r="PNW59" s="38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9"/>
      <c r="POT59" s="38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9"/>
      <c r="PPQ59" s="38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9"/>
      <c r="PQN59" s="38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9"/>
      <c r="PRK59" s="38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9"/>
      <c r="PSH59" s="38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9"/>
      <c r="PTE59" s="38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9"/>
      <c r="PUB59" s="38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9"/>
      <c r="PUY59" s="38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9"/>
      <c r="PVV59" s="38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9"/>
      <c r="PWS59" s="38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9"/>
      <c r="PXP59" s="38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9"/>
      <c r="PYM59" s="38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9"/>
      <c r="PZJ59" s="38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9"/>
      <c r="QAG59" s="38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9"/>
      <c r="QBD59" s="38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9"/>
      <c r="QCA59" s="38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9"/>
      <c r="QCX59" s="38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9"/>
      <c r="QDU59" s="38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9"/>
      <c r="QER59" s="38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9"/>
      <c r="QFO59" s="38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9"/>
      <c r="QGL59" s="38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9"/>
      <c r="QHI59" s="38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9"/>
      <c r="QIF59" s="38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9"/>
      <c r="QJC59" s="38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9"/>
      <c r="QJZ59" s="38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9"/>
      <c r="QKW59" s="38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9"/>
      <c r="QLT59" s="38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9"/>
      <c r="QMQ59" s="38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9"/>
      <c r="QNN59" s="38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9"/>
      <c r="QOK59" s="38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9"/>
      <c r="QPH59" s="38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9"/>
      <c r="QQE59" s="38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9"/>
      <c r="QRB59" s="38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9"/>
      <c r="QRY59" s="38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9"/>
      <c r="QSV59" s="38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9"/>
      <c r="QTS59" s="38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9"/>
      <c r="QUP59" s="38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9"/>
      <c r="QVM59" s="38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9"/>
      <c r="QWJ59" s="38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9"/>
      <c r="QXG59" s="38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9"/>
      <c r="QYD59" s="38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9"/>
      <c r="QZA59" s="38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9"/>
      <c r="QZX59" s="38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9"/>
      <c r="RAU59" s="38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9"/>
      <c r="RBR59" s="38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9"/>
      <c r="RCO59" s="38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9"/>
      <c r="RDL59" s="38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9"/>
      <c r="REI59" s="38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9"/>
      <c r="RFF59" s="38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9"/>
      <c r="RGC59" s="38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9"/>
      <c r="RGZ59" s="38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9"/>
      <c r="RHW59" s="38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9"/>
      <c r="RIT59" s="38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9"/>
      <c r="RJQ59" s="38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9"/>
      <c r="RKN59" s="38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9"/>
      <c r="RLK59" s="38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9"/>
      <c r="RMH59" s="38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9"/>
      <c r="RNE59" s="38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9"/>
      <c r="ROB59" s="38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9"/>
      <c r="ROY59" s="38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9"/>
      <c r="RPV59" s="38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9"/>
      <c r="RQS59" s="38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9"/>
      <c r="RRP59" s="38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9"/>
      <c r="RSM59" s="38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9"/>
      <c r="RTJ59" s="38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9"/>
      <c r="RUG59" s="38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9"/>
      <c r="RVD59" s="38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9"/>
      <c r="RWA59" s="38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9"/>
      <c r="RWX59" s="38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9"/>
      <c r="RXU59" s="38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9"/>
      <c r="RYR59" s="38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9"/>
      <c r="RZO59" s="38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9"/>
      <c r="SAL59" s="38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9"/>
      <c r="SBI59" s="38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9"/>
      <c r="SCF59" s="38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9"/>
      <c r="SDC59" s="38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9"/>
      <c r="SDZ59" s="38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9"/>
      <c r="SEW59" s="38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9"/>
      <c r="SFT59" s="38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9"/>
      <c r="SGQ59" s="38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9"/>
      <c r="SHN59" s="38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9"/>
      <c r="SIK59" s="38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9"/>
      <c r="SJH59" s="38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9"/>
      <c r="SKE59" s="38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9"/>
      <c r="SLB59" s="38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9"/>
      <c r="SLY59" s="38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9"/>
      <c r="SMV59" s="38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9"/>
      <c r="SNS59" s="38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9"/>
      <c r="SOP59" s="38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9"/>
      <c r="SPM59" s="38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9"/>
      <c r="SQJ59" s="38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9"/>
      <c r="SRG59" s="38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9"/>
      <c r="SSD59" s="38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9"/>
      <c r="STA59" s="38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9"/>
      <c r="STX59" s="38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9"/>
      <c r="SUU59" s="38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9"/>
      <c r="SVR59" s="38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9"/>
      <c r="SWO59" s="38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9"/>
      <c r="SXL59" s="38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9"/>
      <c r="SYI59" s="38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9"/>
      <c r="SZF59" s="38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9"/>
      <c r="TAC59" s="38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9"/>
      <c r="TAZ59" s="38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9"/>
      <c r="TBW59" s="38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9"/>
      <c r="TCT59" s="38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9"/>
      <c r="TDQ59" s="38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9"/>
      <c r="TEN59" s="38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9"/>
      <c r="TFK59" s="38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9"/>
      <c r="TGH59" s="38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9"/>
      <c r="THE59" s="38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9"/>
      <c r="TIB59" s="38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9"/>
      <c r="TIY59" s="38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9"/>
      <c r="TJV59" s="38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9"/>
      <c r="TKS59" s="38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9"/>
      <c r="TLP59" s="38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9"/>
      <c r="TMM59" s="38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9"/>
      <c r="TNJ59" s="38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9"/>
      <c r="TOG59" s="38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9"/>
      <c r="TPD59" s="38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9"/>
      <c r="TQA59" s="38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9"/>
      <c r="TQX59" s="38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9"/>
      <c r="TRU59" s="38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9"/>
      <c r="TSR59" s="38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9"/>
      <c r="TTO59" s="38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9"/>
      <c r="TUL59" s="38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9"/>
      <c r="TVI59" s="38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9"/>
      <c r="TWF59" s="38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9"/>
      <c r="TXC59" s="38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9"/>
      <c r="TXZ59" s="38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9"/>
      <c r="TYW59" s="38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9"/>
      <c r="TZT59" s="38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9"/>
      <c r="UAQ59" s="38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9"/>
      <c r="UBN59" s="38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9"/>
      <c r="UCK59" s="38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9"/>
      <c r="UDH59" s="38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9"/>
      <c r="UEE59" s="38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9"/>
      <c r="UFB59" s="38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9"/>
      <c r="UFY59" s="38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9"/>
      <c r="UGV59" s="38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9"/>
      <c r="UHS59" s="38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9"/>
      <c r="UIP59" s="38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9"/>
      <c r="UJM59" s="38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9"/>
      <c r="UKJ59" s="38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9"/>
      <c r="ULG59" s="38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9"/>
      <c r="UMD59" s="38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9"/>
      <c r="UNA59" s="38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9"/>
      <c r="UNX59" s="38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9"/>
      <c r="UOU59" s="38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9"/>
      <c r="UPR59" s="38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9"/>
      <c r="UQO59" s="38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9"/>
      <c r="URL59" s="38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9"/>
      <c r="USI59" s="38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9"/>
      <c r="UTF59" s="38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9"/>
      <c r="UUC59" s="38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9"/>
      <c r="UUZ59" s="38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9"/>
      <c r="UVW59" s="38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9"/>
      <c r="UWT59" s="38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9"/>
      <c r="UXQ59" s="38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9"/>
      <c r="UYN59" s="38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9"/>
      <c r="UZK59" s="38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9"/>
      <c r="VAH59" s="38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9"/>
      <c r="VBE59" s="38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9"/>
      <c r="VCB59" s="38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9"/>
      <c r="VCY59" s="38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9"/>
      <c r="VDV59" s="38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9"/>
      <c r="VES59" s="38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9"/>
      <c r="VFP59" s="38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9"/>
      <c r="VGM59" s="38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9"/>
      <c r="VHJ59" s="38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9"/>
      <c r="VIG59" s="38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9"/>
      <c r="VJD59" s="38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9"/>
      <c r="VKA59" s="38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9"/>
      <c r="VKX59" s="38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9"/>
      <c r="VLU59" s="38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9"/>
      <c r="VMR59" s="38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9"/>
      <c r="VNO59" s="38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9"/>
      <c r="VOL59" s="38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9"/>
      <c r="VPI59" s="38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9"/>
      <c r="VQF59" s="38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9"/>
      <c r="VRC59" s="38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9"/>
      <c r="VRZ59" s="38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9"/>
      <c r="VSW59" s="38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9"/>
      <c r="VTT59" s="38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9"/>
      <c r="VUQ59" s="38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9"/>
      <c r="VVN59" s="38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9"/>
      <c r="VWK59" s="38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9"/>
      <c r="VXH59" s="38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9"/>
      <c r="VYE59" s="38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9"/>
      <c r="VZB59" s="38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9"/>
      <c r="VZY59" s="38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9"/>
      <c r="WAV59" s="38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9"/>
      <c r="WBS59" s="38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9"/>
      <c r="WCP59" s="38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9"/>
      <c r="WDM59" s="38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9"/>
      <c r="WEJ59" s="38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9"/>
      <c r="WFG59" s="38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9"/>
      <c r="WGD59" s="38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9"/>
      <c r="WHA59" s="38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9"/>
      <c r="WHX59" s="38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9"/>
      <c r="WIU59" s="38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9"/>
      <c r="WJR59" s="38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9"/>
      <c r="WKO59" s="38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9"/>
      <c r="WLL59" s="38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9"/>
      <c r="WMI59" s="38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9"/>
      <c r="WNF59" s="38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9"/>
      <c r="WOC59" s="38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9"/>
      <c r="WOZ59" s="38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9"/>
      <c r="WPW59" s="38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9"/>
      <c r="WQT59" s="38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9"/>
      <c r="WRQ59" s="38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9"/>
      <c r="WSN59" s="38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9"/>
      <c r="WTK59" s="38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9"/>
      <c r="WUH59" s="38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9"/>
      <c r="WVE59" s="38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9"/>
      <c r="WWB59" s="38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9"/>
      <c r="WWY59" s="38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9"/>
      <c r="WXV59" s="38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9"/>
      <c r="WYS59" s="38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9"/>
      <c r="WZP59" s="38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9"/>
      <c r="XAM59" s="38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9"/>
      <c r="XBJ59" s="38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9"/>
      <c r="XCG59" s="38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9"/>
      <c r="XDD59" s="38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9"/>
      <c r="XEA59" s="38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9"/>
      <c r="XEX59" s="38"/>
      <c r="XEY59" s="3"/>
      <c r="XEZ59" s="3"/>
      <c r="XFA59" s="3"/>
      <c r="XFB59" s="3"/>
      <c r="XFC59" s="3"/>
      <c r="XFD59" s="3"/>
    </row>
    <row r="60" spans="1:16384" ht="21" x14ac:dyDescent="0.25">
      <c r="A60" s="6" t="s">
        <v>106</v>
      </c>
      <c r="B60" s="7">
        <v>43</v>
      </c>
      <c r="C60" s="24" t="s">
        <v>91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31"/>
      <c r="Y60" s="31"/>
      <c r="Z60" s="31" t="str">
        <f>+IFERROR(VLOOKUP(B60,'2002'!$A:$D,4,FALSE),"")</f>
        <v/>
      </c>
      <c r="AA60" s="31" t="str">
        <f>+IFERROR(VLOOKUP(B60,'2003'!$A$2:$D$1048576,4,FALSE),"")</f>
        <v/>
      </c>
      <c r="AB60" s="31" t="str">
        <f>+IFERROR(VLOOKUP(B60,'2004'!$A:$D,4,FALSE),"")</f>
        <v/>
      </c>
      <c r="AC60" s="31">
        <f>+IFERROR(VLOOKUP($B60,'2005-15 corrientes'!$A$2:$W$50,3,FALSE),"")</f>
        <v>0</v>
      </c>
      <c r="AD60" s="31">
        <f>+IFERROR(VLOOKUP($B60,'2005-15 corrientes'!$A$2:$W$50,5,FALSE),"")</f>
        <v>0</v>
      </c>
      <c r="AE60" s="31">
        <f>+IFERROR(VLOOKUP($B60,'2005-15 corrientes'!$A$2:$W$50,7,FALSE),"")</f>
        <v>0</v>
      </c>
      <c r="AF60" s="31">
        <f>+IFERROR(VLOOKUP($B60,'2005-15 corrientes'!$A$2:$W$50,9,FALSE),"")</f>
        <v>0</v>
      </c>
      <c r="AG60" s="31">
        <f>+IFERROR(VLOOKUP($B60,'2005-15 corrientes'!$A$2:$W$50,11,FALSE),"")</f>
        <v>0</v>
      </c>
      <c r="AH60" s="31">
        <f>+IFERROR(VLOOKUP($B60,'2005-15 corrientes'!$A$2:$W$50,13,FALSE),"")</f>
        <v>0</v>
      </c>
      <c r="AI60" s="31">
        <f>+IFERROR(VLOOKUP($B60,'2005-15 corrientes'!$A$2:$W$50,15,FALSE),"")</f>
        <v>0</v>
      </c>
      <c r="AJ60" s="31">
        <f>+IFERROR(VLOOKUP($B60,'2005-15 corrientes'!$A$2:$W$50,17,FALSE),"")</f>
        <v>0</v>
      </c>
      <c r="AK60" s="31">
        <f>+IFERROR(VLOOKUP($B60,'2005-15 corrientes'!$A$2:$W$50,19,FALSE),"")</f>
        <v>0</v>
      </c>
      <c r="AL60" s="31">
        <f>+IFERROR(VLOOKUP($B60,'2005-15 corrientes'!$A$2:$W$50,21,FALSE),"")</f>
        <v>1999.9999999999989</v>
      </c>
      <c r="AM60" s="31">
        <f>+IFERROR(VLOOKUP($B60,'2005-15 corrientes'!$A$2:$W$50,23,FALSE),"")</f>
        <v>2000</v>
      </c>
      <c r="AN60" s="3"/>
      <c r="AO60" s="3"/>
      <c r="AP60" s="3"/>
      <c r="AQ60" s="3"/>
      <c r="AR60" s="3"/>
      <c r="AS60" s="3"/>
      <c r="AT60" s="3"/>
      <c r="AU60" s="39"/>
      <c r="AV60" s="38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9"/>
      <c r="BS60" s="38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9"/>
      <c r="CP60" s="38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9"/>
      <c r="DM60" s="38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9"/>
      <c r="EJ60" s="38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9"/>
      <c r="FG60" s="38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9"/>
      <c r="GD60" s="38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9"/>
      <c r="HA60" s="38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9"/>
      <c r="HX60" s="38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9"/>
      <c r="IU60" s="38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9"/>
      <c r="JR60" s="38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9"/>
      <c r="KO60" s="38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9"/>
      <c r="LL60" s="38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9"/>
      <c r="MI60" s="38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9"/>
      <c r="NF60" s="38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9"/>
      <c r="OC60" s="38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9"/>
      <c r="OZ60" s="38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9"/>
      <c r="PW60" s="38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9"/>
      <c r="QT60" s="38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9"/>
      <c r="RQ60" s="38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9"/>
      <c r="SN60" s="38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9"/>
      <c r="TK60" s="38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9"/>
      <c r="UH60" s="38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9"/>
      <c r="VE60" s="38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9"/>
      <c r="WB60" s="38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9"/>
      <c r="WY60" s="38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9"/>
      <c r="XV60" s="38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9"/>
      <c r="YS60" s="38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9"/>
      <c r="ZP60" s="38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9"/>
      <c r="AAM60" s="38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9"/>
      <c r="ABJ60" s="38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9"/>
      <c r="ACG60" s="38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9"/>
      <c r="ADD60" s="38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9"/>
      <c r="AEA60" s="38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9"/>
      <c r="AEX60" s="38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9"/>
      <c r="AFU60" s="38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9"/>
      <c r="AGR60" s="38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9"/>
      <c r="AHO60" s="38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9"/>
      <c r="AIL60" s="38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9"/>
      <c r="AJI60" s="38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9"/>
      <c r="AKF60" s="38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9"/>
      <c r="ALC60" s="38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9"/>
      <c r="ALZ60" s="38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9"/>
      <c r="AMW60" s="38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9"/>
      <c r="ANT60" s="38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9"/>
      <c r="AOQ60" s="38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9"/>
      <c r="APN60" s="38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9"/>
      <c r="AQK60" s="38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9"/>
      <c r="ARH60" s="38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9"/>
      <c r="ASE60" s="38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9"/>
      <c r="ATB60" s="38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9"/>
      <c r="ATY60" s="38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9"/>
      <c r="AUV60" s="38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9"/>
      <c r="AVS60" s="38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9"/>
      <c r="AWP60" s="38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9"/>
      <c r="AXM60" s="38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9"/>
      <c r="AYJ60" s="38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9"/>
      <c r="AZG60" s="38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9"/>
      <c r="BAD60" s="38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9"/>
      <c r="BBA60" s="38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9"/>
      <c r="BBX60" s="38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9"/>
      <c r="BCU60" s="38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9"/>
      <c r="BDR60" s="38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9"/>
      <c r="BEO60" s="38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9"/>
      <c r="BFL60" s="38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9"/>
      <c r="BGI60" s="38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9"/>
      <c r="BHF60" s="38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9"/>
      <c r="BIC60" s="38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9"/>
      <c r="BIZ60" s="38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9"/>
      <c r="BJW60" s="38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9"/>
      <c r="BKT60" s="38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9"/>
      <c r="BLQ60" s="38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9"/>
      <c r="BMN60" s="38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9"/>
      <c r="BNK60" s="38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9"/>
      <c r="BOH60" s="38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9"/>
      <c r="BPE60" s="38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9"/>
      <c r="BQB60" s="38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9"/>
      <c r="BQY60" s="38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9"/>
      <c r="BRV60" s="38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9"/>
      <c r="BSS60" s="38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9"/>
      <c r="BTP60" s="38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9"/>
      <c r="BUM60" s="38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9"/>
      <c r="BVJ60" s="38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9"/>
      <c r="BWG60" s="38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9"/>
      <c r="BXD60" s="38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9"/>
      <c r="BYA60" s="38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9"/>
      <c r="BYX60" s="38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9"/>
      <c r="BZU60" s="38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9"/>
      <c r="CAR60" s="38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9"/>
      <c r="CBO60" s="38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9"/>
      <c r="CCL60" s="38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9"/>
      <c r="CDI60" s="38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9"/>
      <c r="CEF60" s="38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9"/>
      <c r="CFC60" s="38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9"/>
      <c r="CFZ60" s="38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9"/>
      <c r="CGW60" s="38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9"/>
      <c r="CHT60" s="38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9"/>
      <c r="CIQ60" s="38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9"/>
      <c r="CJN60" s="38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9"/>
      <c r="CKK60" s="38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9"/>
      <c r="CLH60" s="38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9"/>
      <c r="CME60" s="38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9"/>
      <c r="CNB60" s="38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9"/>
      <c r="CNY60" s="38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9"/>
      <c r="COV60" s="38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9"/>
      <c r="CPS60" s="38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9"/>
      <c r="CQP60" s="38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9"/>
      <c r="CRM60" s="38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9"/>
      <c r="CSJ60" s="38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9"/>
      <c r="CTG60" s="38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9"/>
      <c r="CUD60" s="38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9"/>
      <c r="CVA60" s="38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9"/>
      <c r="CVX60" s="38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9"/>
      <c r="CWU60" s="38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9"/>
      <c r="CXR60" s="38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9"/>
      <c r="CYO60" s="38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9"/>
      <c r="CZL60" s="38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9"/>
      <c r="DAI60" s="38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9"/>
      <c r="DBF60" s="38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9"/>
      <c r="DCC60" s="38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9"/>
      <c r="DCZ60" s="38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9"/>
      <c r="DDW60" s="38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9"/>
      <c r="DET60" s="38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9"/>
      <c r="DFQ60" s="38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9"/>
      <c r="DGN60" s="38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9"/>
      <c r="DHK60" s="38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9"/>
      <c r="DIH60" s="38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9"/>
      <c r="DJE60" s="38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9"/>
      <c r="DKB60" s="38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9"/>
      <c r="DKY60" s="38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9"/>
      <c r="DLV60" s="38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9"/>
      <c r="DMS60" s="38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9"/>
      <c r="DNP60" s="38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9"/>
      <c r="DOM60" s="38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9"/>
      <c r="DPJ60" s="38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9"/>
      <c r="DQG60" s="38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9"/>
      <c r="DRD60" s="38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9"/>
      <c r="DSA60" s="38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9"/>
      <c r="DSX60" s="38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9"/>
      <c r="DTU60" s="38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9"/>
      <c r="DUR60" s="38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9"/>
      <c r="DVO60" s="38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9"/>
      <c r="DWL60" s="38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9"/>
      <c r="DXI60" s="38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9"/>
      <c r="DYF60" s="38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9"/>
      <c r="DZC60" s="38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9"/>
      <c r="DZZ60" s="38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9"/>
      <c r="EAW60" s="38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9"/>
      <c r="EBT60" s="38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9"/>
      <c r="ECQ60" s="38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9"/>
      <c r="EDN60" s="38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9"/>
      <c r="EEK60" s="38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9"/>
      <c r="EFH60" s="38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9"/>
      <c r="EGE60" s="38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9"/>
      <c r="EHB60" s="38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9"/>
      <c r="EHY60" s="38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9"/>
      <c r="EIV60" s="38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9"/>
      <c r="EJS60" s="38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9"/>
      <c r="EKP60" s="38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9"/>
      <c r="ELM60" s="38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9"/>
      <c r="EMJ60" s="38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9"/>
      <c r="ENG60" s="38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9"/>
      <c r="EOD60" s="38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9"/>
      <c r="EPA60" s="38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9"/>
      <c r="EPX60" s="38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9"/>
      <c r="EQU60" s="38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9"/>
      <c r="ERR60" s="38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9"/>
      <c r="ESO60" s="38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9"/>
      <c r="ETL60" s="38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9"/>
      <c r="EUI60" s="38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9"/>
      <c r="EVF60" s="38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9"/>
      <c r="EWC60" s="38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9"/>
      <c r="EWZ60" s="38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9"/>
      <c r="EXW60" s="38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9"/>
      <c r="EYT60" s="38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9"/>
      <c r="EZQ60" s="38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9"/>
      <c r="FAN60" s="38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9"/>
      <c r="FBK60" s="38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9"/>
      <c r="FCH60" s="38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9"/>
      <c r="FDE60" s="38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9"/>
      <c r="FEB60" s="38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9"/>
      <c r="FEY60" s="38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9"/>
      <c r="FFV60" s="38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9"/>
      <c r="FGS60" s="38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9"/>
      <c r="FHP60" s="38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9"/>
      <c r="FIM60" s="38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9"/>
      <c r="FJJ60" s="38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9"/>
      <c r="FKG60" s="38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9"/>
      <c r="FLD60" s="38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9"/>
      <c r="FMA60" s="38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9"/>
      <c r="FMX60" s="38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9"/>
      <c r="FNU60" s="38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9"/>
      <c r="FOR60" s="38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9"/>
      <c r="FPO60" s="38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9"/>
      <c r="FQL60" s="38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9"/>
      <c r="FRI60" s="38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9"/>
      <c r="FSF60" s="38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9"/>
      <c r="FTC60" s="38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9"/>
      <c r="FTZ60" s="38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9"/>
      <c r="FUW60" s="38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9"/>
      <c r="FVT60" s="38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9"/>
      <c r="FWQ60" s="38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9"/>
      <c r="FXN60" s="38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9"/>
      <c r="FYK60" s="38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9"/>
      <c r="FZH60" s="38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9"/>
      <c r="GAE60" s="38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9"/>
      <c r="GBB60" s="38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9"/>
      <c r="GBY60" s="38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9"/>
      <c r="GCV60" s="38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9"/>
      <c r="GDS60" s="38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9"/>
      <c r="GEP60" s="38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9"/>
      <c r="GFM60" s="38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9"/>
      <c r="GGJ60" s="38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9"/>
      <c r="GHG60" s="38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9"/>
      <c r="GID60" s="38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9"/>
      <c r="GJA60" s="38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9"/>
      <c r="GJX60" s="38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9"/>
      <c r="GKU60" s="38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9"/>
      <c r="GLR60" s="38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9"/>
      <c r="GMO60" s="38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9"/>
      <c r="GNL60" s="38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9"/>
      <c r="GOI60" s="38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9"/>
      <c r="GPF60" s="38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9"/>
      <c r="GQC60" s="38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9"/>
      <c r="GQZ60" s="38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9"/>
      <c r="GRW60" s="38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9"/>
      <c r="GST60" s="38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9"/>
      <c r="GTQ60" s="38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9"/>
      <c r="GUN60" s="38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9"/>
      <c r="GVK60" s="38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9"/>
      <c r="GWH60" s="38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9"/>
      <c r="GXE60" s="38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9"/>
      <c r="GYB60" s="38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9"/>
      <c r="GYY60" s="38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9"/>
      <c r="GZV60" s="38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9"/>
      <c r="HAS60" s="38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9"/>
      <c r="HBP60" s="38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9"/>
      <c r="HCM60" s="38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9"/>
      <c r="HDJ60" s="38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9"/>
      <c r="HEG60" s="38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9"/>
      <c r="HFD60" s="38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9"/>
      <c r="HGA60" s="38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9"/>
      <c r="HGX60" s="38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9"/>
      <c r="HHU60" s="38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9"/>
      <c r="HIR60" s="38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9"/>
      <c r="HJO60" s="38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9"/>
      <c r="HKL60" s="38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9"/>
      <c r="HLI60" s="38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9"/>
      <c r="HMF60" s="38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9"/>
      <c r="HNC60" s="38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9"/>
      <c r="HNZ60" s="38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9"/>
      <c r="HOW60" s="38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9"/>
      <c r="HPT60" s="38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9"/>
      <c r="HQQ60" s="38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9"/>
      <c r="HRN60" s="38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9"/>
      <c r="HSK60" s="38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9"/>
      <c r="HTH60" s="38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9"/>
      <c r="HUE60" s="38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9"/>
      <c r="HVB60" s="38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9"/>
      <c r="HVY60" s="38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9"/>
      <c r="HWV60" s="38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9"/>
      <c r="HXS60" s="38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9"/>
      <c r="HYP60" s="38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9"/>
      <c r="HZM60" s="38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9"/>
      <c r="IAJ60" s="38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9"/>
      <c r="IBG60" s="38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9"/>
      <c r="ICD60" s="38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9"/>
      <c r="IDA60" s="38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9"/>
      <c r="IDX60" s="38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9"/>
      <c r="IEU60" s="38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9"/>
      <c r="IFR60" s="38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9"/>
      <c r="IGO60" s="38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9"/>
      <c r="IHL60" s="38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9"/>
      <c r="III60" s="38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9"/>
      <c r="IJF60" s="38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9"/>
      <c r="IKC60" s="38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9"/>
      <c r="IKZ60" s="38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9"/>
      <c r="ILW60" s="38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9"/>
      <c r="IMT60" s="38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9"/>
      <c r="INQ60" s="38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9"/>
      <c r="ION60" s="38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9"/>
      <c r="IPK60" s="38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9"/>
      <c r="IQH60" s="38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9"/>
      <c r="IRE60" s="38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9"/>
      <c r="ISB60" s="38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9"/>
      <c r="ISY60" s="38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9"/>
      <c r="ITV60" s="38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9"/>
      <c r="IUS60" s="38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9"/>
      <c r="IVP60" s="38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9"/>
      <c r="IWM60" s="38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9"/>
      <c r="IXJ60" s="38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9"/>
      <c r="IYG60" s="38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9"/>
      <c r="IZD60" s="38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9"/>
      <c r="JAA60" s="38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9"/>
      <c r="JAX60" s="38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9"/>
      <c r="JBU60" s="38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9"/>
      <c r="JCR60" s="38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9"/>
      <c r="JDO60" s="38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9"/>
      <c r="JEL60" s="38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9"/>
      <c r="JFI60" s="38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9"/>
      <c r="JGF60" s="38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9"/>
      <c r="JHC60" s="38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9"/>
      <c r="JHZ60" s="38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9"/>
      <c r="JIW60" s="38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9"/>
      <c r="JJT60" s="38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9"/>
      <c r="JKQ60" s="38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9"/>
      <c r="JLN60" s="38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9"/>
      <c r="JMK60" s="38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9"/>
      <c r="JNH60" s="38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9"/>
      <c r="JOE60" s="38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9"/>
      <c r="JPB60" s="38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9"/>
      <c r="JPY60" s="38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9"/>
      <c r="JQV60" s="38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9"/>
      <c r="JRS60" s="38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9"/>
      <c r="JSP60" s="38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9"/>
      <c r="JTM60" s="38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9"/>
      <c r="JUJ60" s="38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9"/>
      <c r="JVG60" s="38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9"/>
      <c r="JWD60" s="38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9"/>
      <c r="JXA60" s="38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9"/>
      <c r="JXX60" s="38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9"/>
      <c r="JYU60" s="38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9"/>
      <c r="JZR60" s="38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9"/>
      <c r="KAO60" s="38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9"/>
      <c r="KBL60" s="38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9"/>
      <c r="KCI60" s="38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9"/>
      <c r="KDF60" s="38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9"/>
      <c r="KEC60" s="38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9"/>
      <c r="KEZ60" s="38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9"/>
      <c r="KFW60" s="38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9"/>
      <c r="KGT60" s="38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9"/>
      <c r="KHQ60" s="38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9"/>
      <c r="KIN60" s="38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9"/>
      <c r="KJK60" s="38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9"/>
      <c r="KKH60" s="38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9"/>
      <c r="KLE60" s="38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9"/>
      <c r="KMB60" s="38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9"/>
      <c r="KMY60" s="38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9"/>
      <c r="KNV60" s="38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9"/>
      <c r="KOS60" s="38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9"/>
      <c r="KPP60" s="38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9"/>
      <c r="KQM60" s="38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9"/>
      <c r="KRJ60" s="38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9"/>
      <c r="KSG60" s="38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9"/>
      <c r="KTD60" s="38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9"/>
      <c r="KUA60" s="38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9"/>
      <c r="KUX60" s="38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9"/>
      <c r="KVU60" s="38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9"/>
      <c r="KWR60" s="38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9"/>
      <c r="KXO60" s="38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9"/>
      <c r="KYL60" s="38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9"/>
      <c r="KZI60" s="38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9"/>
      <c r="LAF60" s="38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9"/>
      <c r="LBC60" s="38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9"/>
      <c r="LBZ60" s="38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9"/>
      <c r="LCW60" s="38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9"/>
      <c r="LDT60" s="38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9"/>
      <c r="LEQ60" s="38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9"/>
      <c r="LFN60" s="38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9"/>
      <c r="LGK60" s="38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9"/>
      <c r="LHH60" s="38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9"/>
      <c r="LIE60" s="38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9"/>
      <c r="LJB60" s="38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9"/>
      <c r="LJY60" s="38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9"/>
      <c r="LKV60" s="38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9"/>
      <c r="LLS60" s="38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9"/>
      <c r="LMP60" s="38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9"/>
      <c r="LNM60" s="38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9"/>
      <c r="LOJ60" s="38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9"/>
      <c r="LPG60" s="38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9"/>
      <c r="LQD60" s="38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9"/>
      <c r="LRA60" s="38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9"/>
      <c r="LRX60" s="38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9"/>
      <c r="LSU60" s="38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9"/>
      <c r="LTR60" s="38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9"/>
      <c r="LUO60" s="38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9"/>
      <c r="LVL60" s="38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9"/>
      <c r="LWI60" s="38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9"/>
      <c r="LXF60" s="38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9"/>
      <c r="LYC60" s="38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9"/>
      <c r="LYZ60" s="38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9"/>
      <c r="LZW60" s="38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9"/>
      <c r="MAT60" s="38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9"/>
      <c r="MBQ60" s="38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9"/>
      <c r="MCN60" s="38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9"/>
      <c r="MDK60" s="38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9"/>
      <c r="MEH60" s="38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9"/>
      <c r="MFE60" s="38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9"/>
      <c r="MGB60" s="38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9"/>
      <c r="MGY60" s="38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9"/>
      <c r="MHV60" s="38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9"/>
      <c r="MIS60" s="38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9"/>
      <c r="MJP60" s="38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9"/>
      <c r="MKM60" s="38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9"/>
      <c r="MLJ60" s="38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9"/>
      <c r="MMG60" s="38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9"/>
      <c r="MND60" s="38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9"/>
      <c r="MOA60" s="38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9"/>
      <c r="MOX60" s="38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9"/>
      <c r="MPU60" s="38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9"/>
      <c r="MQR60" s="38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9"/>
      <c r="MRO60" s="38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9"/>
      <c r="MSL60" s="38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9"/>
      <c r="MTI60" s="38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9"/>
      <c r="MUF60" s="38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9"/>
      <c r="MVC60" s="38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9"/>
      <c r="MVZ60" s="38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9"/>
      <c r="MWW60" s="38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9"/>
      <c r="MXT60" s="38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9"/>
      <c r="MYQ60" s="38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9"/>
      <c r="MZN60" s="38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9"/>
      <c r="NAK60" s="38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9"/>
      <c r="NBH60" s="38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9"/>
      <c r="NCE60" s="38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9"/>
      <c r="NDB60" s="38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9"/>
      <c r="NDY60" s="38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9"/>
      <c r="NEV60" s="38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9"/>
      <c r="NFS60" s="38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9"/>
      <c r="NGP60" s="38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9"/>
      <c r="NHM60" s="38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9"/>
      <c r="NIJ60" s="38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9"/>
      <c r="NJG60" s="38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9"/>
      <c r="NKD60" s="38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9"/>
      <c r="NLA60" s="38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9"/>
      <c r="NLX60" s="38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9"/>
      <c r="NMU60" s="38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9"/>
      <c r="NNR60" s="38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9"/>
      <c r="NOO60" s="38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9"/>
      <c r="NPL60" s="38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9"/>
      <c r="NQI60" s="38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9"/>
      <c r="NRF60" s="38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9"/>
      <c r="NSC60" s="38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9"/>
      <c r="NSZ60" s="38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9"/>
      <c r="NTW60" s="38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9"/>
      <c r="NUT60" s="38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9"/>
      <c r="NVQ60" s="38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9"/>
      <c r="NWN60" s="38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9"/>
      <c r="NXK60" s="38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9"/>
      <c r="NYH60" s="38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9"/>
      <c r="NZE60" s="38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9"/>
      <c r="OAB60" s="38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9"/>
      <c r="OAY60" s="38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9"/>
      <c r="OBV60" s="38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9"/>
      <c r="OCS60" s="38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9"/>
      <c r="ODP60" s="38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9"/>
      <c r="OEM60" s="38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9"/>
      <c r="OFJ60" s="38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9"/>
      <c r="OGG60" s="38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9"/>
      <c r="OHD60" s="38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9"/>
      <c r="OIA60" s="38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9"/>
      <c r="OIX60" s="38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9"/>
      <c r="OJU60" s="38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9"/>
      <c r="OKR60" s="38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9"/>
      <c r="OLO60" s="38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9"/>
      <c r="OML60" s="38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9"/>
      <c r="ONI60" s="38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9"/>
      <c r="OOF60" s="38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9"/>
      <c r="OPC60" s="38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9"/>
      <c r="OPZ60" s="38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9"/>
      <c r="OQW60" s="38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9"/>
      <c r="ORT60" s="38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9"/>
      <c r="OSQ60" s="38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9"/>
      <c r="OTN60" s="38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9"/>
      <c r="OUK60" s="38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9"/>
      <c r="OVH60" s="38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9"/>
      <c r="OWE60" s="38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9"/>
      <c r="OXB60" s="38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9"/>
      <c r="OXY60" s="38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9"/>
      <c r="OYV60" s="38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9"/>
      <c r="OZS60" s="38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9"/>
      <c r="PAP60" s="38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9"/>
      <c r="PBM60" s="38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9"/>
      <c r="PCJ60" s="38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9"/>
      <c r="PDG60" s="38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9"/>
      <c r="PED60" s="38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9"/>
      <c r="PFA60" s="38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9"/>
      <c r="PFX60" s="38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9"/>
      <c r="PGU60" s="38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9"/>
      <c r="PHR60" s="38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9"/>
      <c r="PIO60" s="38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9"/>
      <c r="PJL60" s="38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9"/>
      <c r="PKI60" s="38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9"/>
      <c r="PLF60" s="38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9"/>
      <c r="PMC60" s="38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9"/>
      <c r="PMZ60" s="38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9"/>
      <c r="PNW60" s="38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9"/>
      <c r="POT60" s="38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9"/>
      <c r="PPQ60" s="38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9"/>
      <c r="PQN60" s="38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9"/>
      <c r="PRK60" s="38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9"/>
      <c r="PSH60" s="38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9"/>
      <c r="PTE60" s="38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9"/>
      <c r="PUB60" s="38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9"/>
      <c r="PUY60" s="38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9"/>
      <c r="PVV60" s="38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9"/>
      <c r="PWS60" s="38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9"/>
      <c r="PXP60" s="38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9"/>
      <c r="PYM60" s="38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9"/>
      <c r="PZJ60" s="38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9"/>
      <c r="QAG60" s="38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9"/>
      <c r="QBD60" s="38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9"/>
      <c r="QCA60" s="38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9"/>
      <c r="QCX60" s="38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9"/>
      <c r="QDU60" s="38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9"/>
      <c r="QER60" s="38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9"/>
      <c r="QFO60" s="38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9"/>
      <c r="QGL60" s="38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9"/>
      <c r="QHI60" s="38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9"/>
      <c r="QIF60" s="38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9"/>
      <c r="QJC60" s="38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9"/>
      <c r="QJZ60" s="38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9"/>
      <c r="QKW60" s="38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9"/>
      <c r="QLT60" s="38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9"/>
      <c r="QMQ60" s="38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9"/>
      <c r="QNN60" s="38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9"/>
      <c r="QOK60" s="38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9"/>
      <c r="QPH60" s="38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9"/>
      <c r="QQE60" s="38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9"/>
      <c r="QRB60" s="38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9"/>
      <c r="QRY60" s="38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9"/>
      <c r="QSV60" s="38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9"/>
      <c r="QTS60" s="38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9"/>
      <c r="QUP60" s="38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9"/>
      <c r="QVM60" s="38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9"/>
      <c r="QWJ60" s="38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9"/>
      <c r="QXG60" s="38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9"/>
      <c r="QYD60" s="38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9"/>
      <c r="QZA60" s="38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9"/>
      <c r="QZX60" s="38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9"/>
      <c r="RAU60" s="38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9"/>
      <c r="RBR60" s="38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9"/>
      <c r="RCO60" s="38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9"/>
      <c r="RDL60" s="38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9"/>
      <c r="REI60" s="38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9"/>
      <c r="RFF60" s="38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9"/>
      <c r="RGC60" s="38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9"/>
      <c r="RGZ60" s="38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9"/>
      <c r="RHW60" s="38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9"/>
      <c r="RIT60" s="38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9"/>
      <c r="RJQ60" s="38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9"/>
      <c r="RKN60" s="38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9"/>
      <c r="RLK60" s="38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9"/>
      <c r="RMH60" s="38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9"/>
      <c r="RNE60" s="38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9"/>
      <c r="ROB60" s="38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9"/>
      <c r="ROY60" s="38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9"/>
      <c r="RPV60" s="38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9"/>
      <c r="RQS60" s="38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9"/>
      <c r="RRP60" s="38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9"/>
      <c r="RSM60" s="38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9"/>
      <c r="RTJ60" s="38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9"/>
      <c r="RUG60" s="38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9"/>
      <c r="RVD60" s="38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9"/>
      <c r="RWA60" s="38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9"/>
      <c r="RWX60" s="38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9"/>
      <c r="RXU60" s="38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9"/>
      <c r="RYR60" s="38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9"/>
      <c r="RZO60" s="38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9"/>
      <c r="SAL60" s="38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9"/>
      <c r="SBI60" s="38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9"/>
      <c r="SCF60" s="38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9"/>
      <c r="SDC60" s="38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9"/>
      <c r="SDZ60" s="38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9"/>
      <c r="SEW60" s="38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9"/>
      <c r="SFT60" s="38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9"/>
      <c r="SGQ60" s="38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9"/>
      <c r="SHN60" s="38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9"/>
      <c r="SIK60" s="38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9"/>
      <c r="SJH60" s="38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9"/>
      <c r="SKE60" s="38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9"/>
      <c r="SLB60" s="38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9"/>
      <c r="SLY60" s="38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9"/>
      <c r="SMV60" s="38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9"/>
      <c r="SNS60" s="38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9"/>
      <c r="SOP60" s="38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9"/>
      <c r="SPM60" s="38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9"/>
      <c r="SQJ60" s="38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9"/>
      <c r="SRG60" s="38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9"/>
      <c r="SSD60" s="38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9"/>
      <c r="STA60" s="38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9"/>
      <c r="STX60" s="38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9"/>
      <c r="SUU60" s="38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9"/>
      <c r="SVR60" s="38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9"/>
      <c r="SWO60" s="38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9"/>
      <c r="SXL60" s="38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9"/>
      <c r="SYI60" s="38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9"/>
      <c r="SZF60" s="38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9"/>
      <c r="TAC60" s="38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9"/>
      <c r="TAZ60" s="38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9"/>
      <c r="TBW60" s="38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9"/>
      <c r="TCT60" s="38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9"/>
      <c r="TDQ60" s="38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9"/>
      <c r="TEN60" s="38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9"/>
      <c r="TFK60" s="38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9"/>
      <c r="TGH60" s="38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9"/>
      <c r="THE60" s="38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9"/>
      <c r="TIB60" s="38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9"/>
      <c r="TIY60" s="38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9"/>
      <c r="TJV60" s="38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9"/>
      <c r="TKS60" s="38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9"/>
      <c r="TLP60" s="38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9"/>
      <c r="TMM60" s="38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9"/>
      <c r="TNJ60" s="38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9"/>
      <c r="TOG60" s="38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9"/>
      <c r="TPD60" s="38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9"/>
      <c r="TQA60" s="38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9"/>
      <c r="TQX60" s="38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9"/>
      <c r="TRU60" s="38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9"/>
      <c r="TSR60" s="38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9"/>
      <c r="TTO60" s="38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9"/>
      <c r="TUL60" s="38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9"/>
      <c r="TVI60" s="38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9"/>
      <c r="TWF60" s="38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9"/>
      <c r="TXC60" s="38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9"/>
      <c r="TXZ60" s="38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9"/>
      <c r="TYW60" s="38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9"/>
      <c r="TZT60" s="38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9"/>
      <c r="UAQ60" s="38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9"/>
      <c r="UBN60" s="38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9"/>
      <c r="UCK60" s="38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9"/>
      <c r="UDH60" s="38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9"/>
      <c r="UEE60" s="38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9"/>
      <c r="UFB60" s="38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9"/>
      <c r="UFY60" s="38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9"/>
      <c r="UGV60" s="38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9"/>
      <c r="UHS60" s="38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9"/>
      <c r="UIP60" s="38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9"/>
      <c r="UJM60" s="38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9"/>
      <c r="UKJ60" s="38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9"/>
      <c r="ULG60" s="38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9"/>
      <c r="UMD60" s="38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9"/>
      <c r="UNA60" s="38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9"/>
      <c r="UNX60" s="38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9"/>
      <c r="UOU60" s="38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9"/>
      <c r="UPR60" s="38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9"/>
      <c r="UQO60" s="38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9"/>
      <c r="URL60" s="38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9"/>
      <c r="USI60" s="38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9"/>
      <c r="UTF60" s="38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9"/>
      <c r="UUC60" s="38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9"/>
      <c r="UUZ60" s="38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9"/>
      <c r="UVW60" s="38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9"/>
      <c r="UWT60" s="38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9"/>
      <c r="UXQ60" s="38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9"/>
      <c r="UYN60" s="38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9"/>
      <c r="UZK60" s="38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9"/>
      <c r="VAH60" s="38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9"/>
      <c r="VBE60" s="38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9"/>
      <c r="VCB60" s="38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9"/>
      <c r="VCY60" s="38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9"/>
      <c r="VDV60" s="38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9"/>
      <c r="VES60" s="38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9"/>
      <c r="VFP60" s="38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9"/>
      <c r="VGM60" s="38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9"/>
      <c r="VHJ60" s="38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9"/>
      <c r="VIG60" s="38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9"/>
      <c r="VJD60" s="38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9"/>
      <c r="VKA60" s="38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9"/>
      <c r="VKX60" s="38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9"/>
      <c r="VLU60" s="38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9"/>
      <c r="VMR60" s="38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9"/>
      <c r="VNO60" s="38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9"/>
      <c r="VOL60" s="38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9"/>
      <c r="VPI60" s="38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9"/>
      <c r="VQF60" s="38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9"/>
      <c r="VRC60" s="38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9"/>
      <c r="VRZ60" s="38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9"/>
      <c r="VSW60" s="38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9"/>
      <c r="VTT60" s="38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9"/>
      <c r="VUQ60" s="38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9"/>
      <c r="VVN60" s="38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9"/>
      <c r="VWK60" s="38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9"/>
      <c r="VXH60" s="38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9"/>
      <c r="VYE60" s="38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9"/>
      <c r="VZB60" s="38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9"/>
      <c r="VZY60" s="38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9"/>
      <c r="WAV60" s="38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9"/>
      <c r="WBS60" s="38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9"/>
      <c r="WCP60" s="38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9"/>
      <c r="WDM60" s="38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9"/>
      <c r="WEJ60" s="38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9"/>
      <c r="WFG60" s="38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9"/>
      <c r="WGD60" s="38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9"/>
      <c r="WHA60" s="38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9"/>
      <c r="WHX60" s="38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9"/>
      <c r="WIU60" s="38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9"/>
      <c r="WJR60" s="38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9"/>
      <c r="WKO60" s="38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9"/>
      <c r="WLL60" s="38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9"/>
      <c r="WMI60" s="38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9"/>
      <c r="WNF60" s="38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9"/>
      <c r="WOC60" s="38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9"/>
      <c r="WOZ60" s="38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9"/>
      <c r="WPW60" s="38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9"/>
      <c r="WQT60" s="38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9"/>
      <c r="WRQ60" s="38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9"/>
      <c r="WSN60" s="38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9"/>
      <c r="WTK60" s="38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9"/>
      <c r="WUH60" s="38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9"/>
      <c r="WVE60" s="38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9"/>
      <c r="WWB60" s="38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9"/>
      <c r="WWY60" s="38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9"/>
      <c r="WXV60" s="38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9"/>
      <c r="WYS60" s="38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9"/>
      <c r="WZP60" s="38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9"/>
      <c r="XAM60" s="38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9"/>
      <c r="XBJ60" s="38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9"/>
      <c r="XCG60" s="38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9"/>
      <c r="XDD60" s="38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9"/>
      <c r="XEA60" s="38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9"/>
      <c r="XEX60" s="38"/>
      <c r="XEY60" s="3"/>
      <c r="XEZ60" s="3"/>
      <c r="XFA60" s="3"/>
      <c r="XFB60" s="3"/>
      <c r="XFC60" s="3"/>
      <c r="XFD60" s="3"/>
    </row>
    <row r="61" spans="1:16384" ht="21" x14ac:dyDescent="0.25">
      <c r="A61" s="6" t="s">
        <v>106</v>
      </c>
      <c r="B61" s="7">
        <v>41</v>
      </c>
      <c r="C61" s="24" t="s">
        <v>92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31"/>
      <c r="Y61" s="31"/>
      <c r="Z61" s="31" t="str">
        <f>+IFERROR(VLOOKUP(B61,'2002'!$A:$D,4,FALSE),"")</f>
        <v/>
      </c>
      <c r="AA61" s="31" t="str">
        <f>+IFERROR(VLOOKUP(B61,'2003'!$A$2:$D$1048576,4,FALSE),"")</f>
        <v/>
      </c>
      <c r="AB61" s="31" t="str">
        <f>+IFERROR(VLOOKUP(B61,'2004'!$A:$D,4,FALSE),"")</f>
        <v/>
      </c>
      <c r="AC61" s="31">
        <f>+IFERROR(VLOOKUP($B61,'2005-15 corrientes'!$A$2:$W$50,3,FALSE),"")</f>
        <v>0</v>
      </c>
      <c r="AD61" s="31">
        <f>+IFERROR(VLOOKUP($B61,'2005-15 corrientes'!$A$2:$W$50,5,FALSE),"")</f>
        <v>0</v>
      </c>
      <c r="AE61" s="31">
        <f>+IFERROR(VLOOKUP($B61,'2005-15 corrientes'!$A$2:$W$50,7,FALSE),"")</f>
        <v>0</v>
      </c>
      <c r="AF61" s="31">
        <f>+IFERROR(VLOOKUP($B61,'2005-15 corrientes'!$A$2:$W$50,9,FALSE),"")</f>
        <v>0</v>
      </c>
      <c r="AG61" s="31">
        <f>+IFERROR(VLOOKUP($B61,'2005-15 corrientes'!$A$2:$W$50,11,FALSE),"")</f>
        <v>0</v>
      </c>
      <c r="AH61" s="31">
        <f>+IFERROR(VLOOKUP($B61,'2005-15 corrientes'!$A$2:$W$50,13,FALSE),"")</f>
        <v>0</v>
      </c>
      <c r="AI61" s="31">
        <f>+IFERROR(VLOOKUP($B61,'2005-15 corrientes'!$A$2:$W$50,15,FALSE),"")</f>
        <v>0</v>
      </c>
      <c r="AJ61" s="31">
        <f>+IFERROR(VLOOKUP($B61,'2005-15 corrientes'!$A$2:$W$50,17,FALSE),"")</f>
        <v>0</v>
      </c>
      <c r="AK61" s="31">
        <f>+IFERROR(VLOOKUP($B61,'2005-15 corrientes'!$A$2:$W$50,19,FALSE),"")</f>
        <v>0</v>
      </c>
      <c r="AL61" s="31">
        <f>+IFERROR(VLOOKUP($B61,'2005-15 corrientes'!$A$2:$W$50,21,FALSE),"")</f>
        <v>297.12637099999984</v>
      </c>
      <c r="AM61" s="31">
        <f>+IFERROR(VLOOKUP($B61,'2005-15 corrientes'!$A$2:$W$50,23,FALSE),"")</f>
        <v>478.29999999999995</v>
      </c>
      <c r="AN61" s="3"/>
      <c r="AO61" s="3"/>
      <c r="AP61" s="3"/>
      <c r="AQ61" s="3"/>
      <c r="AR61" s="3"/>
      <c r="AS61" s="3"/>
      <c r="AT61" s="3"/>
      <c r="AU61" s="39"/>
      <c r="AV61" s="38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9"/>
      <c r="BS61" s="38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9"/>
      <c r="CP61" s="38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9"/>
      <c r="DM61" s="38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9"/>
      <c r="EJ61" s="38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9"/>
      <c r="FG61" s="38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9"/>
      <c r="GD61" s="38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9"/>
      <c r="HA61" s="38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9"/>
      <c r="HX61" s="38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9"/>
      <c r="IU61" s="38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9"/>
      <c r="JR61" s="38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9"/>
      <c r="KO61" s="38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9"/>
      <c r="LL61" s="38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9"/>
      <c r="MI61" s="38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9"/>
      <c r="NF61" s="38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9"/>
      <c r="OC61" s="38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9"/>
      <c r="OZ61" s="38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9"/>
      <c r="PW61" s="38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9"/>
      <c r="QT61" s="38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9"/>
      <c r="RQ61" s="38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9"/>
      <c r="SN61" s="38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9"/>
      <c r="TK61" s="38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9"/>
      <c r="UH61" s="38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9"/>
      <c r="VE61" s="38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9"/>
      <c r="WB61" s="38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9"/>
      <c r="WY61" s="38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9"/>
      <c r="XV61" s="38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9"/>
      <c r="YS61" s="38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9"/>
      <c r="ZP61" s="38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9"/>
      <c r="AAM61" s="38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9"/>
      <c r="ABJ61" s="38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9"/>
      <c r="ACG61" s="38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9"/>
      <c r="ADD61" s="38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9"/>
      <c r="AEA61" s="38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9"/>
      <c r="AEX61" s="38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9"/>
      <c r="AFU61" s="38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9"/>
      <c r="AGR61" s="38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9"/>
      <c r="AHO61" s="38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9"/>
      <c r="AIL61" s="38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9"/>
      <c r="AJI61" s="38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9"/>
      <c r="AKF61" s="38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9"/>
      <c r="ALC61" s="38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9"/>
      <c r="ALZ61" s="38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9"/>
      <c r="AMW61" s="38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9"/>
      <c r="ANT61" s="38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9"/>
      <c r="AOQ61" s="38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9"/>
      <c r="APN61" s="38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9"/>
      <c r="AQK61" s="38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9"/>
      <c r="ARH61" s="38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9"/>
      <c r="ASE61" s="38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9"/>
      <c r="ATB61" s="38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9"/>
      <c r="ATY61" s="38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9"/>
      <c r="AUV61" s="38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9"/>
      <c r="AVS61" s="38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9"/>
      <c r="AWP61" s="38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9"/>
      <c r="AXM61" s="38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9"/>
      <c r="AYJ61" s="38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9"/>
      <c r="AZG61" s="38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9"/>
      <c r="BAD61" s="38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9"/>
      <c r="BBA61" s="38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9"/>
      <c r="BBX61" s="38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9"/>
      <c r="BCU61" s="38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9"/>
      <c r="BDR61" s="38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9"/>
      <c r="BEO61" s="38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9"/>
      <c r="BFL61" s="38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9"/>
      <c r="BGI61" s="38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9"/>
      <c r="BHF61" s="38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9"/>
      <c r="BIC61" s="38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9"/>
      <c r="BIZ61" s="38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9"/>
      <c r="BJW61" s="38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9"/>
      <c r="BKT61" s="38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9"/>
      <c r="BLQ61" s="38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9"/>
      <c r="BMN61" s="38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9"/>
      <c r="BNK61" s="38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9"/>
      <c r="BOH61" s="38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9"/>
      <c r="BPE61" s="38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9"/>
      <c r="BQB61" s="38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9"/>
      <c r="BQY61" s="38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9"/>
      <c r="BRV61" s="38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9"/>
      <c r="BSS61" s="38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9"/>
      <c r="BTP61" s="38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9"/>
      <c r="BUM61" s="38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9"/>
      <c r="BVJ61" s="38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9"/>
      <c r="BWG61" s="38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9"/>
      <c r="BXD61" s="38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9"/>
      <c r="BYA61" s="38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9"/>
      <c r="BYX61" s="38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9"/>
      <c r="BZU61" s="38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9"/>
      <c r="CAR61" s="38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9"/>
      <c r="CBO61" s="38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9"/>
      <c r="CCL61" s="38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9"/>
      <c r="CDI61" s="38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9"/>
      <c r="CEF61" s="38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9"/>
      <c r="CFC61" s="38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9"/>
      <c r="CFZ61" s="38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9"/>
      <c r="CGW61" s="38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9"/>
      <c r="CHT61" s="38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9"/>
      <c r="CIQ61" s="38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9"/>
      <c r="CJN61" s="38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9"/>
      <c r="CKK61" s="38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9"/>
      <c r="CLH61" s="38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9"/>
      <c r="CME61" s="38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9"/>
      <c r="CNB61" s="38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9"/>
      <c r="CNY61" s="38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9"/>
      <c r="COV61" s="38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9"/>
      <c r="CPS61" s="38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9"/>
      <c r="CQP61" s="38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9"/>
      <c r="CRM61" s="38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9"/>
      <c r="CSJ61" s="38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9"/>
      <c r="CTG61" s="38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9"/>
      <c r="CUD61" s="38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9"/>
      <c r="CVA61" s="38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9"/>
      <c r="CVX61" s="38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9"/>
      <c r="CWU61" s="38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9"/>
      <c r="CXR61" s="38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9"/>
      <c r="CYO61" s="38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9"/>
      <c r="CZL61" s="38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9"/>
      <c r="DAI61" s="38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9"/>
      <c r="DBF61" s="38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9"/>
      <c r="DCC61" s="38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9"/>
      <c r="DCZ61" s="38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9"/>
      <c r="DDW61" s="38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9"/>
      <c r="DET61" s="38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9"/>
      <c r="DFQ61" s="38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9"/>
      <c r="DGN61" s="38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9"/>
      <c r="DHK61" s="38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9"/>
      <c r="DIH61" s="38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9"/>
      <c r="DJE61" s="38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9"/>
      <c r="DKB61" s="38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9"/>
      <c r="DKY61" s="38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9"/>
      <c r="DLV61" s="38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9"/>
      <c r="DMS61" s="38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9"/>
      <c r="DNP61" s="38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9"/>
      <c r="DOM61" s="38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9"/>
      <c r="DPJ61" s="38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9"/>
      <c r="DQG61" s="38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9"/>
      <c r="DRD61" s="38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9"/>
      <c r="DSA61" s="38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9"/>
      <c r="DSX61" s="38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9"/>
      <c r="DTU61" s="38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9"/>
      <c r="DUR61" s="38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9"/>
      <c r="DVO61" s="38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9"/>
      <c r="DWL61" s="38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9"/>
      <c r="DXI61" s="38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9"/>
      <c r="DYF61" s="38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9"/>
      <c r="DZC61" s="38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9"/>
      <c r="DZZ61" s="38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9"/>
      <c r="EAW61" s="38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9"/>
      <c r="EBT61" s="38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9"/>
      <c r="ECQ61" s="38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9"/>
      <c r="EDN61" s="38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9"/>
      <c r="EEK61" s="38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9"/>
      <c r="EFH61" s="38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9"/>
      <c r="EGE61" s="38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9"/>
      <c r="EHB61" s="38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9"/>
      <c r="EHY61" s="38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9"/>
      <c r="EIV61" s="38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9"/>
      <c r="EJS61" s="38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9"/>
      <c r="EKP61" s="38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9"/>
      <c r="ELM61" s="38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9"/>
      <c r="EMJ61" s="38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9"/>
      <c r="ENG61" s="38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9"/>
      <c r="EOD61" s="38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9"/>
      <c r="EPA61" s="38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9"/>
      <c r="EPX61" s="38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9"/>
      <c r="EQU61" s="38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9"/>
      <c r="ERR61" s="38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9"/>
      <c r="ESO61" s="38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9"/>
      <c r="ETL61" s="38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9"/>
      <c r="EUI61" s="38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9"/>
      <c r="EVF61" s="38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9"/>
      <c r="EWC61" s="38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9"/>
      <c r="EWZ61" s="38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9"/>
      <c r="EXW61" s="38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9"/>
      <c r="EYT61" s="38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9"/>
      <c r="EZQ61" s="38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9"/>
      <c r="FAN61" s="38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9"/>
      <c r="FBK61" s="38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9"/>
      <c r="FCH61" s="38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9"/>
      <c r="FDE61" s="38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9"/>
      <c r="FEB61" s="38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9"/>
      <c r="FEY61" s="38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9"/>
      <c r="FFV61" s="38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9"/>
      <c r="FGS61" s="38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9"/>
      <c r="FHP61" s="38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9"/>
      <c r="FIM61" s="38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9"/>
      <c r="FJJ61" s="38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9"/>
      <c r="FKG61" s="38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9"/>
      <c r="FLD61" s="38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9"/>
      <c r="FMA61" s="38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9"/>
      <c r="FMX61" s="38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9"/>
      <c r="FNU61" s="38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9"/>
      <c r="FOR61" s="38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9"/>
      <c r="FPO61" s="38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9"/>
      <c r="FQL61" s="38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9"/>
      <c r="FRI61" s="38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9"/>
      <c r="FSF61" s="38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9"/>
      <c r="FTC61" s="38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9"/>
      <c r="FTZ61" s="38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9"/>
      <c r="FUW61" s="38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9"/>
      <c r="FVT61" s="38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9"/>
      <c r="FWQ61" s="38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9"/>
      <c r="FXN61" s="38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9"/>
      <c r="FYK61" s="38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9"/>
      <c r="FZH61" s="38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9"/>
      <c r="GAE61" s="38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9"/>
      <c r="GBB61" s="38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9"/>
      <c r="GBY61" s="38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9"/>
      <c r="GCV61" s="38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9"/>
      <c r="GDS61" s="38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9"/>
      <c r="GEP61" s="38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9"/>
      <c r="GFM61" s="38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9"/>
      <c r="GGJ61" s="38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9"/>
      <c r="GHG61" s="38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9"/>
      <c r="GID61" s="38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9"/>
      <c r="GJA61" s="38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9"/>
      <c r="GJX61" s="38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9"/>
      <c r="GKU61" s="38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9"/>
      <c r="GLR61" s="38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9"/>
      <c r="GMO61" s="38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39"/>
      <c r="GNL61" s="38"/>
      <c r="GNM61" s="3"/>
      <c r="GNN61" s="3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3"/>
      <c r="GOB61" s="3"/>
      <c r="GOC61" s="3"/>
      <c r="GOD61" s="3"/>
      <c r="GOE61" s="3"/>
      <c r="GOF61" s="3"/>
      <c r="GOG61" s="3"/>
      <c r="GOH61" s="39"/>
      <c r="GOI61" s="38"/>
      <c r="GOJ61" s="3"/>
      <c r="GOK61" s="3"/>
      <c r="GOL61" s="3"/>
      <c r="GOM61" s="3"/>
      <c r="GON61" s="3"/>
      <c r="GOO61" s="3"/>
      <c r="GOP61" s="3"/>
      <c r="GOQ61" s="3"/>
      <c r="GOR61" s="3"/>
      <c r="GOS61" s="3"/>
      <c r="GOT61" s="3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9"/>
      <c r="GPF61" s="38"/>
      <c r="GPG61" s="3"/>
      <c r="GPH61" s="3"/>
      <c r="GPI61" s="3"/>
      <c r="GPJ61" s="3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3"/>
      <c r="GPX61" s="3"/>
      <c r="GPY61" s="3"/>
      <c r="GPZ61" s="3"/>
      <c r="GQA61" s="3"/>
      <c r="GQB61" s="39"/>
      <c r="GQC61" s="38"/>
      <c r="GQD61" s="3"/>
      <c r="GQE61" s="3"/>
      <c r="GQF61" s="3"/>
      <c r="GQG61" s="3"/>
      <c r="GQH61" s="3"/>
      <c r="GQI61" s="3"/>
      <c r="GQJ61" s="3"/>
      <c r="GQK61" s="3"/>
      <c r="GQL61" s="3"/>
      <c r="GQM61" s="3"/>
      <c r="GQN61" s="3"/>
      <c r="GQO61" s="3"/>
      <c r="GQP61" s="3"/>
      <c r="GQQ61" s="3"/>
      <c r="GQR61" s="3"/>
      <c r="GQS61" s="3"/>
      <c r="GQT61" s="3"/>
      <c r="GQU61" s="3"/>
      <c r="GQV61" s="3"/>
      <c r="GQW61" s="3"/>
      <c r="GQX61" s="3"/>
      <c r="GQY61" s="39"/>
      <c r="GQZ61" s="38"/>
      <c r="GRA61" s="3"/>
      <c r="GRB61" s="3"/>
      <c r="GRC61" s="3"/>
      <c r="GRD61" s="3"/>
      <c r="GRE61" s="3"/>
      <c r="GRF61" s="3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3"/>
      <c r="GRT61" s="3"/>
      <c r="GRU61" s="3"/>
      <c r="GRV61" s="39"/>
      <c r="GRW61" s="38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3"/>
      <c r="GSJ61" s="3"/>
      <c r="GSK61" s="3"/>
      <c r="GSL61" s="3"/>
      <c r="GSM61" s="3"/>
      <c r="GSN61" s="3"/>
      <c r="GSO61" s="3"/>
      <c r="GSP61" s="3"/>
      <c r="GSQ61" s="3"/>
      <c r="GSR61" s="3"/>
      <c r="GSS61" s="39"/>
      <c r="GST61" s="38"/>
      <c r="GSU61" s="3"/>
      <c r="GSV61" s="3"/>
      <c r="GSW61" s="3"/>
      <c r="GSX61" s="3"/>
      <c r="GSY61" s="3"/>
      <c r="GSZ61" s="3"/>
      <c r="GTA61" s="3"/>
      <c r="GTB61" s="3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3"/>
      <c r="GTP61" s="39"/>
      <c r="GTQ61" s="38"/>
      <c r="GTR61" s="3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3"/>
      <c r="GUF61" s="3"/>
      <c r="GUG61" s="3"/>
      <c r="GUH61" s="3"/>
      <c r="GUI61" s="3"/>
      <c r="GUJ61" s="3"/>
      <c r="GUK61" s="3"/>
      <c r="GUL61" s="3"/>
      <c r="GUM61" s="39"/>
      <c r="GUN61" s="38"/>
      <c r="GUO61" s="3"/>
      <c r="GUP61" s="3"/>
      <c r="GUQ61" s="3"/>
      <c r="GUR61" s="3"/>
      <c r="GUS61" s="3"/>
      <c r="GUT61" s="3"/>
      <c r="GUU61" s="3"/>
      <c r="GUV61" s="3"/>
      <c r="GUW61" s="3"/>
      <c r="GUX61" s="3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9"/>
      <c r="GVK61" s="38"/>
      <c r="GVL61" s="3"/>
      <c r="GVM61" s="3"/>
      <c r="GVN61" s="3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3"/>
      <c r="GWB61" s="3"/>
      <c r="GWC61" s="3"/>
      <c r="GWD61" s="3"/>
      <c r="GWE61" s="3"/>
      <c r="GWF61" s="3"/>
      <c r="GWG61" s="39"/>
      <c r="GWH61" s="38"/>
      <c r="GWI61" s="3"/>
      <c r="GWJ61" s="3"/>
      <c r="GWK61" s="3"/>
      <c r="GWL61" s="3"/>
      <c r="GWM61" s="3"/>
      <c r="GWN61" s="3"/>
      <c r="GWO61" s="3"/>
      <c r="GWP61" s="3"/>
      <c r="GWQ61" s="3"/>
      <c r="GWR61" s="3"/>
      <c r="GWS61" s="3"/>
      <c r="GWT61" s="3"/>
      <c r="GWU61" s="3"/>
      <c r="GWV61" s="3"/>
      <c r="GWW61" s="3"/>
      <c r="GWX61" s="3"/>
      <c r="GWY61" s="3"/>
      <c r="GWZ61" s="3"/>
      <c r="GXA61" s="3"/>
      <c r="GXB61" s="3"/>
      <c r="GXC61" s="3"/>
      <c r="GXD61" s="39"/>
      <c r="GXE61" s="38"/>
      <c r="GXF61" s="3"/>
      <c r="GXG61" s="3"/>
      <c r="GXH61" s="3"/>
      <c r="GXI61" s="3"/>
      <c r="GXJ61" s="3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3"/>
      <c r="GXX61" s="3"/>
      <c r="GXY61" s="3"/>
      <c r="GXZ61" s="3"/>
      <c r="GYA61" s="39"/>
      <c r="GYB61" s="38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3"/>
      <c r="GYN61" s="3"/>
      <c r="GYO61" s="3"/>
      <c r="GYP61" s="3"/>
      <c r="GYQ61" s="3"/>
      <c r="GYR61" s="3"/>
      <c r="GYS61" s="3"/>
      <c r="GYT61" s="3"/>
      <c r="GYU61" s="3"/>
      <c r="GYV61" s="3"/>
      <c r="GYW61" s="3"/>
      <c r="GYX61" s="39"/>
      <c r="GYY61" s="38"/>
      <c r="GYZ61" s="3"/>
      <c r="GZA61" s="3"/>
      <c r="GZB61" s="3"/>
      <c r="GZC61" s="3"/>
      <c r="GZD61" s="3"/>
      <c r="GZE61" s="3"/>
      <c r="GZF61" s="3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3"/>
      <c r="GZT61" s="3"/>
      <c r="GZU61" s="39"/>
      <c r="GZV61" s="38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3"/>
      <c r="HAJ61" s="3"/>
      <c r="HAK61" s="3"/>
      <c r="HAL61" s="3"/>
      <c r="HAM61" s="3"/>
      <c r="HAN61" s="3"/>
      <c r="HAO61" s="3"/>
      <c r="HAP61" s="3"/>
      <c r="HAQ61" s="3"/>
      <c r="HAR61" s="39"/>
      <c r="HAS61" s="38"/>
      <c r="HAT61" s="3"/>
      <c r="HAU61" s="3"/>
      <c r="HAV61" s="3"/>
      <c r="HAW61" s="3"/>
      <c r="HAX61" s="3"/>
      <c r="HAY61" s="3"/>
      <c r="HAZ61" s="3"/>
      <c r="HBA61" s="3"/>
      <c r="HBB61" s="3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39"/>
      <c r="HBP61" s="38"/>
      <c r="HBQ61" s="3"/>
      <c r="HBR61" s="3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3"/>
      <c r="HCF61" s="3"/>
      <c r="HCG61" s="3"/>
      <c r="HCH61" s="3"/>
      <c r="HCI61" s="3"/>
      <c r="HCJ61" s="3"/>
      <c r="HCK61" s="3"/>
      <c r="HCL61" s="39"/>
      <c r="HCM61" s="38"/>
      <c r="HCN61" s="3"/>
      <c r="HCO61" s="3"/>
      <c r="HCP61" s="3"/>
      <c r="HCQ61" s="3"/>
      <c r="HCR61" s="3"/>
      <c r="HCS61" s="3"/>
      <c r="HCT61" s="3"/>
      <c r="HCU61" s="3"/>
      <c r="HCV61" s="3"/>
      <c r="HCW61" s="3"/>
      <c r="HCX61" s="3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9"/>
      <c r="HDJ61" s="38"/>
      <c r="HDK61" s="3"/>
      <c r="HDL61" s="3"/>
      <c r="HDM61" s="3"/>
      <c r="HDN61" s="3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3"/>
      <c r="HEB61" s="3"/>
      <c r="HEC61" s="3"/>
      <c r="HED61" s="3"/>
      <c r="HEE61" s="3"/>
      <c r="HEF61" s="39"/>
      <c r="HEG61" s="38"/>
      <c r="HEH61" s="3"/>
      <c r="HEI61" s="3"/>
      <c r="HEJ61" s="3"/>
      <c r="HEK61" s="3"/>
      <c r="HEL61" s="3"/>
      <c r="HEM61" s="3"/>
      <c r="HEN61" s="3"/>
      <c r="HEO61" s="3"/>
      <c r="HEP61" s="3"/>
      <c r="HEQ61" s="3"/>
      <c r="HER61" s="3"/>
      <c r="HES61" s="3"/>
      <c r="HET61" s="3"/>
      <c r="HEU61" s="3"/>
      <c r="HEV61" s="3"/>
      <c r="HEW61" s="3"/>
      <c r="HEX61" s="3"/>
      <c r="HEY61" s="3"/>
      <c r="HEZ61" s="3"/>
      <c r="HFA61" s="3"/>
      <c r="HFB61" s="3"/>
      <c r="HFC61" s="39"/>
      <c r="HFD61" s="38"/>
      <c r="HFE61" s="3"/>
      <c r="HFF61" s="3"/>
      <c r="HFG61" s="3"/>
      <c r="HFH61" s="3"/>
      <c r="HFI61" s="3"/>
      <c r="HFJ61" s="3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3"/>
      <c r="HFX61" s="3"/>
      <c r="HFY61" s="3"/>
      <c r="HFZ61" s="39"/>
      <c r="HGA61" s="38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3"/>
      <c r="HGN61" s="3"/>
      <c r="HGO61" s="3"/>
      <c r="HGP61" s="3"/>
      <c r="HGQ61" s="3"/>
      <c r="HGR61" s="3"/>
      <c r="HGS61" s="3"/>
      <c r="HGT61" s="3"/>
      <c r="HGU61" s="3"/>
      <c r="HGV61" s="3"/>
      <c r="HGW61" s="39"/>
      <c r="HGX61" s="38"/>
      <c r="HGY61" s="3"/>
      <c r="HGZ61" s="3"/>
      <c r="HHA61" s="3"/>
      <c r="HHB61" s="3"/>
      <c r="HHC61" s="3"/>
      <c r="HHD61" s="3"/>
      <c r="HHE61" s="3"/>
      <c r="HHF61" s="3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3"/>
      <c r="HHT61" s="39"/>
      <c r="HHU61" s="38"/>
      <c r="HHV61" s="3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3"/>
      <c r="HIJ61" s="3"/>
      <c r="HIK61" s="3"/>
      <c r="HIL61" s="3"/>
      <c r="HIM61" s="3"/>
      <c r="HIN61" s="3"/>
      <c r="HIO61" s="3"/>
      <c r="HIP61" s="3"/>
      <c r="HIQ61" s="39"/>
      <c r="HIR61" s="38"/>
      <c r="HIS61" s="3"/>
      <c r="HIT61" s="3"/>
      <c r="HIU61" s="3"/>
      <c r="HIV61" s="3"/>
      <c r="HIW61" s="3"/>
      <c r="HIX61" s="3"/>
      <c r="HIY61" s="3"/>
      <c r="HIZ61" s="3"/>
      <c r="HJA61" s="3"/>
      <c r="HJB61" s="3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9"/>
      <c r="HJO61" s="38"/>
      <c r="HJP61" s="3"/>
      <c r="HJQ61" s="3"/>
      <c r="HJR61" s="3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3"/>
      <c r="HKF61" s="3"/>
      <c r="HKG61" s="3"/>
      <c r="HKH61" s="3"/>
      <c r="HKI61" s="3"/>
      <c r="HKJ61" s="3"/>
      <c r="HKK61" s="39"/>
      <c r="HKL61" s="38"/>
      <c r="HKM61" s="3"/>
      <c r="HKN61" s="3"/>
      <c r="HKO61" s="3"/>
      <c r="HKP61" s="3"/>
      <c r="HKQ61" s="3"/>
      <c r="HKR61" s="3"/>
      <c r="HKS61" s="3"/>
      <c r="HKT61" s="3"/>
      <c r="HKU61" s="3"/>
      <c r="HKV61" s="3"/>
      <c r="HKW61" s="3"/>
      <c r="HKX61" s="3"/>
      <c r="HKY61" s="3"/>
      <c r="HKZ61" s="3"/>
      <c r="HLA61" s="3"/>
      <c r="HLB61" s="3"/>
      <c r="HLC61" s="3"/>
      <c r="HLD61" s="3"/>
      <c r="HLE61" s="3"/>
      <c r="HLF61" s="3"/>
      <c r="HLG61" s="3"/>
      <c r="HLH61" s="39"/>
      <c r="HLI61" s="38"/>
      <c r="HLJ61" s="3"/>
      <c r="HLK61" s="3"/>
      <c r="HLL61" s="3"/>
      <c r="HLM61" s="3"/>
      <c r="HLN61" s="3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3"/>
      <c r="HMB61" s="3"/>
      <c r="HMC61" s="3"/>
      <c r="HMD61" s="3"/>
      <c r="HME61" s="39"/>
      <c r="HMF61" s="38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3"/>
      <c r="HMR61" s="3"/>
      <c r="HMS61" s="3"/>
      <c r="HMT61" s="3"/>
      <c r="HMU61" s="3"/>
      <c r="HMV61" s="3"/>
      <c r="HMW61" s="3"/>
      <c r="HMX61" s="3"/>
      <c r="HMY61" s="3"/>
      <c r="HMZ61" s="3"/>
      <c r="HNA61" s="3"/>
      <c r="HNB61" s="39"/>
      <c r="HNC61" s="38"/>
      <c r="HND61" s="3"/>
      <c r="HNE61" s="3"/>
      <c r="HNF61" s="3"/>
      <c r="HNG61" s="3"/>
      <c r="HNH61" s="3"/>
      <c r="HNI61" s="3"/>
      <c r="HNJ61" s="3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3"/>
      <c r="HNX61" s="3"/>
      <c r="HNY61" s="39"/>
      <c r="HNZ61" s="38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3"/>
      <c r="HON61" s="3"/>
      <c r="HOO61" s="3"/>
      <c r="HOP61" s="3"/>
      <c r="HOQ61" s="3"/>
      <c r="HOR61" s="3"/>
      <c r="HOS61" s="3"/>
      <c r="HOT61" s="3"/>
      <c r="HOU61" s="3"/>
      <c r="HOV61" s="39"/>
      <c r="HOW61" s="38"/>
      <c r="HOX61" s="3"/>
      <c r="HOY61" s="3"/>
      <c r="HOZ61" s="3"/>
      <c r="HPA61" s="3"/>
      <c r="HPB61" s="3"/>
      <c r="HPC61" s="3"/>
      <c r="HPD61" s="3"/>
      <c r="HPE61" s="3"/>
      <c r="HPF61" s="3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39"/>
      <c r="HPT61" s="38"/>
      <c r="HPU61" s="3"/>
      <c r="HPV61" s="3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3"/>
      <c r="HQJ61" s="3"/>
      <c r="HQK61" s="3"/>
      <c r="HQL61" s="3"/>
      <c r="HQM61" s="3"/>
      <c r="HQN61" s="3"/>
      <c r="HQO61" s="3"/>
      <c r="HQP61" s="39"/>
      <c r="HQQ61" s="38"/>
      <c r="HQR61" s="3"/>
      <c r="HQS61" s="3"/>
      <c r="HQT61" s="3"/>
      <c r="HQU61" s="3"/>
      <c r="HQV61" s="3"/>
      <c r="HQW61" s="3"/>
      <c r="HQX61" s="3"/>
      <c r="HQY61" s="3"/>
      <c r="HQZ61" s="3"/>
      <c r="HRA61" s="3"/>
      <c r="HRB61" s="3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9"/>
      <c r="HRN61" s="38"/>
      <c r="HRO61" s="3"/>
      <c r="HRP61" s="3"/>
      <c r="HRQ61" s="3"/>
      <c r="HRR61" s="3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3"/>
      <c r="HSF61" s="3"/>
      <c r="HSG61" s="3"/>
      <c r="HSH61" s="3"/>
      <c r="HSI61" s="3"/>
      <c r="HSJ61" s="39"/>
      <c r="HSK61" s="38"/>
      <c r="HSL61" s="3"/>
      <c r="HSM61" s="3"/>
      <c r="HSN61" s="3"/>
      <c r="HSO61" s="3"/>
      <c r="HSP61" s="3"/>
      <c r="HSQ61" s="3"/>
      <c r="HSR61" s="3"/>
      <c r="HSS61" s="3"/>
      <c r="HST61" s="3"/>
      <c r="HSU61" s="3"/>
      <c r="HSV61" s="3"/>
      <c r="HSW61" s="3"/>
      <c r="HSX61" s="3"/>
      <c r="HSY61" s="3"/>
      <c r="HSZ61" s="3"/>
      <c r="HTA61" s="3"/>
      <c r="HTB61" s="3"/>
      <c r="HTC61" s="3"/>
      <c r="HTD61" s="3"/>
      <c r="HTE61" s="3"/>
      <c r="HTF61" s="3"/>
      <c r="HTG61" s="39"/>
      <c r="HTH61" s="38"/>
      <c r="HTI61" s="3"/>
      <c r="HTJ61" s="3"/>
      <c r="HTK61" s="3"/>
      <c r="HTL61" s="3"/>
      <c r="HTM61" s="3"/>
      <c r="HTN61" s="3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3"/>
      <c r="HUB61" s="3"/>
      <c r="HUC61" s="3"/>
      <c r="HUD61" s="39"/>
      <c r="HUE61" s="38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3"/>
      <c r="HUR61" s="3"/>
      <c r="HUS61" s="3"/>
      <c r="HUT61" s="3"/>
      <c r="HUU61" s="3"/>
      <c r="HUV61" s="3"/>
      <c r="HUW61" s="3"/>
      <c r="HUX61" s="3"/>
      <c r="HUY61" s="3"/>
      <c r="HUZ61" s="3"/>
      <c r="HVA61" s="39"/>
      <c r="HVB61" s="38"/>
      <c r="HVC61" s="3"/>
      <c r="HVD61" s="3"/>
      <c r="HVE61" s="3"/>
      <c r="HVF61" s="3"/>
      <c r="HVG61" s="3"/>
      <c r="HVH61" s="3"/>
      <c r="HVI61" s="3"/>
      <c r="HVJ61" s="3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3"/>
      <c r="HVX61" s="39"/>
      <c r="HVY61" s="38"/>
      <c r="HVZ61" s="3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3"/>
      <c r="HWN61" s="3"/>
      <c r="HWO61" s="3"/>
      <c r="HWP61" s="3"/>
      <c r="HWQ61" s="3"/>
      <c r="HWR61" s="3"/>
      <c r="HWS61" s="3"/>
      <c r="HWT61" s="3"/>
      <c r="HWU61" s="39"/>
      <c r="HWV61" s="38"/>
      <c r="HWW61" s="3"/>
      <c r="HWX61" s="3"/>
      <c r="HWY61" s="3"/>
      <c r="HWZ61" s="3"/>
      <c r="HXA61" s="3"/>
      <c r="HXB61" s="3"/>
      <c r="HXC61" s="3"/>
      <c r="HXD61" s="3"/>
      <c r="HXE61" s="3"/>
      <c r="HXF61" s="3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9"/>
      <c r="HXS61" s="38"/>
      <c r="HXT61" s="3"/>
      <c r="HXU61" s="3"/>
      <c r="HXV61" s="3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3"/>
      <c r="HYJ61" s="3"/>
      <c r="HYK61" s="3"/>
      <c r="HYL61" s="3"/>
      <c r="HYM61" s="3"/>
      <c r="HYN61" s="3"/>
      <c r="HYO61" s="39"/>
      <c r="HYP61" s="38"/>
      <c r="HYQ61" s="3"/>
      <c r="HYR61" s="3"/>
      <c r="HYS61" s="3"/>
      <c r="HYT61" s="3"/>
      <c r="HYU61" s="3"/>
      <c r="HYV61" s="3"/>
      <c r="HYW61" s="3"/>
      <c r="HYX61" s="3"/>
      <c r="HYY61" s="3"/>
      <c r="HYZ61" s="3"/>
      <c r="HZA61" s="3"/>
      <c r="HZB61" s="3"/>
      <c r="HZC61" s="3"/>
      <c r="HZD61" s="3"/>
      <c r="HZE61" s="3"/>
      <c r="HZF61" s="3"/>
      <c r="HZG61" s="3"/>
      <c r="HZH61" s="3"/>
      <c r="HZI61" s="3"/>
      <c r="HZJ61" s="3"/>
      <c r="HZK61" s="3"/>
      <c r="HZL61" s="39"/>
      <c r="HZM61" s="38"/>
      <c r="HZN61" s="3"/>
      <c r="HZO61" s="3"/>
      <c r="HZP61" s="3"/>
      <c r="HZQ61" s="3"/>
      <c r="HZR61" s="3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3"/>
      <c r="IAF61" s="3"/>
      <c r="IAG61" s="3"/>
      <c r="IAH61" s="3"/>
      <c r="IAI61" s="39"/>
      <c r="IAJ61" s="38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3"/>
      <c r="IAV61" s="3"/>
      <c r="IAW61" s="3"/>
      <c r="IAX61" s="3"/>
      <c r="IAY61" s="3"/>
      <c r="IAZ61" s="3"/>
      <c r="IBA61" s="3"/>
      <c r="IBB61" s="3"/>
      <c r="IBC61" s="3"/>
      <c r="IBD61" s="3"/>
      <c r="IBE61" s="3"/>
      <c r="IBF61" s="39"/>
      <c r="IBG61" s="38"/>
      <c r="IBH61" s="3"/>
      <c r="IBI61" s="3"/>
      <c r="IBJ61" s="3"/>
      <c r="IBK61" s="3"/>
      <c r="IBL61" s="3"/>
      <c r="IBM61" s="3"/>
      <c r="IBN61" s="3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3"/>
      <c r="ICB61" s="3"/>
      <c r="ICC61" s="39"/>
      <c r="ICD61" s="38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3"/>
      <c r="ICR61" s="3"/>
      <c r="ICS61" s="3"/>
      <c r="ICT61" s="3"/>
      <c r="ICU61" s="3"/>
      <c r="ICV61" s="3"/>
      <c r="ICW61" s="3"/>
      <c r="ICX61" s="3"/>
      <c r="ICY61" s="3"/>
      <c r="ICZ61" s="39"/>
      <c r="IDA61" s="38"/>
      <c r="IDB61" s="3"/>
      <c r="IDC61" s="3"/>
      <c r="IDD61" s="3"/>
      <c r="IDE61" s="3"/>
      <c r="IDF61" s="3"/>
      <c r="IDG61" s="3"/>
      <c r="IDH61" s="3"/>
      <c r="IDI61" s="3"/>
      <c r="IDJ61" s="3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39"/>
      <c r="IDX61" s="38"/>
      <c r="IDY61" s="3"/>
      <c r="IDZ61" s="3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3"/>
      <c r="IEN61" s="3"/>
      <c r="IEO61" s="3"/>
      <c r="IEP61" s="3"/>
      <c r="IEQ61" s="3"/>
      <c r="IER61" s="3"/>
      <c r="IES61" s="3"/>
      <c r="IET61" s="39"/>
      <c r="IEU61" s="38"/>
      <c r="IEV61" s="3"/>
      <c r="IEW61" s="3"/>
      <c r="IEX61" s="3"/>
      <c r="IEY61" s="3"/>
      <c r="IEZ61" s="3"/>
      <c r="IFA61" s="3"/>
      <c r="IFB61" s="3"/>
      <c r="IFC61" s="3"/>
      <c r="IFD61" s="3"/>
      <c r="IFE61" s="3"/>
      <c r="IFF61" s="3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9"/>
      <c r="IFR61" s="38"/>
      <c r="IFS61" s="3"/>
      <c r="IFT61" s="3"/>
      <c r="IFU61" s="3"/>
      <c r="IFV61" s="3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3"/>
      <c r="IGJ61" s="3"/>
      <c r="IGK61" s="3"/>
      <c r="IGL61" s="3"/>
      <c r="IGM61" s="3"/>
      <c r="IGN61" s="39"/>
      <c r="IGO61" s="38"/>
      <c r="IGP61" s="3"/>
      <c r="IGQ61" s="3"/>
      <c r="IGR61" s="3"/>
      <c r="IGS61" s="3"/>
      <c r="IGT61" s="3"/>
      <c r="IGU61" s="3"/>
      <c r="IGV61" s="3"/>
      <c r="IGW61" s="3"/>
      <c r="IGX61" s="3"/>
      <c r="IGY61" s="3"/>
      <c r="IGZ61" s="3"/>
      <c r="IHA61" s="3"/>
      <c r="IHB61" s="3"/>
      <c r="IHC61" s="3"/>
      <c r="IHD61" s="3"/>
      <c r="IHE61" s="3"/>
      <c r="IHF61" s="3"/>
      <c r="IHG61" s="3"/>
      <c r="IHH61" s="3"/>
      <c r="IHI61" s="3"/>
      <c r="IHJ61" s="3"/>
      <c r="IHK61" s="39"/>
      <c r="IHL61" s="38"/>
      <c r="IHM61" s="3"/>
      <c r="IHN61" s="3"/>
      <c r="IHO61" s="3"/>
      <c r="IHP61" s="3"/>
      <c r="IHQ61" s="3"/>
      <c r="IHR61" s="3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3"/>
      <c r="IIF61" s="3"/>
      <c r="IIG61" s="3"/>
      <c r="IIH61" s="39"/>
      <c r="III61" s="38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3"/>
      <c r="IIV61" s="3"/>
      <c r="IIW61" s="3"/>
      <c r="IIX61" s="3"/>
      <c r="IIY61" s="3"/>
      <c r="IIZ61" s="3"/>
      <c r="IJA61" s="3"/>
      <c r="IJB61" s="3"/>
      <c r="IJC61" s="3"/>
      <c r="IJD61" s="3"/>
      <c r="IJE61" s="39"/>
      <c r="IJF61" s="38"/>
      <c r="IJG61" s="3"/>
      <c r="IJH61" s="3"/>
      <c r="IJI61" s="3"/>
      <c r="IJJ61" s="3"/>
      <c r="IJK61" s="3"/>
      <c r="IJL61" s="3"/>
      <c r="IJM61" s="3"/>
      <c r="IJN61" s="3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3"/>
      <c r="IKB61" s="39"/>
      <c r="IKC61" s="38"/>
      <c r="IKD61" s="3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3"/>
      <c r="IKR61" s="3"/>
      <c r="IKS61" s="3"/>
      <c r="IKT61" s="3"/>
      <c r="IKU61" s="3"/>
      <c r="IKV61" s="3"/>
      <c r="IKW61" s="3"/>
      <c r="IKX61" s="3"/>
      <c r="IKY61" s="39"/>
      <c r="IKZ61" s="38"/>
      <c r="ILA61" s="3"/>
      <c r="ILB61" s="3"/>
      <c r="ILC61" s="3"/>
      <c r="ILD61" s="3"/>
      <c r="ILE61" s="3"/>
      <c r="ILF61" s="3"/>
      <c r="ILG61" s="3"/>
      <c r="ILH61" s="3"/>
      <c r="ILI61" s="3"/>
      <c r="ILJ61" s="3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9"/>
      <c r="ILW61" s="38"/>
      <c r="ILX61" s="3"/>
      <c r="ILY61" s="3"/>
      <c r="ILZ61" s="3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3"/>
      <c r="IMN61" s="3"/>
      <c r="IMO61" s="3"/>
      <c r="IMP61" s="3"/>
      <c r="IMQ61" s="3"/>
      <c r="IMR61" s="3"/>
      <c r="IMS61" s="39"/>
      <c r="IMT61" s="38"/>
      <c r="IMU61" s="3"/>
      <c r="IMV61" s="3"/>
      <c r="IMW61" s="3"/>
      <c r="IMX61" s="3"/>
      <c r="IMY61" s="3"/>
      <c r="IMZ61" s="3"/>
      <c r="INA61" s="3"/>
      <c r="INB61" s="3"/>
      <c r="INC61" s="3"/>
      <c r="IND61" s="3"/>
      <c r="INE61" s="3"/>
      <c r="INF61" s="3"/>
      <c r="ING61" s="3"/>
      <c r="INH61" s="3"/>
      <c r="INI61" s="3"/>
      <c r="INJ61" s="3"/>
      <c r="INK61" s="3"/>
      <c r="INL61" s="3"/>
      <c r="INM61" s="3"/>
      <c r="INN61" s="3"/>
      <c r="INO61" s="3"/>
      <c r="INP61" s="39"/>
      <c r="INQ61" s="38"/>
      <c r="INR61" s="3"/>
      <c r="INS61" s="3"/>
      <c r="INT61" s="3"/>
      <c r="INU61" s="3"/>
      <c r="INV61" s="3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3"/>
      <c r="IOJ61" s="3"/>
      <c r="IOK61" s="3"/>
      <c r="IOL61" s="3"/>
      <c r="IOM61" s="39"/>
      <c r="ION61" s="38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3"/>
      <c r="IOZ61" s="3"/>
      <c r="IPA61" s="3"/>
      <c r="IPB61" s="3"/>
      <c r="IPC61" s="3"/>
      <c r="IPD61" s="3"/>
      <c r="IPE61" s="3"/>
      <c r="IPF61" s="3"/>
      <c r="IPG61" s="3"/>
      <c r="IPH61" s="3"/>
      <c r="IPI61" s="3"/>
      <c r="IPJ61" s="39"/>
      <c r="IPK61" s="38"/>
      <c r="IPL61" s="3"/>
      <c r="IPM61" s="3"/>
      <c r="IPN61" s="3"/>
      <c r="IPO61" s="3"/>
      <c r="IPP61" s="3"/>
      <c r="IPQ61" s="3"/>
      <c r="IPR61" s="3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3"/>
      <c r="IQF61" s="3"/>
      <c r="IQG61" s="39"/>
      <c r="IQH61" s="38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3"/>
      <c r="IQV61" s="3"/>
      <c r="IQW61" s="3"/>
      <c r="IQX61" s="3"/>
      <c r="IQY61" s="3"/>
      <c r="IQZ61" s="3"/>
      <c r="IRA61" s="3"/>
      <c r="IRB61" s="3"/>
      <c r="IRC61" s="3"/>
      <c r="IRD61" s="39"/>
      <c r="IRE61" s="38"/>
      <c r="IRF61" s="3"/>
      <c r="IRG61" s="3"/>
      <c r="IRH61" s="3"/>
      <c r="IRI61" s="3"/>
      <c r="IRJ61" s="3"/>
      <c r="IRK61" s="3"/>
      <c r="IRL61" s="3"/>
      <c r="IRM61" s="3"/>
      <c r="IRN61" s="3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39"/>
      <c r="ISB61" s="38"/>
      <c r="ISC61" s="3"/>
      <c r="ISD61" s="3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3"/>
      <c r="ISR61" s="3"/>
      <c r="ISS61" s="3"/>
      <c r="IST61" s="3"/>
      <c r="ISU61" s="3"/>
      <c r="ISV61" s="3"/>
      <c r="ISW61" s="3"/>
      <c r="ISX61" s="39"/>
      <c r="ISY61" s="38"/>
      <c r="ISZ61" s="3"/>
      <c r="ITA61" s="3"/>
      <c r="ITB61" s="3"/>
      <c r="ITC61" s="3"/>
      <c r="ITD61" s="3"/>
      <c r="ITE61" s="3"/>
      <c r="ITF61" s="3"/>
      <c r="ITG61" s="3"/>
      <c r="ITH61" s="3"/>
      <c r="ITI61" s="3"/>
      <c r="ITJ61" s="3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9"/>
      <c r="ITV61" s="38"/>
      <c r="ITW61" s="3"/>
      <c r="ITX61" s="3"/>
      <c r="ITY61" s="3"/>
      <c r="ITZ61" s="3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3"/>
      <c r="IUN61" s="3"/>
      <c r="IUO61" s="3"/>
      <c r="IUP61" s="3"/>
      <c r="IUQ61" s="3"/>
      <c r="IUR61" s="39"/>
      <c r="IUS61" s="38"/>
      <c r="IUT61" s="3"/>
      <c r="IUU61" s="3"/>
      <c r="IUV61" s="3"/>
      <c r="IUW61" s="3"/>
      <c r="IUX61" s="3"/>
      <c r="IUY61" s="3"/>
      <c r="IUZ61" s="3"/>
      <c r="IVA61" s="3"/>
      <c r="IVB61" s="3"/>
      <c r="IVC61" s="3"/>
      <c r="IVD61" s="3"/>
      <c r="IVE61" s="3"/>
      <c r="IVF61" s="3"/>
      <c r="IVG61" s="3"/>
      <c r="IVH61" s="3"/>
      <c r="IVI61" s="3"/>
      <c r="IVJ61" s="3"/>
      <c r="IVK61" s="3"/>
      <c r="IVL61" s="3"/>
      <c r="IVM61" s="3"/>
      <c r="IVN61" s="3"/>
      <c r="IVO61" s="39"/>
      <c r="IVP61" s="38"/>
      <c r="IVQ61" s="3"/>
      <c r="IVR61" s="3"/>
      <c r="IVS61" s="3"/>
      <c r="IVT61" s="3"/>
      <c r="IVU61" s="3"/>
      <c r="IVV61" s="3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3"/>
      <c r="IWJ61" s="3"/>
      <c r="IWK61" s="3"/>
      <c r="IWL61" s="39"/>
      <c r="IWM61" s="38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3"/>
      <c r="IWZ61" s="3"/>
      <c r="IXA61" s="3"/>
      <c r="IXB61" s="3"/>
      <c r="IXC61" s="3"/>
      <c r="IXD61" s="3"/>
      <c r="IXE61" s="3"/>
      <c r="IXF61" s="3"/>
      <c r="IXG61" s="3"/>
      <c r="IXH61" s="3"/>
      <c r="IXI61" s="39"/>
      <c r="IXJ61" s="38"/>
      <c r="IXK61" s="3"/>
      <c r="IXL61" s="3"/>
      <c r="IXM61" s="3"/>
      <c r="IXN61" s="3"/>
      <c r="IXO61" s="3"/>
      <c r="IXP61" s="3"/>
      <c r="IXQ61" s="3"/>
      <c r="IXR61" s="3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3"/>
      <c r="IYF61" s="39"/>
      <c r="IYG61" s="38"/>
      <c r="IYH61" s="3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3"/>
      <c r="IYV61" s="3"/>
      <c r="IYW61" s="3"/>
      <c r="IYX61" s="3"/>
      <c r="IYY61" s="3"/>
      <c r="IYZ61" s="3"/>
      <c r="IZA61" s="3"/>
      <c r="IZB61" s="3"/>
      <c r="IZC61" s="39"/>
      <c r="IZD61" s="38"/>
      <c r="IZE61" s="3"/>
      <c r="IZF61" s="3"/>
      <c r="IZG61" s="3"/>
      <c r="IZH61" s="3"/>
      <c r="IZI61" s="3"/>
      <c r="IZJ61" s="3"/>
      <c r="IZK61" s="3"/>
      <c r="IZL61" s="3"/>
      <c r="IZM61" s="3"/>
      <c r="IZN61" s="3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9"/>
      <c r="JAA61" s="38"/>
      <c r="JAB61" s="3"/>
      <c r="JAC61" s="3"/>
      <c r="JAD61" s="3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3"/>
      <c r="JAR61" s="3"/>
      <c r="JAS61" s="3"/>
      <c r="JAT61" s="3"/>
      <c r="JAU61" s="3"/>
      <c r="JAV61" s="3"/>
      <c r="JAW61" s="39"/>
      <c r="JAX61" s="38"/>
      <c r="JAY61" s="3"/>
      <c r="JAZ61" s="3"/>
      <c r="JBA61" s="3"/>
      <c r="JBB61" s="3"/>
      <c r="JBC61" s="3"/>
      <c r="JBD61" s="3"/>
      <c r="JBE61" s="3"/>
      <c r="JBF61" s="3"/>
      <c r="JBG61" s="3"/>
      <c r="JBH61" s="3"/>
      <c r="JBI61" s="3"/>
      <c r="JBJ61" s="3"/>
      <c r="JBK61" s="3"/>
      <c r="JBL61" s="3"/>
      <c r="JBM61" s="3"/>
      <c r="JBN61" s="3"/>
      <c r="JBO61" s="3"/>
      <c r="JBP61" s="3"/>
      <c r="JBQ61" s="3"/>
      <c r="JBR61" s="3"/>
      <c r="JBS61" s="3"/>
      <c r="JBT61" s="39"/>
      <c r="JBU61" s="38"/>
      <c r="JBV61" s="3"/>
      <c r="JBW61" s="3"/>
      <c r="JBX61" s="3"/>
      <c r="JBY61" s="3"/>
      <c r="JBZ61" s="3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3"/>
      <c r="JCN61" s="3"/>
      <c r="JCO61" s="3"/>
      <c r="JCP61" s="3"/>
      <c r="JCQ61" s="39"/>
      <c r="JCR61" s="38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3"/>
      <c r="JDD61" s="3"/>
      <c r="JDE61" s="3"/>
      <c r="JDF61" s="3"/>
      <c r="JDG61" s="3"/>
      <c r="JDH61" s="3"/>
      <c r="JDI61" s="3"/>
      <c r="JDJ61" s="3"/>
      <c r="JDK61" s="3"/>
      <c r="JDL61" s="3"/>
      <c r="JDM61" s="3"/>
      <c r="JDN61" s="39"/>
      <c r="JDO61" s="38"/>
      <c r="JDP61" s="3"/>
      <c r="JDQ61" s="3"/>
      <c r="JDR61" s="3"/>
      <c r="JDS61" s="3"/>
      <c r="JDT61" s="3"/>
      <c r="JDU61" s="3"/>
      <c r="JDV61" s="3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3"/>
      <c r="JEJ61" s="3"/>
      <c r="JEK61" s="39"/>
      <c r="JEL61" s="38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3"/>
      <c r="JEZ61" s="3"/>
      <c r="JFA61" s="3"/>
      <c r="JFB61" s="3"/>
      <c r="JFC61" s="3"/>
      <c r="JFD61" s="3"/>
      <c r="JFE61" s="3"/>
      <c r="JFF61" s="3"/>
      <c r="JFG61" s="3"/>
      <c r="JFH61" s="39"/>
      <c r="JFI61" s="38"/>
      <c r="JFJ61" s="3"/>
      <c r="JFK61" s="3"/>
      <c r="JFL61" s="3"/>
      <c r="JFM61" s="3"/>
      <c r="JFN61" s="3"/>
      <c r="JFO61" s="3"/>
      <c r="JFP61" s="3"/>
      <c r="JFQ61" s="3"/>
      <c r="JFR61" s="3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39"/>
      <c r="JGF61" s="38"/>
      <c r="JGG61" s="3"/>
      <c r="JGH61" s="3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3"/>
      <c r="JGV61" s="3"/>
      <c r="JGW61" s="3"/>
      <c r="JGX61" s="3"/>
      <c r="JGY61" s="3"/>
      <c r="JGZ61" s="3"/>
      <c r="JHA61" s="3"/>
      <c r="JHB61" s="39"/>
      <c r="JHC61" s="38"/>
      <c r="JHD61" s="3"/>
      <c r="JHE61" s="3"/>
      <c r="JHF61" s="3"/>
      <c r="JHG61" s="3"/>
      <c r="JHH61" s="3"/>
      <c r="JHI61" s="3"/>
      <c r="JHJ61" s="3"/>
      <c r="JHK61" s="3"/>
      <c r="JHL61" s="3"/>
      <c r="JHM61" s="3"/>
      <c r="JHN61" s="3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9"/>
      <c r="JHZ61" s="38"/>
      <c r="JIA61" s="3"/>
      <c r="JIB61" s="3"/>
      <c r="JIC61" s="3"/>
      <c r="JID61" s="3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3"/>
      <c r="JIR61" s="3"/>
      <c r="JIS61" s="3"/>
      <c r="JIT61" s="3"/>
      <c r="JIU61" s="3"/>
      <c r="JIV61" s="39"/>
      <c r="JIW61" s="38"/>
      <c r="JIX61" s="3"/>
      <c r="JIY61" s="3"/>
      <c r="JIZ61" s="3"/>
      <c r="JJA61" s="3"/>
      <c r="JJB61" s="3"/>
      <c r="JJC61" s="3"/>
      <c r="JJD61" s="3"/>
      <c r="JJE61" s="3"/>
      <c r="JJF61" s="3"/>
      <c r="JJG61" s="3"/>
      <c r="JJH61" s="3"/>
      <c r="JJI61" s="3"/>
      <c r="JJJ61" s="3"/>
      <c r="JJK61" s="3"/>
      <c r="JJL61" s="3"/>
      <c r="JJM61" s="3"/>
      <c r="JJN61" s="3"/>
      <c r="JJO61" s="3"/>
      <c r="JJP61" s="3"/>
      <c r="JJQ61" s="3"/>
      <c r="JJR61" s="3"/>
      <c r="JJS61" s="39"/>
      <c r="JJT61" s="38"/>
      <c r="JJU61" s="3"/>
      <c r="JJV61" s="3"/>
      <c r="JJW61" s="3"/>
      <c r="JJX61" s="3"/>
      <c r="JJY61" s="3"/>
      <c r="JJZ61" s="3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3"/>
      <c r="JKN61" s="3"/>
      <c r="JKO61" s="3"/>
      <c r="JKP61" s="39"/>
      <c r="JKQ61" s="38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3"/>
      <c r="JLD61" s="3"/>
      <c r="JLE61" s="3"/>
      <c r="JLF61" s="3"/>
      <c r="JLG61" s="3"/>
      <c r="JLH61" s="3"/>
      <c r="JLI61" s="3"/>
      <c r="JLJ61" s="3"/>
      <c r="JLK61" s="3"/>
      <c r="JLL61" s="3"/>
      <c r="JLM61" s="39"/>
      <c r="JLN61" s="38"/>
      <c r="JLO61" s="3"/>
      <c r="JLP61" s="3"/>
      <c r="JLQ61" s="3"/>
      <c r="JLR61" s="3"/>
      <c r="JLS61" s="3"/>
      <c r="JLT61" s="3"/>
      <c r="JLU61" s="3"/>
      <c r="JLV61" s="3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3"/>
      <c r="JMJ61" s="39"/>
      <c r="JMK61" s="38"/>
      <c r="JML61" s="3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3"/>
      <c r="JMZ61" s="3"/>
      <c r="JNA61" s="3"/>
      <c r="JNB61" s="3"/>
      <c r="JNC61" s="3"/>
      <c r="JND61" s="3"/>
      <c r="JNE61" s="3"/>
      <c r="JNF61" s="3"/>
      <c r="JNG61" s="39"/>
      <c r="JNH61" s="38"/>
      <c r="JNI61" s="3"/>
      <c r="JNJ61" s="3"/>
      <c r="JNK61" s="3"/>
      <c r="JNL61" s="3"/>
      <c r="JNM61" s="3"/>
      <c r="JNN61" s="3"/>
      <c r="JNO61" s="3"/>
      <c r="JNP61" s="3"/>
      <c r="JNQ61" s="3"/>
      <c r="JNR61" s="3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9"/>
      <c r="JOE61" s="38"/>
      <c r="JOF61" s="3"/>
      <c r="JOG61" s="3"/>
      <c r="JOH61" s="3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3"/>
      <c r="JOV61" s="3"/>
      <c r="JOW61" s="3"/>
      <c r="JOX61" s="3"/>
      <c r="JOY61" s="3"/>
      <c r="JOZ61" s="3"/>
      <c r="JPA61" s="39"/>
      <c r="JPB61" s="38"/>
      <c r="JPC61" s="3"/>
      <c r="JPD61" s="3"/>
      <c r="JPE61" s="3"/>
      <c r="JPF61" s="3"/>
      <c r="JPG61" s="3"/>
      <c r="JPH61" s="3"/>
      <c r="JPI61" s="3"/>
      <c r="JPJ61" s="3"/>
      <c r="JPK61" s="3"/>
      <c r="JPL61" s="3"/>
      <c r="JPM61" s="3"/>
      <c r="JPN61" s="3"/>
      <c r="JPO61" s="3"/>
      <c r="JPP61" s="3"/>
      <c r="JPQ61" s="3"/>
      <c r="JPR61" s="3"/>
      <c r="JPS61" s="3"/>
      <c r="JPT61" s="3"/>
      <c r="JPU61" s="3"/>
      <c r="JPV61" s="3"/>
      <c r="JPW61" s="3"/>
      <c r="JPX61" s="39"/>
      <c r="JPY61" s="38"/>
      <c r="JPZ61" s="3"/>
      <c r="JQA61" s="3"/>
      <c r="JQB61" s="3"/>
      <c r="JQC61" s="3"/>
      <c r="JQD61" s="3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3"/>
      <c r="JQR61" s="3"/>
      <c r="JQS61" s="3"/>
      <c r="JQT61" s="3"/>
      <c r="JQU61" s="39"/>
      <c r="JQV61" s="38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3"/>
      <c r="JRH61" s="3"/>
      <c r="JRI61" s="3"/>
      <c r="JRJ61" s="3"/>
      <c r="JRK61" s="3"/>
      <c r="JRL61" s="3"/>
      <c r="JRM61" s="3"/>
      <c r="JRN61" s="3"/>
      <c r="JRO61" s="3"/>
      <c r="JRP61" s="3"/>
      <c r="JRQ61" s="3"/>
      <c r="JRR61" s="39"/>
      <c r="JRS61" s="38"/>
      <c r="JRT61" s="3"/>
      <c r="JRU61" s="3"/>
      <c r="JRV61" s="3"/>
      <c r="JRW61" s="3"/>
      <c r="JRX61" s="3"/>
      <c r="JRY61" s="3"/>
      <c r="JRZ61" s="3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3"/>
      <c r="JSN61" s="3"/>
      <c r="JSO61" s="39"/>
      <c r="JSP61" s="38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3"/>
      <c r="JTD61" s="3"/>
      <c r="JTE61" s="3"/>
      <c r="JTF61" s="3"/>
      <c r="JTG61" s="3"/>
      <c r="JTH61" s="3"/>
      <c r="JTI61" s="3"/>
      <c r="JTJ61" s="3"/>
      <c r="JTK61" s="3"/>
      <c r="JTL61" s="39"/>
      <c r="JTM61" s="38"/>
      <c r="JTN61" s="3"/>
      <c r="JTO61" s="3"/>
      <c r="JTP61" s="3"/>
      <c r="JTQ61" s="3"/>
      <c r="JTR61" s="3"/>
      <c r="JTS61" s="3"/>
      <c r="JTT61" s="3"/>
      <c r="JTU61" s="3"/>
      <c r="JTV61" s="3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39"/>
      <c r="JUJ61" s="38"/>
      <c r="JUK61" s="3"/>
      <c r="JUL61" s="3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3"/>
      <c r="JUZ61" s="3"/>
      <c r="JVA61" s="3"/>
      <c r="JVB61" s="3"/>
      <c r="JVC61" s="3"/>
      <c r="JVD61" s="3"/>
      <c r="JVE61" s="3"/>
      <c r="JVF61" s="39"/>
      <c r="JVG61" s="38"/>
      <c r="JVH61" s="3"/>
      <c r="JVI61" s="3"/>
      <c r="JVJ61" s="3"/>
      <c r="JVK61" s="3"/>
      <c r="JVL61" s="3"/>
      <c r="JVM61" s="3"/>
      <c r="JVN61" s="3"/>
      <c r="JVO61" s="3"/>
      <c r="JVP61" s="3"/>
      <c r="JVQ61" s="3"/>
      <c r="JVR61" s="3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9"/>
      <c r="JWD61" s="38"/>
      <c r="JWE61" s="3"/>
      <c r="JWF61" s="3"/>
      <c r="JWG61" s="3"/>
      <c r="JWH61" s="3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3"/>
      <c r="JWV61" s="3"/>
      <c r="JWW61" s="3"/>
      <c r="JWX61" s="3"/>
      <c r="JWY61" s="3"/>
      <c r="JWZ61" s="39"/>
      <c r="JXA61" s="38"/>
      <c r="JXB61" s="3"/>
      <c r="JXC61" s="3"/>
      <c r="JXD61" s="3"/>
      <c r="JXE61" s="3"/>
      <c r="JXF61" s="3"/>
      <c r="JXG61" s="3"/>
      <c r="JXH61" s="3"/>
      <c r="JXI61" s="3"/>
      <c r="JXJ61" s="3"/>
      <c r="JXK61" s="3"/>
      <c r="JXL61" s="3"/>
      <c r="JXM61" s="3"/>
      <c r="JXN61" s="3"/>
      <c r="JXO61" s="3"/>
      <c r="JXP61" s="3"/>
      <c r="JXQ61" s="3"/>
      <c r="JXR61" s="3"/>
      <c r="JXS61" s="3"/>
      <c r="JXT61" s="3"/>
      <c r="JXU61" s="3"/>
      <c r="JXV61" s="3"/>
      <c r="JXW61" s="39"/>
      <c r="JXX61" s="38"/>
      <c r="JXY61" s="3"/>
      <c r="JXZ61" s="3"/>
      <c r="JYA61" s="3"/>
      <c r="JYB61" s="3"/>
      <c r="JYC61" s="3"/>
      <c r="JYD61" s="3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3"/>
      <c r="JYR61" s="3"/>
      <c r="JYS61" s="3"/>
      <c r="JYT61" s="39"/>
      <c r="JYU61" s="38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3"/>
      <c r="JZH61" s="3"/>
      <c r="JZI61" s="3"/>
      <c r="JZJ61" s="3"/>
      <c r="JZK61" s="3"/>
      <c r="JZL61" s="3"/>
      <c r="JZM61" s="3"/>
      <c r="JZN61" s="3"/>
      <c r="JZO61" s="3"/>
      <c r="JZP61" s="3"/>
      <c r="JZQ61" s="39"/>
      <c r="JZR61" s="38"/>
      <c r="JZS61" s="3"/>
      <c r="JZT61" s="3"/>
      <c r="JZU61" s="3"/>
      <c r="JZV61" s="3"/>
      <c r="JZW61" s="3"/>
      <c r="JZX61" s="3"/>
      <c r="JZY61" s="3"/>
      <c r="JZZ61" s="3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3"/>
      <c r="KAN61" s="39"/>
      <c r="KAO61" s="38"/>
      <c r="KAP61" s="3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3"/>
      <c r="KBD61" s="3"/>
      <c r="KBE61" s="3"/>
      <c r="KBF61" s="3"/>
      <c r="KBG61" s="3"/>
      <c r="KBH61" s="3"/>
      <c r="KBI61" s="3"/>
      <c r="KBJ61" s="3"/>
      <c r="KBK61" s="39"/>
      <c r="KBL61" s="38"/>
      <c r="KBM61" s="3"/>
      <c r="KBN61" s="3"/>
      <c r="KBO61" s="3"/>
      <c r="KBP61" s="3"/>
      <c r="KBQ61" s="3"/>
      <c r="KBR61" s="3"/>
      <c r="KBS61" s="3"/>
      <c r="KBT61" s="3"/>
      <c r="KBU61" s="3"/>
      <c r="KBV61" s="3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9"/>
      <c r="KCI61" s="38"/>
      <c r="KCJ61" s="3"/>
      <c r="KCK61" s="3"/>
      <c r="KCL61" s="3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3"/>
      <c r="KCZ61" s="3"/>
      <c r="KDA61" s="3"/>
      <c r="KDB61" s="3"/>
      <c r="KDC61" s="3"/>
      <c r="KDD61" s="3"/>
      <c r="KDE61" s="39"/>
      <c r="KDF61" s="38"/>
      <c r="KDG61" s="3"/>
      <c r="KDH61" s="3"/>
      <c r="KDI61" s="3"/>
      <c r="KDJ61" s="3"/>
      <c r="KDK61" s="3"/>
      <c r="KDL61" s="3"/>
      <c r="KDM61" s="3"/>
      <c r="KDN61" s="3"/>
      <c r="KDO61" s="3"/>
      <c r="KDP61" s="3"/>
      <c r="KDQ61" s="3"/>
      <c r="KDR61" s="3"/>
      <c r="KDS61" s="3"/>
      <c r="KDT61" s="3"/>
      <c r="KDU61" s="3"/>
      <c r="KDV61" s="3"/>
      <c r="KDW61" s="3"/>
      <c r="KDX61" s="3"/>
      <c r="KDY61" s="3"/>
      <c r="KDZ61" s="3"/>
      <c r="KEA61" s="3"/>
      <c r="KEB61" s="39"/>
      <c r="KEC61" s="38"/>
      <c r="KED61" s="3"/>
      <c r="KEE61" s="3"/>
      <c r="KEF61" s="3"/>
      <c r="KEG61" s="3"/>
      <c r="KEH61" s="3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3"/>
      <c r="KEV61" s="3"/>
      <c r="KEW61" s="3"/>
      <c r="KEX61" s="3"/>
      <c r="KEY61" s="39"/>
      <c r="KEZ61" s="38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3"/>
      <c r="KFL61" s="3"/>
      <c r="KFM61" s="3"/>
      <c r="KFN61" s="3"/>
      <c r="KFO61" s="3"/>
      <c r="KFP61" s="3"/>
      <c r="KFQ61" s="3"/>
      <c r="KFR61" s="3"/>
      <c r="KFS61" s="3"/>
      <c r="KFT61" s="3"/>
      <c r="KFU61" s="3"/>
      <c r="KFV61" s="39"/>
      <c r="KFW61" s="38"/>
      <c r="KFX61" s="3"/>
      <c r="KFY61" s="3"/>
      <c r="KFZ61" s="3"/>
      <c r="KGA61" s="3"/>
      <c r="KGB61" s="3"/>
      <c r="KGC61" s="3"/>
      <c r="KGD61" s="3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3"/>
      <c r="KGR61" s="3"/>
      <c r="KGS61" s="39"/>
      <c r="KGT61" s="38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3"/>
      <c r="KHH61" s="3"/>
      <c r="KHI61" s="3"/>
      <c r="KHJ61" s="3"/>
      <c r="KHK61" s="3"/>
      <c r="KHL61" s="3"/>
      <c r="KHM61" s="3"/>
      <c r="KHN61" s="3"/>
      <c r="KHO61" s="3"/>
      <c r="KHP61" s="39"/>
      <c r="KHQ61" s="38"/>
      <c r="KHR61" s="3"/>
      <c r="KHS61" s="3"/>
      <c r="KHT61" s="3"/>
      <c r="KHU61" s="3"/>
      <c r="KHV61" s="3"/>
      <c r="KHW61" s="3"/>
      <c r="KHX61" s="3"/>
      <c r="KHY61" s="3"/>
      <c r="KHZ61" s="3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39"/>
      <c r="KIN61" s="38"/>
      <c r="KIO61" s="3"/>
      <c r="KIP61" s="3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3"/>
      <c r="KJD61" s="3"/>
      <c r="KJE61" s="3"/>
      <c r="KJF61" s="3"/>
      <c r="KJG61" s="3"/>
      <c r="KJH61" s="3"/>
      <c r="KJI61" s="3"/>
      <c r="KJJ61" s="39"/>
      <c r="KJK61" s="38"/>
      <c r="KJL61" s="3"/>
      <c r="KJM61" s="3"/>
      <c r="KJN61" s="3"/>
      <c r="KJO61" s="3"/>
      <c r="KJP61" s="3"/>
      <c r="KJQ61" s="3"/>
      <c r="KJR61" s="3"/>
      <c r="KJS61" s="3"/>
      <c r="KJT61" s="3"/>
      <c r="KJU61" s="3"/>
      <c r="KJV61" s="3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9"/>
      <c r="KKH61" s="38"/>
      <c r="KKI61" s="3"/>
      <c r="KKJ61" s="3"/>
      <c r="KKK61" s="3"/>
      <c r="KKL61" s="3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3"/>
      <c r="KKZ61" s="3"/>
      <c r="KLA61" s="3"/>
      <c r="KLB61" s="3"/>
      <c r="KLC61" s="3"/>
      <c r="KLD61" s="39"/>
      <c r="KLE61" s="38"/>
      <c r="KLF61" s="3"/>
      <c r="KLG61" s="3"/>
      <c r="KLH61" s="3"/>
      <c r="KLI61" s="3"/>
      <c r="KLJ61" s="3"/>
      <c r="KLK61" s="3"/>
      <c r="KLL61" s="3"/>
      <c r="KLM61" s="3"/>
      <c r="KLN61" s="3"/>
      <c r="KLO61" s="3"/>
      <c r="KLP61" s="3"/>
      <c r="KLQ61" s="3"/>
      <c r="KLR61" s="3"/>
      <c r="KLS61" s="3"/>
      <c r="KLT61" s="3"/>
      <c r="KLU61" s="3"/>
      <c r="KLV61" s="3"/>
      <c r="KLW61" s="3"/>
      <c r="KLX61" s="3"/>
      <c r="KLY61" s="3"/>
      <c r="KLZ61" s="3"/>
      <c r="KMA61" s="39"/>
      <c r="KMB61" s="38"/>
      <c r="KMC61" s="3"/>
      <c r="KMD61" s="3"/>
      <c r="KME61" s="3"/>
      <c r="KMF61" s="3"/>
      <c r="KMG61" s="3"/>
      <c r="KMH61" s="3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3"/>
      <c r="KMV61" s="3"/>
      <c r="KMW61" s="3"/>
      <c r="KMX61" s="39"/>
      <c r="KMY61" s="38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3"/>
      <c r="KNL61" s="3"/>
      <c r="KNM61" s="3"/>
      <c r="KNN61" s="3"/>
      <c r="KNO61" s="3"/>
      <c r="KNP61" s="3"/>
      <c r="KNQ61" s="3"/>
      <c r="KNR61" s="3"/>
      <c r="KNS61" s="3"/>
      <c r="KNT61" s="3"/>
      <c r="KNU61" s="39"/>
      <c r="KNV61" s="38"/>
      <c r="KNW61" s="3"/>
      <c r="KNX61" s="3"/>
      <c r="KNY61" s="3"/>
      <c r="KNZ61" s="3"/>
      <c r="KOA61" s="3"/>
      <c r="KOB61" s="3"/>
      <c r="KOC61" s="3"/>
      <c r="KOD61" s="3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3"/>
      <c r="KOR61" s="39"/>
      <c r="KOS61" s="38"/>
      <c r="KOT61" s="3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3"/>
      <c r="KPH61" s="3"/>
      <c r="KPI61" s="3"/>
      <c r="KPJ61" s="3"/>
      <c r="KPK61" s="3"/>
      <c r="KPL61" s="3"/>
      <c r="KPM61" s="3"/>
      <c r="KPN61" s="3"/>
      <c r="KPO61" s="39"/>
      <c r="KPP61" s="38"/>
      <c r="KPQ61" s="3"/>
      <c r="KPR61" s="3"/>
      <c r="KPS61" s="3"/>
      <c r="KPT61" s="3"/>
      <c r="KPU61" s="3"/>
      <c r="KPV61" s="3"/>
      <c r="KPW61" s="3"/>
      <c r="KPX61" s="3"/>
      <c r="KPY61" s="3"/>
      <c r="KPZ61" s="3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9"/>
      <c r="KQM61" s="38"/>
      <c r="KQN61" s="3"/>
      <c r="KQO61" s="3"/>
      <c r="KQP61" s="3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3"/>
      <c r="KRD61" s="3"/>
      <c r="KRE61" s="3"/>
      <c r="KRF61" s="3"/>
      <c r="KRG61" s="3"/>
      <c r="KRH61" s="3"/>
      <c r="KRI61" s="39"/>
      <c r="KRJ61" s="38"/>
      <c r="KRK61" s="3"/>
      <c r="KRL61" s="3"/>
      <c r="KRM61" s="3"/>
      <c r="KRN61" s="3"/>
      <c r="KRO61" s="3"/>
      <c r="KRP61" s="3"/>
      <c r="KRQ61" s="3"/>
      <c r="KRR61" s="3"/>
      <c r="KRS61" s="3"/>
      <c r="KRT61" s="3"/>
      <c r="KRU61" s="3"/>
      <c r="KRV61" s="3"/>
      <c r="KRW61" s="3"/>
      <c r="KRX61" s="3"/>
      <c r="KRY61" s="3"/>
      <c r="KRZ61" s="3"/>
      <c r="KSA61" s="3"/>
      <c r="KSB61" s="3"/>
      <c r="KSC61" s="3"/>
      <c r="KSD61" s="3"/>
      <c r="KSE61" s="3"/>
      <c r="KSF61" s="39"/>
      <c r="KSG61" s="38"/>
      <c r="KSH61" s="3"/>
      <c r="KSI61" s="3"/>
      <c r="KSJ61" s="3"/>
      <c r="KSK61" s="3"/>
      <c r="KSL61" s="3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3"/>
      <c r="KSZ61" s="3"/>
      <c r="KTA61" s="3"/>
      <c r="KTB61" s="3"/>
      <c r="KTC61" s="39"/>
      <c r="KTD61" s="38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3"/>
      <c r="KTP61" s="3"/>
      <c r="KTQ61" s="3"/>
      <c r="KTR61" s="3"/>
      <c r="KTS61" s="3"/>
      <c r="KTT61" s="3"/>
      <c r="KTU61" s="3"/>
      <c r="KTV61" s="3"/>
      <c r="KTW61" s="3"/>
      <c r="KTX61" s="3"/>
      <c r="KTY61" s="3"/>
      <c r="KTZ61" s="39"/>
      <c r="KUA61" s="38"/>
      <c r="KUB61" s="3"/>
      <c r="KUC61" s="3"/>
      <c r="KUD61" s="3"/>
      <c r="KUE61" s="3"/>
      <c r="KUF61" s="3"/>
      <c r="KUG61" s="3"/>
      <c r="KUH61" s="3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3"/>
      <c r="KUV61" s="3"/>
      <c r="KUW61" s="39"/>
      <c r="KUX61" s="38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3"/>
      <c r="KVL61" s="3"/>
      <c r="KVM61" s="3"/>
      <c r="KVN61" s="3"/>
      <c r="KVO61" s="3"/>
      <c r="KVP61" s="3"/>
      <c r="KVQ61" s="3"/>
      <c r="KVR61" s="3"/>
      <c r="KVS61" s="3"/>
      <c r="KVT61" s="39"/>
      <c r="KVU61" s="38"/>
      <c r="KVV61" s="3"/>
      <c r="KVW61" s="3"/>
      <c r="KVX61" s="3"/>
      <c r="KVY61" s="3"/>
      <c r="KVZ61" s="3"/>
      <c r="KWA61" s="3"/>
      <c r="KWB61" s="3"/>
      <c r="KWC61" s="3"/>
      <c r="KWD61" s="3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39"/>
      <c r="KWR61" s="38"/>
      <c r="KWS61" s="3"/>
      <c r="KWT61" s="3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3"/>
      <c r="KXH61" s="3"/>
      <c r="KXI61" s="3"/>
      <c r="KXJ61" s="3"/>
      <c r="KXK61" s="3"/>
      <c r="KXL61" s="3"/>
      <c r="KXM61" s="3"/>
      <c r="KXN61" s="39"/>
      <c r="KXO61" s="38"/>
      <c r="KXP61" s="3"/>
      <c r="KXQ61" s="3"/>
      <c r="KXR61" s="3"/>
      <c r="KXS61" s="3"/>
      <c r="KXT61" s="3"/>
      <c r="KXU61" s="3"/>
      <c r="KXV61" s="3"/>
      <c r="KXW61" s="3"/>
      <c r="KXX61" s="3"/>
      <c r="KXY61" s="3"/>
      <c r="KXZ61" s="3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9"/>
      <c r="KYL61" s="38"/>
      <c r="KYM61" s="3"/>
      <c r="KYN61" s="3"/>
      <c r="KYO61" s="3"/>
      <c r="KYP61" s="3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3"/>
      <c r="KZD61" s="3"/>
      <c r="KZE61" s="3"/>
      <c r="KZF61" s="3"/>
      <c r="KZG61" s="3"/>
      <c r="KZH61" s="39"/>
      <c r="KZI61" s="38"/>
      <c r="KZJ61" s="3"/>
      <c r="KZK61" s="3"/>
      <c r="KZL61" s="3"/>
      <c r="KZM61" s="3"/>
      <c r="KZN61" s="3"/>
      <c r="KZO61" s="3"/>
      <c r="KZP61" s="3"/>
      <c r="KZQ61" s="3"/>
      <c r="KZR61" s="3"/>
      <c r="KZS61" s="3"/>
      <c r="KZT61" s="3"/>
      <c r="KZU61" s="3"/>
      <c r="KZV61" s="3"/>
      <c r="KZW61" s="3"/>
      <c r="KZX61" s="3"/>
      <c r="KZY61" s="3"/>
      <c r="KZZ61" s="3"/>
      <c r="LAA61" s="3"/>
      <c r="LAB61" s="3"/>
      <c r="LAC61" s="3"/>
      <c r="LAD61" s="3"/>
      <c r="LAE61" s="39"/>
      <c r="LAF61" s="38"/>
      <c r="LAG61" s="3"/>
      <c r="LAH61" s="3"/>
      <c r="LAI61" s="3"/>
      <c r="LAJ61" s="3"/>
      <c r="LAK61" s="3"/>
      <c r="LAL61" s="3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3"/>
      <c r="LAZ61" s="3"/>
      <c r="LBA61" s="3"/>
      <c r="LBB61" s="39"/>
      <c r="LBC61" s="38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3"/>
      <c r="LBP61" s="3"/>
      <c r="LBQ61" s="3"/>
      <c r="LBR61" s="3"/>
      <c r="LBS61" s="3"/>
      <c r="LBT61" s="3"/>
      <c r="LBU61" s="3"/>
      <c r="LBV61" s="3"/>
      <c r="LBW61" s="3"/>
      <c r="LBX61" s="3"/>
      <c r="LBY61" s="39"/>
      <c r="LBZ61" s="38"/>
      <c r="LCA61" s="3"/>
      <c r="LCB61" s="3"/>
      <c r="LCC61" s="3"/>
      <c r="LCD61" s="3"/>
      <c r="LCE61" s="3"/>
      <c r="LCF61" s="3"/>
      <c r="LCG61" s="3"/>
      <c r="LCH61" s="3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3"/>
      <c r="LCV61" s="39"/>
      <c r="LCW61" s="38"/>
      <c r="LCX61" s="3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3"/>
      <c r="LDL61" s="3"/>
      <c r="LDM61" s="3"/>
      <c r="LDN61" s="3"/>
      <c r="LDO61" s="3"/>
      <c r="LDP61" s="3"/>
      <c r="LDQ61" s="3"/>
      <c r="LDR61" s="3"/>
      <c r="LDS61" s="39"/>
      <c r="LDT61" s="38"/>
      <c r="LDU61" s="3"/>
      <c r="LDV61" s="3"/>
      <c r="LDW61" s="3"/>
      <c r="LDX61" s="3"/>
      <c r="LDY61" s="3"/>
      <c r="LDZ61" s="3"/>
      <c r="LEA61" s="3"/>
      <c r="LEB61" s="3"/>
      <c r="LEC61" s="3"/>
      <c r="LED61" s="3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9"/>
      <c r="LEQ61" s="38"/>
      <c r="LER61" s="3"/>
      <c r="LES61" s="3"/>
      <c r="LET61" s="3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3"/>
      <c r="LFH61" s="3"/>
      <c r="LFI61" s="3"/>
      <c r="LFJ61" s="3"/>
      <c r="LFK61" s="3"/>
      <c r="LFL61" s="3"/>
      <c r="LFM61" s="39"/>
      <c r="LFN61" s="38"/>
      <c r="LFO61" s="3"/>
      <c r="LFP61" s="3"/>
      <c r="LFQ61" s="3"/>
      <c r="LFR61" s="3"/>
      <c r="LFS61" s="3"/>
      <c r="LFT61" s="3"/>
      <c r="LFU61" s="3"/>
      <c r="LFV61" s="3"/>
      <c r="LFW61" s="3"/>
      <c r="LFX61" s="3"/>
      <c r="LFY61" s="3"/>
      <c r="LFZ61" s="3"/>
      <c r="LGA61" s="3"/>
      <c r="LGB61" s="3"/>
      <c r="LGC61" s="3"/>
      <c r="LGD61" s="3"/>
      <c r="LGE61" s="3"/>
      <c r="LGF61" s="3"/>
      <c r="LGG61" s="3"/>
      <c r="LGH61" s="3"/>
      <c r="LGI61" s="3"/>
      <c r="LGJ61" s="39"/>
      <c r="LGK61" s="38"/>
      <c r="LGL61" s="3"/>
      <c r="LGM61" s="3"/>
      <c r="LGN61" s="3"/>
      <c r="LGO61" s="3"/>
      <c r="LGP61" s="3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3"/>
      <c r="LHD61" s="3"/>
      <c r="LHE61" s="3"/>
      <c r="LHF61" s="3"/>
      <c r="LHG61" s="39"/>
      <c r="LHH61" s="38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3"/>
      <c r="LHT61" s="3"/>
      <c r="LHU61" s="3"/>
      <c r="LHV61" s="3"/>
      <c r="LHW61" s="3"/>
      <c r="LHX61" s="3"/>
      <c r="LHY61" s="3"/>
      <c r="LHZ61" s="3"/>
      <c r="LIA61" s="3"/>
      <c r="LIB61" s="3"/>
      <c r="LIC61" s="3"/>
      <c r="LID61" s="39"/>
      <c r="LIE61" s="38"/>
      <c r="LIF61" s="3"/>
      <c r="LIG61" s="3"/>
      <c r="LIH61" s="3"/>
      <c r="LII61" s="3"/>
      <c r="LIJ61" s="3"/>
      <c r="LIK61" s="3"/>
      <c r="LIL61" s="3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3"/>
      <c r="LIZ61" s="3"/>
      <c r="LJA61" s="39"/>
      <c r="LJB61" s="38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3"/>
      <c r="LJP61" s="3"/>
      <c r="LJQ61" s="3"/>
      <c r="LJR61" s="3"/>
      <c r="LJS61" s="3"/>
      <c r="LJT61" s="3"/>
      <c r="LJU61" s="3"/>
      <c r="LJV61" s="3"/>
      <c r="LJW61" s="3"/>
      <c r="LJX61" s="39"/>
      <c r="LJY61" s="38"/>
      <c r="LJZ61" s="3"/>
      <c r="LKA61" s="3"/>
      <c r="LKB61" s="3"/>
      <c r="LKC61" s="3"/>
      <c r="LKD61" s="3"/>
      <c r="LKE61" s="3"/>
      <c r="LKF61" s="3"/>
      <c r="LKG61" s="3"/>
      <c r="LKH61" s="3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39"/>
      <c r="LKV61" s="38"/>
      <c r="LKW61" s="3"/>
      <c r="LKX61" s="3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3"/>
      <c r="LLL61" s="3"/>
      <c r="LLM61" s="3"/>
      <c r="LLN61" s="3"/>
      <c r="LLO61" s="3"/>
      <c r="LLP61" s="3"/>
      <c r="LLQ61" s="3"/>
      <c r="LLR61" s="39"/>
      <c r="LLS61" s="38"/>
      <c r="LLT61" s="3"/>
      <c r="LLU61" s="3"/>
      <c r="LLV61" s="3"/>
      <c r="LLW61" s="3"/>
      <c r="LLX61" s="3"/>
      <c r="LLY61" s="3"/>
      <c r="LLZ61" s="3"/>
      <c r="LMA61" s="3"/>
      <c r="LMB61" s="3"/>
      <c r="LMC61" s="3"/>
      <c r="LMD61" s="3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9"/>
      <c r="LMP61" s="38"/>
      <c r="LMQ61" s="3"/>
      <c r="LMR61" s="3"/>
      <c r="LMS61" s="3"/>
      <c r="LMT61" s="3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3"/>
      <c r="LNH61" s="3"/>
      <c r="LNI61" s="3"/>
      <c r="LNJ61" s="3"/>
      <c r="LNK61" s="3"/>
      <c r="LNL61" s="39"/>
      <c r="LNM61" s="38"/>
      <c r="LNN61" s="3"/>
      <c r="LNO61" s="3"/>
      <c r="LNP61" s="3"/>
      <c r="LNQ61" s="3"/>
      <c r="LNR61" s="3"/>
      <c r="LNS61" s="3"/>
      <c r="LNT61" s="3"/>
      <c r="LNU61" s="3"/>
      <c r="LNV61" s="3"/>
      <c r="LNW61" s="3"/>
      <c r="LNX61" s="3"/>
      <c r="LNY61" s="3"/>
      <c r="LNZ61" s="3"/>
      <c r="LOA61" s="3"/>
      <c r="LOB61" s="3"/>
      <c r="LOC61" s="3"/>
      <c r="LOD61" s="3"/>
      <c r="LOE61" s="3"/>
      <c r="LOF61" s="3"/>
      <c r="LOG61" s="3"/>
      <c r="LOH61" s="3"/>
      <c r="LOI61" s="39"/>
      <c r="LOJ61" s="38"/>
      <c r="LOK61" s="3"/>
      <c r="LOL61" s="3"/>
      <c r="LOM61" s="3"/>
      <c r="LON61" s="3"/>
      <c r="LOO61" s="3"/>
      <c r="LOP61" s="3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3"/>
      <c r="LPD61" s="3"/>
      <c r="LPE61" s="3"/>
      <c r="LPF61" s="39"/>
      <c r="LPG61" s="38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3"/>
      <c r="LPT61" s="3"/>
      <c r="LPU61" s="3"/>
      <c r="LPV61" s="3"/>
      <c r="LPW61" s="3"/>
      <c r="LPX61" s="3"/>
      <c r="LPY61" s="3"/>
      <c r="LPZ61" s="3"/>
      <c r="LQA61" s="3"/>
      <c r="LQB61" s="3"/>
      <c r="LQC61" s="39"/>
      <c r="LQD61" s="38"/>
      <c r="LQE61" s="3"/>
      <c r="LQF61" s="3"/>
      <c r="LQG61" s="3"/>
      <c r="LQH61" s="3"/>
      <c r="LQI61" s="3"/>
      <c r="LQJ61" s="3"/>
      <c r="LQK61" s="3"/>
      <c r="LQL61" s="3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3"/>
      <c r="LQZ61" s="39"/>
      <c r="LRA61" s="38"/>
      <c r="LRB61" s="3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3"/>
      <c r="LRP61" s="3"/>
      <c r="LRQ61" s="3"/>
      <c r="LRR61" s="3"/>
      <c r="LRS61" s="3"/>
      <c r="LRT61" s="3"/>
      <c r="LRU61" s="3"/>
      <c r="LRV61" s="3"/>
      <c r="LRW61" s="39"/>
      <c r="LRX61" s="38"/>
      <c r="LRY61" s="3"/>
      <c r="LRZ61" s="3"/>
      <c r="LSA61" s="3"/>
      <c r="LSB61" s="3"/>
      <c r="LSC61" s="3"/>
      <c r="LSD61" s="3"/>
      <c r="LSE61" s="3"/>
      <c r="LSF61" s="3"/>
      <c r="LSG61" s="3"/>
      <c r="LSH61" s="3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9"/>
      <c r="LSU61" s="38"/>
      <c r="LSV61" s="3"/>
      <c r="LSW61" s="3"/>
      <c r="LSX61" s="3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3"/>
      <c r="LTL61" s="3"/>
      <c r="LTM61" s="3"/>
      <c r="LTN61" s="3"/>
      <c r="LTO61" s="3"/>
      <c r="LTP61" s="3"/>
      <c r="LTQ61" s="39"/>
      <c r="LTR61" s="38"/>
      <c r="LTS61" s="3"/>
      <c r="LTT61" s="3"/>
      <c r="LTU61" s="3"/>
      <c r="LTV61" s="3"/>
      <c r="LTW61" s="3"/>
      <c r="LTX61" s="3"/>
      <c r="LTY61" s="3"/>
      <c r="LTZ61" s="3"/>
      <c r="LUA61" s="3"/>
      <c r="LUB61" s="3"/>
      <c r="LUC61" s="3"/>
      <c r="LUD61" s="3"/>
      <c r="LUE61" s="3"/>
      <c r="LUF61" s="3"/>
      <c r="LUG61" s="3"/>
      <c r="LUH61" s="3"/>
      <c r="LUI61" s="3"/>
      <c r="LUJ61" s="3"/>
      <c r="LUK61" s="3"/>
      <c r="LUL61" s="3"/>
      <c r="LUM61" s="3"/>
      <c r="LUN61" s="39"/>
      <c r="LUO61" s="38"/>
      <c r="LUP61" s="3"/>
      <c r="LUQ61" s="3"/>
      <c r="LUR61" s="3"/>
      <c r="LUS61" s="3"/>
      <c r="LUT61" s="3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3"/>
      <c r="LVH61" s="3"/>
      <c r="LVI61" s="3"/>
      <c r="LVJ61" s="3"/>
      <c r="LVK61" s="39"/>
      <c r="LVL61" s="38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3"/>
      <c r="LVX61" s="3"/>
      <c r="LVY61" s="3"/>
      <c r="LVZ61" s="3"/>
      <c r="LWA61" s="3"/>
      <c r="LWB61" s="3"/>
      <c r="LWC61" s="3"/>
      <c r="LWD61" s="3"/>
      <c r="LWE61" s="3"/>
      <c r="LWF61" s="3"/>
      <c r="LWG61" s="3"/>
      <c r="LWH61" s="39"/>
      <c r="LWI61" s="38"/>
      <c r="LWJ61" s="3"/>
      <c r="LWK61" s="3"/>
      <c r="LWL61" s="3"/>
      <c r="LWM61" s="3"/>
      <c r="LWN61" s="3"/>
      <c r="LWO61" s="3"/>
      <c r="LWP61" s="3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3"/>
      <c r="LXD61" s="3"/>
      <c r="LXE61" s="39"/>
      <c r="LXF61" s="38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3"/>
      <c r="LXT61" s="3"/>
      <c r="LXU61" s="3"/>
      <c r="LXV61" s="3"/>
      <c r="LXW61" s="3"/>
      <c r="LXX61" s="3"/>
      <c r="LXY61" s="3"/>
      <c r="LXZ61" s="3"/>
      <c r="LYA61" s="3"/>
      <c r="LYB61" s="39"/>
      <c r="LYC61" s="38"/>
      <c r="LYD61" s="3"/>
      <c r="LYE61" s="3"/>
      <c r="LYF61" s="3"/>
      <c r="LYG61" s="3"/>
      <c r="LYH61" s="3"/>
      <c r="LYI61" s="3"/>
      <c r="LYJ61" s="3"/>
      <c r="LYK61" s="3"/>
      <c r="LYL61" s="3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39"/>
      <c r="LYZ61" s="38"/>
      <c r="LZA61" s="3"/>
      <c r="LZB61" s="3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3"/>
      <c r="LZP61" s="3"/>
      <c r="LZQ61" s="3"/>
      <c r="LZR61" s="3"/>
      <c r="LZS61" s="3"/>
      <c r="LZT61" s="3"/>
      <c r="LZU61" s="3"/>
      <c r="LZV61" s="39"/>
      <c r="LZW61" s="38"/>
      <c r="LZX61" s="3"/>
      <c r="LZY61" s="3"/>
      <c r="LZZ61" s="3"/>
      <c r="MAA61" s="3"/>
      <c r="MAB61" s="3"/>
      <c r="MAC61" s="3"/>
      <c r="MAD61" s="3"/>
      <c r="MAE61" s="3"/>
      <c r="MAF61" s="3"/>
      <c r="MAG61" s="3"/>
      <c r="MAH61" s="3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9"/>
      <c r="MAT61" s="38"/>
      <c r="MAU61" s="3"/>
      <c r="MAV61" s="3"/>
      <c r="MAW61" s="3"/>
      <c r="MAX61" s="3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3"/>
      <c r="MBL61" s="3"/>
      <c r="MBM61" s="3"/>
      <c r="MBN61" s="3"/>
      <c r="MBO61" s="3"/>
      <c r="MBP61" s="39"/>
      <c r="MBQ61" s="38"/>
      <c r="MBR61" s="3"/>
      <c r="MBS61" s="3"/>
      <c r="MBT61" s="3"/>
      <c r="MBU61" s="3"/>
      <c r="MBV61" s="3"/>
      <c r="MBW61" s="3"/>
      <c r="MBX61" s="3"/>
      <c r="MBY61" s="3"/>
      <c r="MBZ61" s="3"/>
      <c r="MCA61" s="3"/>
      <c r="MCB61" s="3"/>
      <c r="MCC61" s="3"/>
      <c r="MCD61" s="3"/>
      <c r="MCE61" s="3"/>
      <c r="MCF61" s="3"/>
      <c r="MCG61" s="3"/>
      <c r="MCH61" s="3"/>
      <c r="MCI61" s="3"/>
      <c r="MCJ61" s="3"/>
      <c r="MCK61" s="3"/>
      <c r="MCL61" s="3"/>
      <c r="MCM61" s="39"/>
      <c r="MCN61" s="38"/>
      <c r="MCO61" s="3"/>
      <c r="MCP61" s="3"/>
      <c r="MCQ61" s="3"/>
      <c r="MCR61" s="3"/>
      <c r="MCS61" s="3"/>
      <c r="MCT61" s="3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3"/>
      <c r="MDH61" s="3"/>
      <c r="MDI61" s="3"/>
      <c r="MDJ61" s="39"/>
      <c r="MDK61" s="38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3"/>
      <c r="MDX61" s="3"/>
      <c r="MDY61" s="3"/>
      <c r="MDZ61" s="3"/>
      <c r="MEA61" s="3"/>
      <c r="MEB61" s="3"/>
      <c r="MEC61" s="3"/>
      <c r="MED61" s="3"/>
      <c r="MEE61" s="3"/>
      <c r="MEF61" s="3"/>
      <c r="MEG61" s="39"/>
      <c r="MEH61" s="38"/>
      <c r="MEI61" s="3"/>
      <c r="MEJ61" s="3"/>
      <c r="MEK61" s="3"/>
      <c r="MEL61" s="3"/>
      <c r="MEM61" s="3"/>
      <c r="MEN61" s="3"/>
      <c r="MEO61" s="3"/>
      <c r="MEP61" s="3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3"/>
      <c r="MFD61" s="39"/>
      <c r="MFE61" s="38"/>
      <c r="MFF61" s="3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3"/>
      <c r="MFT61" s="3"/>
      <c r="MFU61" s="3"/>
      <c r="MFV61" s="3"/>
      <c r="MFW61" s="3"/>
      <c r="MFX61" s="3"/>
      <c r="MFY61" s="3"/>
      <c r="MFZ61" s="3"/>
      <c r="MGA61" s="39"/>
      <c r="MGB61" s="38"/>
      <c r="MGC61" s="3"/>
      <c r="MGD61" s="3"/>
      <c r="MGE61" s="3"/>
      <c r="MGF61" s="3"/>
      <c r="MGG61" s="3"/>
      <c r="MGH61" s="3"/>
      <c r="MGI61" s="3"/>
      <c r="MGJ61" s="3"/>
      <c r="MGK61" s="3"/>
      <c r="MGL61" s="3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9"/>
      <c r="MGY61" s="38"/>
      <c r="MGZ61" s="3"/>
      <c r="MHA61" s="3"/>
      <c r="MHB61" s="3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3"/>
      <c r="MHP61" s="3"/>
      <c r="MHQ61" s="3"/>
      <c r="MHR61" s="3"/>
      <c r="MHS61" s="3"/>
      <c r="MHT61" s="3"/>
      <c r="MHU61" s="39"/>
      <c r="MHV61" s="38"/>
      <c r="MHW61" s="3"/>
      <c r="MHX61" s="3"/>
      <c r="MHY61" s="3"/>
      <c r="MHZ61" s="3"/>
      <c r="MIA61" s="3"/>
      <c r="MIB61" s="3"/>
      <c r="MIC61" s="3"/>
      <c r="MID61" s="3"/>
      <c r="MIE61" s="3"/>
      <c r="MIF61" s="3"/>
      <c r="MIG61" s="3"/>
      <c r="MIH61" s="3"/>
      <c r="MII61" s="3"/>
      <c r="MIJ61" s="3"/>
      <c r="MIK61" s="3"/>
      <c r="MIL61" s="3"/>
      <c r="MIM61" s="3"/>
      <c r="MIN61" s="3"/>
      <c r="MIO61" s="3"/>
      <c r="MIP61" s="3"/>
      <c r="MIQ61" s="3"/>
      <c r="MIR61" s="39"/>
      <c r="MIS61" s="38"/>
      <c r="MIT61" s="3"/>
      <c r="MIU61" s="3"/>
      <c r="MIV61" s="3"/>
      <c r="MIW61" s="3"/>
      <c r="MIX61" s="3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3"/>
      <c r="MJL61" s="3"/>
      <c r="MJM61" s="3"/>
      <c r="MJN61" s="3"/>
      <c r="MJO61" s="39"/>
      <c r="MJP61" s="38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3"/>
      <c r="MKB61" s="3"/>
      <c r="MKC61" s="3"/>
      <c r="MKD61" s="3"/>
      <c r="MKE61" s="3"/>
      <c r="MKF61" s="3"/>
      <c r="MKG61" s="3"/>
      <c r="MKH61" s="3"/>
      <c r="MKI61" s="3"/>
      <c r="MKJ61" s="3"/>
      <c r="MKK61" s="3"/>
      <c r="MKL61" s="39"/>
      <c r="MKM61" s="38"/>
      <c r="MKN61" s="3"/>
      <c r="MKO61" s="3"/>
      <c r="MKP61" s="3"/>
      <c r="MKQ61" s="3"/>
      <c r="MKR61" s="3"/>
      <c r="MKS61" s="3"/>
      <c r="MKT61" s="3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3"/>
      <c r="MLH61" s="3"/>
      <c r="MLI61" s="39"/>
      <c r="MLJ61" s="38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3"/>
      <c r="MLX61" s="3"/>
      <c r="MLY61" s="3"/>
      <c r="MLZ61" s="3"/>
      <c r="MMA61" s="3"/>
      <c r="MMB61" s="3"/>
      <c r="MMC61" s="3"/>
      <c r="MMD61" s="3"/>
      <c r="MME61" s="3"/>
      <c r="MMF61" s="39"/>
      <c r="MMG61" s="38"/>
      <c r="MMH61" s="3"/>
      <c r="MMI61" s="3"/>
      <c r="MMJ61" s="3"/>
      <c r="MMK61" s="3"/>
      <c r="MML61" s="3"/>
      <c r="MMM61" s="3"/>
      <c r="MMN61" s="3"/>
      <c r="MMO61" s="3"/>
      <c r="MMP61" s="3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39"/>
      <c r="MND61" s="38"/>
      <c r="MNE61" s="3"/>
      <c r="MNF61" s="3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3"/>
      <c r="MNT61" s="3"/>
      <c r="MNU61" s="3"/>
      <c r="MNV61" s="3"/>
      <c r="MNW61" s="3"/>
      <c r="MNX61" s="3"/>
      <c r="MNY61" s="3"/>
      <c r="MNZ61" s="39"/>
      <c r="MOA61" s="38"/>
      <c r="MOB61" s="3"/>
      <c r="MOC61" s="3"/>
      <c r="MOD61" s="3"/>
      <c r="MOE61" s="3"/>
      <c r="MOF61" s="3"/>
      <c r="MOG61" s="3"/>
      <c r="MOH61" s="3"/>
      <c r="MOI61" s="3"/>
      <c r="MOJ61" s="3"/>
      <c r="MOK61" s="3"/>
      <c r="MOL61" s="3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9"/>
      <c r="MOX61" s="38"/>
      <c r="MOY61" s="3"/>
      <c r="MOZ61" s="3"/>
      <c r="MPA61" s="3"/>
      <c r="MPB61" s="3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3"/>
      <c r="MPP61" s="3"/>
      <c r="MPQ61" s="3"/>
      <c r="MPR61" s="3"/>
      <c r="MPS61" s="3"/>
      <c r="MPT61" s="39"/>
      <c r="MPU61" s="38"/>
      <c r="MPV61" s="3"/>
      <c r="MPW61" s="3"/>
      <c r="MPX61" s="3"/>
      <c r="MPY61" s="3"/>
      <c r="MPZ61" s="3"/>
      <c r="MQA61" s="3"/>
      <c r="MQB61" s="3"/>
      <c r="MQC61" s="3"/>
      <c r="MQD61" s="3"/>
      <c r="MQE61" s="3"/>
      <c r="MQF61" s="3"/>
      <c r="MQG61" s="3"/>
      <c r="MQH61" s="3"/>
      <c r="MQI61" s="3"/>
      <c r="MQJ61" s="3"/>
      <c r="MQK61" s="3"/>
      <c r="MQL61" s="3"/>
      <c r="MQM61" s="3"/>
      <c r="MQN61" s="3"/>
      <c r="MQO61" s="3"/>
      <c r="MQP61" s="3"/>
      <c r="MQQ61" s="39"/>
      <c r="MQR61" s="38"/>
      <c r="MQS61" s="3"/>
      <c r="MQT61" s="3"/>
      <c r="MQU61" s="3"/>
      <c r="MQV61" s="3"/>
      <c r="MQW61" s="3"/>
      <c r="MQX61" s="3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3"/>
      <c r="MRL61" s="3"/>
      <c r="MRM61" s="3"/>
      <c r="MRN61" s="39"/>
      <c r="MRO61" s="38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3"/>
      <c r="MSB61" s="3"/>
      <c r="MSC61" s="3"/>
      <c r="MSD61" s="3"/>
      <c r="MSE61" s="3"/>
      <c r="MSF61" s="3"/>
      <c r="MSG61" s="3"/>
      <c r="MSH61" s="3"/>
      <c r="MSI61" s="3"/>
      <c r="MSJ61" s="3"/>
      <c r="MSK61" s="39"/>
      <c r="MSL61" s="38"/>
      <c r="MSM61" s="3"/>
      <c r="MSN61" s="3"/>
      <c r="MSO61" s="3"/>
      <c r="MSP61" s="3"/>
      <c r="MSQ61" s="3"/>
      <c r="MSR61" s="3"/>
      <c r="MSS61" s="3"/>
      <c r="MST61" s="3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3"/>
      <c r="MTH61" s="39"/>
      <c r="MTI61" s="38"/>
      <c r="MTJ61" s="3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3"/>
      <c r="MTX61" s="3"/>
      <c r="MTY61" s="3"/>
      <c r="MTZ61" s="3"/>
      <c r="MUA61" s="3"/>
      <c r="MUB61" s="3"/>
      <c r="MUC61" s="3"/>
      <c r="MUD61" s="3"/>
      <c r="MUE61" s="39"/>
      <c r="MUF61" s="38"/>
      <c r="MUG61" s="3"/>
      <c r="MUH61" s="3"/>
      <c r="MUI61" s="3"/>
      <c r="MUJ61" s="3"/>
      <c r="MUK61" s="3"/>
      <c r="MUL61" s="3"/>
      <c r="MUM61" s="3"/>
      <c r="MUN61" s="3"/>
      <c r="MUO61" s="3"/>
      <c r="MUP61" s="3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9"/>
      <c r="MVC61" s="38"/>
      <c r="MVD61" s="3"/>
      <c r="MVE61" s="3"/>
      <c r="MVF61" s="3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3"/>
      <c r="MVT61" s="3"/>
      <c r="MVU61" s="3"/>
      <c r="MVV61" s="3"/>
      <c r="MVW61" s="3"/>
      <c r="MVX61" s="3"/>
      <c r="MVY61" s="39"/>
      <c r="MVZ61" s="38"/>
      <c r="MWA61" s="3"/>
      <c r="MWB61" s="3"/>
      <c r="MWC61" s="3"/>
      <c r="MWD61" s="3"/>
      <c r="MWE61" s="3"/>
      <c r="MWF61" s="3"/>
      <c r="MWG61" s="3"/>
      <c r="MWH61" s="3"/>
      <c r="MWI61" s="3"/>
      <c r="MWJ61" s="3"/>
      <c r="MWK61" s="3"/>
      <c r="MWL61" s="3"/>
      <c r="MWM61" s="3"/>
      <c r="MWN61" s="3"/>
      <c r="MWO61" s="3"/>
      <c r="MWP61" s="3"/>
      <c r="MWQ61" s="3"/>
      <c r="MWR61" s="3"/>
      <c r="MWS61" s="3"/>
      <c r="MWT61" s="3"/>
      <c r="MWU61" s="3"/>
      <c r="MWV61" s="39"/>
      <c r="MWW61" s="38"/>
      <c r="MWX61" s="3"/>
      <c r="MWY61" s="3"/>
      <c r="MWZ61" s="3"/>
      <c r="MXA61" s="3"/>
      <c r="MXB61" s="3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3"/>
      <c r="MXP61" s="3"/>
      <c r="MXQ61" s="3"/>
      <c r="MXR61" s="3"/>
      <c r="MXS61" s="39"/>
      <c r="MXT61" s="38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3"/>
      <c r="MYF61" s="3"/>
      <c r="MYG61" s="3"/>
      <c r="MYH61" s="3"/>
      <c r="MYI61" s="3"/>
      <c r="MYJ61" s="3"/>
      <c r="MYK61" s="3"/>
      <c r="MYL61" s="3"/>
      <c r="MYM61" s="3"/>
      <c r="MYN61" s="3"/>
      <c r="MYO61" s="3"/>
      <c r="MYP61" s="39"/>
      <c r="MYQ61" s="38"/>
      <c r="MYR61" s="3"/>
      <c r="MYS61" s="3"/>
      <c r="MYT61" s="3"/>
      <c r="MYU61" s="3"/>
      <c r="MYV61" s="3"/>
      <c r="MYW61" s="3"/>
      <c r="MYX61" s="3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3"/>
      <c r="MZL61" s="3"/>
      <c r="MZM61" s="39"/>
      <c r="MZN61" s="38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3"/>
      <c r="NAB61" s="3"/>
      <c r="NAC61" s="3"/>
      <c r="NAD61" s="3"/>
      <c r="NAE61" s="3"/>
      <c r="NAF61" s="3"/>
      <c r="NAG61" s="3"/>
      <c r="NAH61" s="3"/>
      <c r="NAI61" s="3"/>
      <c r="NAJ61" s="39"/>
      <c r="NAK61" s="38"/>
      <c r="NAL61" s="3"/>
      <c r="NAM61" s="3"/>
      <c r="NAN61" s="3"/>
      <c r="NAO61" s="3"/>
      <c r="NAP61" s="3"/>
      <c r="NAQ61" s="3"/>
      <c r="NAR61" s="3"/>
      <c r="NAS61" s="3"/>
      <c r="NAT61" s="3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39"/>
      <c r="NBH61" s="38"/>
      <c r="NBI61" s="3"/>
      <c r="NBJ61" s="3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3"/>
      <c r="NBX61" s="3"/>
      <c r="NBY61" s="3"/>
      <c r="NBZ61" s="3"/>
      <c r="NCA61" s="3"/>
      <c r="NCB61" s="3"/>
      <c r="NCC61" s="3"/>
      <c r="NCD61" s="39"/>
      <c r="NCE61" s="38"/>
      <c r="NCF61" s="3"/>
      <c r="NCG61" s="3"/>
      <c r="NCH61" s="3"/>
      <c r="NCI61" s="3"/>
      <c r="NCJ61" s="3"/>
      <c r="NCK61" s="3"/>
      <c r="NCL61" s="3"/>
      <c r="NCM61" s="3"/>
      <c r="NCN61" s="3"/>
      <c r="NCO61" s="3"/>
      <c r="NCP61" s="3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9"/>
      <c r="NDB61" s="38"/>
      <c r="NDC61" s="3"/>
      <c r="NDD61" s="3"/>
      <c r="NDE61" s="3"/>
      <c r="NDF61" s="3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3"/>
      <c r="NDT61" s="3"/>
      <c r="NDU61" s="3"/>
      <c r="NDV61" s="3"/>
      <c r="NDW61" s="3"/>
      <c r="NDX61" s="39"/>
      <c r="NDY61" s="38"/>
      <c r="NDZ61" s="3"/>
      <c r="NEA61" s="3"/>
      <c r="NEB61" s="3"/>
      <c r="NEC61" s="3"/>
      <c r="NED61" s="3"/>
      <c r="NEE61" s="3"/>
      <c r="NEF61" s="3"/>
      <c r="NEG61" s="3"/>
      <c r="NEH61" s="3"/>
      <c r="NEI61" s="3"/>
      <c r="NEJ61" s="3"/>
      <c r="NEK61" s="3"/>
      <c r="NEL61" s="3"/>
      <c r="NEM61" s="3"/>
      <c r="NEN61" s="3"/>
      <c r="NEO61" s="3"/>
      <c r="NEP61" s="3"/>
      <c r="NEQ61" s="3"/>
      <c r="NER61" s="3"/>
      <c r="NES61" s="3"/>
      <c r="NET61" s="3"/>
      <c r="NEU61" s="39"/>
      <c r="NEV61" s="38"/>
      <c r="NEW61" s="3"/>
      <c r="NEX61" s="3"/>
      <c r="NEY61" s="3"/>
      <c r="NEZ61" s="3"/>
      <c r="NFA61" s="3"/>
      <c r="NFB61" s="3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3"/>
      <c r="NFP61" s="3"/>
      <c r="NFQ61" s="3"/>
      <c r="NFR61" s="39"/>
      <c r="NFS61" s="38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3"/>
      <c r="NGF61" s="3"/>
      <c r="NGG61" s="3"/>
      <c r="NGH61" s="3"/>
      <c r="NGI61" s="3"/>
      <c r="NGJ61" s="3"/>
      <c r="NGK61" s="3"/>
      <c r="NGL61" s="3"/>
      <c r="NGM61" s="3"/>
      <c r="NGN61" s="3"/>
      <c r="NGO61" s="39"/>
      <c r="NGP61" s="38"/>
      <c r="NGQ61" s="3"/>
      <c r="NGR61" s="3"/>
      <c r="NGS61" s="3"/>
      <c r="NGT61" s="3"/>
      <c r="NGU61" s="3"/>
      <c r="NGV61" s="3"/>
      <c r="NGW61" s="3"/>
      <c r="NGX61" s="3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3"/>
      <c r="NHL61" s="39"/>
      <c r="NHM61" s="38"/>
      <c r="NHN61" s="3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3"/>
      <c r="NIB61" s="3"/>
      <c r="NIC61" s="3"/>
      <c r="NID61" s="3"/>
      <c r="NIE61" s="3"/>
      <c r="NIF61" s="3"/>
      <c r="NIG61" s="3"/>
      <c r="NIH61" s="3"/>
      <c r="NII61" s="39"/>
      <c r="NIJ61" s="38"/>
      <c r="NIK61" s="3"/>
      <c r="NIL61" s="3"/>
      <c r="NIM61" s="3"/>
      <c r="NIN61" s="3"/>
      <c r="NIO61" s="3"/>
      <c r="NIP61" s="3"/>
      <c r="NIQ61" s="3"/>
      <c r="NIR61" s="3"/>
      <c r="NIS61" s="3"/>
      <c r="NIT61" s="3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9"/>
      <c r="NJG61" s="38"/>
      <c r="NJH61" s="3"/>
      <c r="NJI61" s="3"/>
      <c r="NJJ61" s="3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3"/>
      <c r="NJX61" s="3"/>
      <c r="NJY61" s="3"/>
      <c r="NJZ61" s="3"/>
      <c r="NKA61" s="3"/>
      <c r="NKB61" s="3"/>
      <c r="NKC61" s="39"/>
      <c r="NKD61" s="38"/>
      <c r="NKE61" s="3"/>
      <c r="NKF61" s="3"/>
      <c r="NKG61" s="3"/>
      <c r="NKH61" s="3"/>
      <c r="NKI61" s="3"/>
      <c r="NKJ61" s="3"/>
      <c r="NKK61" s="3"/>
      <c r="NKL61" s="3"/>
      <c r="NKM61" s="3"/>
      <c r="NKN61" s="3"/>
      <c r="NKO61" s="3"/>
      <c r="NKP61" s="3"/>
      <c r="NKQ61" s="3"/>
      <c r="NKR61" s="3"/>
      <c r="NKS61" s="3"/>
      <c r="NKT61" s="3"/>
      <c r="NKU61" s="3"/>
      <c r="NKV61" s="3"/>
      <c r="NKW61" s="3"/>
      <c r="NKX61" s="3"/>
      <c r="NKY61" s="3"/>
      <c r="NKZ61" s="39"/>
      <c r="NLA61" s="38"/>
      <c r="NLB61" s="3"/>
      <c r="NLC61" s="3"/>
      <c r="NLD61" s="3"/>
      <c r="NLE61" s="3"/>
      <c r="NLF61" s="3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3"/>
      <c r="NLT61" s="3"/>
      <c r="NLU61" s="3"/>
      <c r="NLV61" s="3"/>
      <c r="NLW61" s="39"/>
      <c r="NLX61" s="38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3"/>
      <c r="NMJ61" s="3"/>
      <c r="NMK61" s="3"/>
      <c r="NML61" s="3"/>
      <c r="NMM61" s="3"/>
      <c r="NMN61" s="3"/>
      <c r="NMO61" s="3"/>
      <c r="NMP61" s="3"/>
      <c r="NMQ61" s="3"/>
      <c r="NMR61" s="3"/>
      <c r="NMS61" s="3"/>
      <c r="NMT61" s="39"/>
      <c r="NMU61" s="38"/>
      <c r="NMV61" s="3"/>
      <c r="NMW61" s="3"/>
      <c r="NMX61" s="3"/>
      <c r="NMY61" s="3"/>
      <c r="NMZ61" s="3"/>
      <c r="NNA61" s="3"/>
      <c r="NNB61" s="3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3"/>
      <c r="NNP61" s="3"/>
      <c r="NNQ61" s="39"/>
      <c r="NNR61" s="38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3"/>
      <c r="NOF61" s="3"/>
      <c r="NOG61" s="3"/>
      <c r="NOH61" s="3"/>
      <c r="NOI61" s="3"/>
      <c r="NOJ61" s="3"/>
      <c r="NOK61" s="3"/>
      <c r="NOL61" s="3"/>
      <c r="NOM61" s="3"/>
      <c r="NON61" s="39"/>
      <c r="NOO61" s="38"/>
      <c r="NOP61" s="3"/>
      <c r="NOQ61" s="3"/>
      <c r="NOR61" s="3"/>
      <c r="NOS61" s="3"/>
      <c r="NOT61" s="3"/>
      <c r="NOU61" s="3"/>
      <c r="NOV61" s="3"/>
      <c r="NOW61" s="3"/>
      <c r="NOX61" s="3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39"/>
      <c r="NPL61" s="38"/>
      <c r="NPM61" s="3"/>
      <c r="NPN61" s="3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3"/>
      <c r="NQB61" s="3"/>
      <c r="NQC61" s="3"/>
      <c r="NQD61" s="3"/>
      <c r="NQE61" s="3"/>
      <c r="NQF61" s="3"/>
      <c r="NQG61" s="3"/>
      <c r="NQH61" s="39"/>
      <c r="NQI61" s="38"/>
      <c r="NQJ61" s="3"/>
      <c r="NQK61" s="3"/>
      <c r="NQL61" s="3"/>
      <c r="NQM61" s="3"/>
      <c r="NQN61" s="3"/>
      <c r="NQO61" s="3"/>
      <c r="NQP61" s="3"/>
      <c r="NQQ61" s="3"/>
      <c r="NQR61" s="3"/>
      <c r="NQS61" s="3"/>
      <c r="NQT61" s="3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9"/>
      <c r="NRF61" s="38"/>
      <c r="NRG61" s="3"/>
      <c r="NRH61" s="3"/>
      <c r="NRI61" s="3"/>
      <c r="NRJ61" s="3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3"/>
      <c r="NRX61" s="3"/>
      <c r="NRY61" s="3"/>
      <c r="NRZ61" s="3"/>
      <c r="NSA61" s="3"/>
      <c r="NSB61" s="39"/>
      <c r="NSC61" s="38"/>
      <c r="NSD61" s="3"/>
      <c r="NSE61" s="3"/>
      <c r="NSF61" s="3"/>
      <c r="NSG61" s="3"/>
      <c r="NSH61" s="3"/>
      <c r="NSI61" s="3"/>
      <c r="NSJ61" s="3"/>
      <c r="NSK61" s="3"/>
      <c r="NSL61" s="3"/>
      <c r="NSM61" s="3"/>
      <c r="NSN61" s="3"/>
      <c r="NSO61" s="3"/>
      <c r="NSP61" s="3"/>
      <c r="NSQ61" s="3"/>
      <c r="NSR61" s="3"/>
      <c r="NSS61" s="3"/>
      <c r="NST61" s="3"/>
      <c r="NSU61" s="3"/>
      <c r="NSV61" s="3"/>
      <c r="NSW61" s="3"/>
      <c r="NSX61" s="3"/>
      <c r="NSY61" s="39"/>
      <c r="NSZ61" s="38"/>
      <c r="NTA61" s="3"/>
      <c r="NTB61" s="3"/>
      <c r="NTC61" s="3"/>
      <c r="NTD61" s="3"/>
      <c r="NTE61" s="3"/>
      <c r="NTF61" s="3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3"/>
      <c r="NTT61" s="3"/>
      <c r="NTU61" s="3"/>
      <c r="NTV61" s="39"/>
      <c r="NTW61" s="38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3"/>
      <c r="NUJ61" s="3"/>
      <c r="NUK61" s="3"/>
      <c r="NUL61" s="3"/>
      <c r="NUM61" s="3"/>
      <c r="NUN61" s="3"/>
      <c r="NUO61" s="3"/>
      <c r="NUP61" s="3"/>
      <c r="NUQ61" s="3"/>
      <c r="NUR61" s="3"/>
      <c r="NUS61" s="39"/>
      <c r="NUT61" s="38"/>
      <c r="NUU61" s="3"/>
      <c r="NUV61" s="3"/>
      <c r="NUW61" s="3"/>
      <c r="NUX61" s="3"/>
      <c r="NUY61" s="3"/>
      <c r="NUZ61" s="3"/>
      <c r="NVA61" s="3"/>
      <c r="NVB61" s="3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3"/>
      <c r="NVP61" s="39"/>
      <c r="NVQ61" s="38"/>
      <c r="NVR61" s="3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3"/>
      <c r="NWF61" s="3"/>
      <c r="NWG61" s="3"/>
      <c r="NWH61" s="3"/>
      <c r="NWI61" s="3"/>
      <c r="NWJ61" s="3"/>
      <c r="NWK61" s="3"/>
      <c r="NWL61" s="3"/>
      <c r="NWM61" s="39"/>
      <c r="NWN61" s="38"/>
      <c r="NWO61" s="3"/>
      <c r="NWP61" s="3"/>
      <c r="NWQ61" s="3"/>
      <c r="NWR61" s="3"/>
      <c r="NWS61" s="3"/>
      <c r="NWT61" s="3"/>
      <c r="NWU61" s="3"/>
      <c r="NWV61" s="3"/>
      <c r="NWW61" s="3"/>
      <c r="NWX61" s="3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9"/>
      <c r="NXK61" s="38"/>
      <c r="NXL61" s="3"/>
      <c r="NXM61" s="3"/>
      <c r="NXN61" s="3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3"/>
      <c r="NYB61" s="3"/>
      <c r="NYC61" s="3"/>
      <c r="NYD61" s="3"/>
      <c r="NYE61" s="3"/>
      <c r="NYF61" s="3"/>
      <c r="NYG61" s="39"/>
      <c r="NYH61" s="38"/>
      <c r="NYI61" s="3"/>
      <c r="NYJ61" s="3"/>
      <c r="NYK61" s="3"/>
      <c r="NYL61" s="3"/>
      <c r="NYM61" s="3"/>
      <c r="NYN61" s="3"/>
      <c r="NYO61" s="3"/>
      <c r="NYP61" s="3"/>
      <c r="NYQ61" s="3"/>
      <c r="NYR61" s="3"/>
      <c r="NYS61" s="3"/>
      <c r="NYT61" s="3"/>
      <c r="NYU61" s="3"/>
      <c r="NYV61" s="3"/>
      <c r="NYW61" s="3"/>
      <c r="NYX61" s="3"/>
      <c r="NYY61" s="3"/>
      <c r="NYZ61" s="3"/>
      <c r="NZA61" s="3"/>
      <c r="NZB61" s="3"/>
      <c r="NZC61" s="3"/>
      <c r="NZD61" s="39"/>
      <c r="NZE61" s="38"/>
      <c r="NZF61" s="3"/>
      <c r="NZG61" s="3"/>
      <c r="NZH61" s="3"/>
      <c r="NZI61" s="3"/>
      <c r="NZJ61" s="3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3"/>
      <c r="NZX61" s="3"/>
      <c r="NZY61" s="3"/>
      <c r="NZZ61" s="3"/>
      <c r="OAA61" s="39"/>
      <c r="OAB61" s="38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3"/>
      <c r="OAN61" s="3"/>
      <c r="OAO61" s="3"/>
      <c r="OAP61" s="3"/>
      <c r="OAQ61" s="3"/>
      <c r="OAR61" s="3"/>
      <c r="OAS61" s="3"/>
      <c r="OAT61" s="3"/>
      <c r="OAU61" s="3"/>
      <c r="OAV61" s="3"/>
      <c r="OAW61" s="3"/>
      <c r="OAX61" s="39"/>
      <c r="OAY61" s="38"/>
      <c r="OAZ61" s="3"/>
      <c r="OBA61" s="3"/>
      <c r="OBB61" s="3"/>
      <c r="OBC61" s="3"/>
      <c r="OBD61" s="3"/>
      <c r="OBE61" s="3"/>
      <c r="OBF61" s="3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3"/>
      <c r="OBT61" s="3"/>
      <c r="OBU61" s="39"/>
      <c r="OBV61" s="38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3"/>
      <c r="OCJ61" s="3"/>
      <c r="OCK61" s="3"/>
      <c r="OCL61" s="3"/>
      <c r="OCM61" s="3"/>
      <c r="OCN61" s="3"/>
      <c r="OCO61" s="3"/>
      <c r="OCP61" s="3"/>
      <c r="OCQ61" s="3"/>
      <c r="OCR61" s="39"/>
      <c r="OCS61" s="38"/>
      <c r="OCT61" s="3"/>
      <c r="OCU61" s="3"/>
      <c r="OCV61" s="3"/>
      <c r="OCW61" s="3"/>
      <c r="OCX61" s="3"/>
      <c r="OCY61" s="3"/>
      <c r="OCZ61" s="3"/>
      <c r="ODA61" s="3"/>
      <c r="ODB61" s="3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39"/>
      <c r="ODP61" s="38"/>
      <c r="ODQ61" s="3"/>
      <c r="ODR61" s="3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3"/>
      <c r="OEF61" s="3"/>
      <c r="OEG61" s="3"/>
      <c r="OEH61" s="3"/>
      <c r="OEI61" s="3"/>
      <c r="OEJ61" s="3"/>
      <c r="OEK61" s="3"/>
      <c r="OEL61" s="39"/>
      <c r="OEM61" s="38"/>
      <c r="OEN61" s="3"/>
      <c r="OEO61" s="3"/>
      <c r="OEP61" s="3"/>
      <c r="OEQ61" s="3"/>
      <c r="OER61" s="3"/>
      <c r="OES61" s="3"/>
      <c r="OET61" s="3"/>
      <c r="OEU61" s="3"/>
      <c r="OEV61" s="3"/>
      <c r="OEW61" s="3"/>
      <c r="OEX61" s="3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9"/>
      <c r="OFJ61" s="38"/>
      <c r="OFK61" s="3"/>
      <c r="OFL61" s="3"/>
      <c r="OFM61" s="3"/>
      <c r="OFN61" s="3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3"/>
      <c r="OGB61" s="3"/>
      <c r="OGC61" s="3"/>
      <c r="OGD61" s="3"/>
      <c r="OGE61" s="3"/>
      <c r="OGF61" s="39"/>
      <c r="OGG61" s="38"/>
      <c r="OGH61" s="3"/>
      <c r="OGI61" s="3"/>
      <c r="OGJ61" s="3"/>
      <c r="OGK61" s="3"/>
      <c r="OGL61" s="3"/>
      <c r="OGM61" s="3"/>
      <c r="OGN61" s="3"/>
      <c r="OGO61" s="3"/>
      <c r="OGP61" s="3"/>
      <c r="OGQ61" s="3"/>
      <c r="OGR61" s="3"/>
      <c r="OGS61" s="3"/>
      <c r="OGT61" s="3"/>
      <c r="OGU61" s="3"/>
      <c r="OGV61" s="3"/>
      <c r="OGW61" s="3"/>
      <c r="OGX61" s="3"/>
      <c r="OGY61" s="3"/>
      <c r="OGZ61" s="3"/>
      <c r="OHA61" s="3"/>
      <c r="OHB61" s="3"/>
      <c r="OHC61" s="39"/>
      <c r="OHD61" s="38"/>
      <c r="OHE61" s="3"/>
      <c r="OHF61" s="3"/>
      <c r="OHG61" s="3"/>
      <c r="OHH61" s="3"/>
      <c r="OHI61" s="3"/>
      <c r="OHJ61" s="3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3"/>
      <c r="OHX61" s="3"/>
      <c r="OHY61" s="3"/>
      <c r="OHZ61" s="39"/>
      <c r="OIA61" s="38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3"/>
      <c r="OIN61" s="3"/>
      <c r="OIO61" s="3"/>
      <c r="OIP61" s="3"/>
      <c r="OIQ61" s="3"/>
      <c r="OIR61" s="3"/>
      <c r="OIS61" s="3"/>
      <c r="OIT61" s="3"/>
      <c r="OIU61" s="3"/>
      <c r="OIV61" s="3"/>
      <c r="OIW61" s="39"/>
      <c r="OIX61" s="38"/>
      <c r="OIY61" s="3"/>
      <c r="OIZ61" s="3"/>
      <c r="OJA61" s="3"/>
      <c r="OJB61" s="3"/>
      <c r="OJC61" s="3"/>
      <c r="OJD61" s="3"/>
      <c r="OJE61" s="3"/>
      <c r="OJF61" s="3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3"/>
      <c r="OJT61" s="39"/>
      <c r="OJU61" s="38"/>
      <c r="OJV61" s="3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3"/>
      <c r="OKJ61" s="3"/>
      <c r="OKK61" s="3"/>
      <c r="OKL61" s="3"/>
      <c r="OKM61" s="3"/>
      <c r="OKN61" s="3"/>
      <c r="OKO61" s="3"/>
      <c r="OKP61" s="3"/>
      <c r="OKQ61" s="39"/>
      <c r="OKR61" s="38"/>
      <c r="OKS61" s="3"/>
      <c r="OKT61" s="3"/>
      <c r="OKU61" s="3"/>
      <c r="OKV61" s="3"/>
      <c r="OKW61" s="3"/>
      <c r="OKX61" s="3"/>
      <c r="OKY61" s="3"/>
      <c r="OKZ61" s="3"/>
      <c r="OLA61" s="3"/>
      <c r="OLB61" s="3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9"/>
      <c r="OLO61" s="38"/>
      <c r="OLP61" s="3"/>
      <c r="OLQ61" s="3"/>
      <c r="OLR61" s="3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3"/>
      <c r="OMF61" s="3"/>
      <c r="OMG61" s="3"/>
      <c r="OMH61" s="3"/>
      <c r="OMI61" s="3"/>
      <c r="OMJ61" s="3"/>
      <c r="OMK61" s="39"/>
      <c r="OML61" s="38"/>
      <c r="OMM61" s="3"/>
      <c r="OMN61" s="3"/>
      <c r="OMO61" s="3"/>
      <c r="OMP61" s="3"/>
      <c r="OMQ61" s="3"/>
      <c r="OMR61" s="3"/>
      <c r="OMS61" s="3"/>
      <c r="OMT61" s="3"/>
      <c r="OMU61" s="3"/>
      <c r="OMV61" s="3"/>
      <c r="OMW61" s="3"/>
      <c r="OMX61" s="3"/>
      <c r="OMY61" s="3"/>
      <c r="OMZ61" s="3"/>
      <c r="ONA61" s="3"/>
      <c r="ONB61" s="3"/>
      <c r="ONC61" s="3"/>
      <c r="OND61" s="3"/>
      <c r="ONE61" s="3"/>
      <c r="ONF61" s="3"/>
      <c r="ONG61" s="3"/>
      <c r="ONH61" s="39"/>
      <c r="ONI61" s="38"/>
      <c r="ONJ61" s="3"/>
      <c r="ONK61" s="3"/>
      <c r="ONL61" s="3"/>
      <c r="ONM61" s="3"/>
      <c r="ONN61" s="3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3"/>
      <c r="OOB61" s="3"/>
      <c r="OOC61" s="3"/>
      <c r="OOD61" s="3"/>
      <c r="OOE61" s="39"/>
      <c r="OOF61" s="38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3"/>
      <c r="OOR61" s="3"/>
      <c r="OOS61" s="3"/>
      <c r="OOT61" s="3"/>
      <c r="OOU61" s="3"/>
      <c r="OOV61" s="3"/>
      <c r="OOW61" s="3"/>
      <c r="OOX61" s="3"/>
      <c r="OOY61" s="3"/>
      <c r="OOZ61" s="3"/>
      <c r="OPA61" s="3"/>
      <c r="OPB61" s="39"/>
      <c r="OPC61" s="38"/>
      <c r="OPD61" s="3"/>
      <c r="OPE61" s="3"/>
      <c r="OPF61" s="3"/>
      <c r="OPG61" s="3"/>
      <c r="OPH61" s="3"/>
      <c r="OPI61" s="3"/>
      <c r="OPJ61" s="3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3"/>
      <c r="OPX61" s="3"/>
      <c r="OPY61" s="39"/>
      <c r="OPZ61" s="38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3"/>
      <c r="OQN61" s="3"/>
      <c r="OQO61" s="3"/>
      <c r="OQP61" s="3"/>
      <c r="OQQ61" s="3"/>
      <c r="OQR61" s="3"/>
      <c r="OQS61" s="3"/>
      <c r="OQT61" s="3"/>
      <c r="OQU61" s="3"/>
      <c r="OQV61" s="39"/>
      <c r="OQW61" s="38"/>
      <c r="OQX61" s="3"/>
      <c r="OQY61" s="3"/>
      <c r="OQZ61" s="3"/>
      <c r="ORA61" s="3"/>
      <c r="ORB61" s="3"/>
      <c r="ORC61" s="3"/>
      <c r="ORD61" s="3"/>
      <c r="ORE61" s="3"/>
      <c r="ORF61" s="3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39"/>
      <c r="ORT61" s="38"/>
      <c r="ORU61" s="3"/>
      <c r="ORV61" s="3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3"/>
      <c r="OSJ61" s="3"/>
      <c r="OSK61" s="3"/>
      <c r="OSL61" s="3"/>
      <c r="OSM61" s="3"/>
      <c r="OSN61" s="3"/>
      <c r="OSO61" s="3"/>
      <c r="OSP61" s="39"/>
      <c r="OSQ61" s="38"/>
      <c r="OSR61" s="3"/>
      <c r="OSS61" s="3"/>
      <c r="OST61" s="3"/>
      <c r="OSU61" s="3"/>
      <c r="OSV61" s="3"/>
      <c r="OSW61" s="3"/>
      <c r="OSX61" s="3"/>
      <c r="OSY61" s="3"/>
      <c r="OSZ61" s="3"/>
      <c r="OTA61" s="3"/>
      <c r="OTB61" s="3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9"/>
      <c r="OTN61" s="38"/>
      <c r="OTO61" s="3"/>
      <c r="OTP61" s="3"/>
      <c r="OTQ61" s="3"/>
      <c r="OTR61" s="3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3"/>
      <c r="OUF61" s="3"/>
      <c r="OUG61" s="3"/>
      <c r="OUH61" s="3"/>
      <c r="OUI61" s="3"/>
      <c r="OUJ61" s="39"/>
      <c r="OUK61" s="38"/>
      <c r="OUL61" s="3"/>
      <c r="OUM61" s="3"/>
      <c r="OUN61" s="3"/>
      <c r="OUO61" s="3"/>
      <c r="OUP61" s="3"/>
      <c r="OUQ61" s="3"/>
      <c r="OUR61" s="3"/>
      <c r="OUS61" s="3"/>
      <c r="OUT61" s="3"/>
      <c r="OUU61" s="3"/>
      <c r="OUV61" s="3"/>
      <c r="OUW61" s="3"/>
      <c r="OUX61" s="3"/>
      <c r="OUY61" s="3"/>
      <c r="OUZ61" s="3"/>
      <c r="OVA61" s="3"/>
      <c r="OVB61" s="3"/>
      <c r="OVC61" s="3"/>
      <c r="OVD61" s="3"/>
      <c r="OVE61" s="3"/>
      <c r="OVF61" s="3"/>
      <c r="OVG61" s="39"/>
      <c r="OVH61" s="38"/>
      <c r="OVI61" s="3"/>
      <c r="OVJ61" s="3"/>
      <c r="OVK61" s="3"/>
      <c r="OVL61" s="3"/>
      <c r="OVM61" s="3"/>
      <c r="OVN61" s="3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3"/>
      <c r="OWB61" s="3"/>
      <c r="OWC61" s="3"/>
      <c r="OWD61" s="39"/>
      <c r="OWE61" s="38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3"/>
      <c r="OWR61" s="3"/>
      <c r="OWS61" s="3"/>
      <c r="OWT61" s="3"/>
      <c r="OWU61" s="3"/>
      <c r="OWV61" s="3"/>
      <c r="OWW61" s="3"/>
      <c r="OWX61" s="3"/>
      <c r="OWY61" s="3"/>
      <c r="OWZ61" s="3"/>
      <c r="OXA61" s="39"/>
      <c r="OXB61" s="38"/>
      <c r="OXC61" s="3"/>
      <c r="OXD61" s="3"/>
      <c r="OXE61" s="3"/>
      <c r="OXF61" s="3"/>
      <c r="OXG61" s="3"/>
      <c r="OXH61" s="3"/>
      <c r="OXI61" s="3"/>
      <c r="OXJ61" s="3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3"/>
      <c r="OXX61" s="39"/>
      <c r="OXY61" s="38"/>
      <c r="OXZ61" s="3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3"/>
      <c r="OYN61" s="3"/>
      <c r="OYO61" s="3"/>
      <c r="OYP61" s="3"/>
      <c r="OYQ61" s="3"/>
      <c r="OYR61" s="3"/>
      <c r="OYS61" s="3"/>
      <c r="OYT61" s="3"/>
      <c r="OYU61" s="39"/>
      <c r="OYV61" s="38"/>
      <c r="OYW61" s="3"/>
      <c r="OYX61" s="3"/>
      <c r="OYY61" s="3"/>
      <c r="OYZ61" s="3"/>
      <c r="OZA61" s="3"/>
      <c r="OZB61" s="3"/>
      <c r="OZC61" s="3"/>
      <c r="OZD61" s="3"/>
      <c r="OZE61" s="3"/>
      <c r="OZF61" s="3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9"/>
      <c r="OZS61" s="38"/>
      <c r="OZT61" s="3"/>
      <c r="OZU61" s="3"/>
      <c r="OZV61" s="3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3"/>
      <c r="PAJ61" s="3"/>
      <c r="PAK61" s="3"/>
      <c r="PAL61" s="3"/>
      <c r="PAM61" s="3"/>
      <c r="PAN61" s="3"/>
      <c r="PAO61" s="39"/>
      <c r="PAP61" s="38"/>
      <c r="PAQ61" s="3"/>
      <c r="PAR61" s="3"/>
      <c r="PAS61" s="3"/>
      <c r="PAT61" s="3"/>
      <c r="PAU61" s="3"/>
      <c r="PAV61" s="3"/>
      <c r="PAW61" s="3"/>
      <c r="PAX61" s="3"/>
      <c r="PAY61" s="3"/>
      <c r="PAZ61" s="3"/>
      <c r="PBA61" s="3"/>
      <c r="PBB61" s="3"/>
      <c r="PBC61" s="3"/>
      <c r="PBD61" s="3"/>
      <c r="PBE61" s="3"/>
      <c r="PBF61" s="3"/>
      <c r="PBG61" s="3"/>
      <c r="PBH61" s="3"/>
      <c r="PBI61" s="3"/>
      <c r="PBJ61" s="3"/>
      <c r="PBK61" s="3"/>
      <c r="PBL61" s="39"/>
      <c r="PBM61" s="38"/>
      <c r="PBN61" s="3"/>
      <c r="PBO61" s="3"/>
      <c r="PBP61" s="3"/>
      <c r="PBQ61" s="3"/>
      <c r="PBR61" s="3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3"/>
      <c r="PCF61" s="3"/>
      <c r="PCG61" s="3"/>
      <c r="PCH61" s="3"/>
      <c r="PCI61" s="39"/>
      <c r="PCJ61" s="38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3"/>
      <c r="PCV61" s="3"/>
      <c r="PCW61" s="3"/>
      <c r="PCX61" s="3"/>
      <c r="PCY61" s="3"/>
      <c r="PCZ61" s="3"/>
      <c r="PDA61" s="3"/>
      <c r="PDB61" s="3"/>
      <c r="PDC61" s="3"/>
      <c r="PDD61" s="3"/>
      <c r="PDE61" s="3"/>
      <c r="PDF61" s="39"/>
      <c r="PDG61" s="38"/>
      <c r="PDH61" s="3"/>
      <c r="PDI61" s="3"/>
      <c r="PDJ61" s="3"/>
      <c r="PDK61" s="3"/>
      <c r="PDL61" s="3"/>
      <c r="PDM61" s="3"/>
      <c r="PDN61" s="3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3"/>
      <c r="PEB61" s="3"/>
      <c r="PEC61" s="39"/>
      <c r="PED61" s="38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3"/>
      <c r="PER61" s="3"/>
      <c r="PES61" s="3"/>
      <c r="PET61" s="3"/>
      <c r="PEU61" s="3"/>
      <c r="PEV61" s="3"/>
      <c r="PEW61" s="3"/>
      <c r="PEX61" s="3"/>
      <c r="PEY61" s="3"/>
      <c r="PEZ61" s="39"/>
      <c r="PFA61" s="38"/>
      <c r="PFB61" s="3"/>
      <c r="PFC61" s="3"/>
      <c r="PFD61" s="3"/>
      <c r="PFE61" s="3"/>
      <c r="PFF61" s="3"/>
      <c r="PFG61" s="3"/>
      <c r="PFH61" s="3"/>
      <c r="PFI61" s="3"/>
      <c r="PFJ61" s="3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39"/>
      <c r="PFX61" s="38"/>
      <c r="PFY61" s="3"/>
      <c r="PFZ61" s="3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3"/>
      <c r="PGN61" s="3"/>
      <c r="PGO61" s="3"/>
      <c r="PGP61" s="3"/>
      <c r="PGQ61" s="3"/>
      <c r="PGR61" s="3"/>
      <c r="PGS61" s="3"/>
      <c r="PGT61" s="39"/>
      <c r="PGU61" s="38"/>
      <c r="PGV61" s="3"/>
      <c r="PGW61" s="3"/>
      <c r="PGX61" s="3"/>
      <c r="PGY61" s="3"/>
      <c r="PGZ61" s="3"/>
      <c r="PHA61" s="3"/>
      <c r="PHB61" s="3"/>
      <c r="PHC61" s="3"/>
      <c r="PHD61" s="3"/>
      <c r="PHE61" s="3"/>
      <c r="PHF61" s="3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9"/>
      <c r="PHR61" s="38"/>
      <c r="PHS61" s="3"/>
      <c r="PHT61" s="3"/>
      <c r="PHU61" s="3"/>
      <c r="PHV61" s="3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3"/>
      <c r="PIJ61" s="3"/>
      <c r="PIK61" s="3"/>
      <c r="PIL61" s="3"/>
      <c r="PIM61" s="3"/>
      <c r="PIN61" s="39"/>
      <c r="PIO61" s="38"/>
      <c r="PIP61" s="3"/>
      <c r="PIQ61" s="3"/>
      <c r="PIR61" s="3"/>
      <c r="PIS61" s="3"/>
      <c r="PIT61" s="3"/>
      <c r="PIU61" s="3"/>
      <c r="PIV61" s="3"/>
      <c r="PIW61" s="3"/>
      <c r="PIX61" s="3"/>
      <c r="PIY61" s="3"/>
      <c r="PIZ61" s="3"/>
      <c r="PJA61" s="3"/>
      <c r="PJB61" s="3"/>
      <c r="PJC61" s="3"/>
      <c r="PJD61" s="3"/>
      <c r="PJE61" s="3"/>
      <c r="PJF61" s="3"/>
      <c r="PJG61" s="3"/>
      <c r="PJH61" s="3"/>
      <c r="PJI61" s="3"/>
      <c r="PJJ61" s="3"/>
      <c r="PJK61" s="39"/>
      <c r="PJL61" s="38"/>
      <c r="PJM61" s="3"/>
      <c r="PJN61" s="3"/>
      <c r="PJO61" s="3"/>
      <c r="PJP61" s="3"/>
      <c r="PJQ61" s="3"/>
      <c r="PJR61" s="3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3"/>
      <c r="PKF61" s="3"/>
      <c r="PKG61" s="3"/>
      <c r="PKH61" s="39"/>
      <c r="PKI61" s="38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3"/>
      <c r="PKV61" s="3"/>
      <c r="PKW61" s="3"/>
      <c r="PKX61" s="3"/>
      <c r="PKY61" s="3"/>
      <c r="PKZ61" s="3"/>
      <c r="PLA61" s="3"/>
      <c r="PLB61" s="3"/>
      <c r="PLC61" s="3"/>
      <c r="PLD61" s="3"/>
      <c r="PLE61" s="39"/>
      <c r="PLF61" s="38"/>
      <c r="PLG61" s="3"/>
      <c r="PLH61" s="3"/>
      <c r="PLI61" s="3"/>
      <c r="PLJ61" s="3"/>
      <c r="PLK61" s="3"/>
      <c r="PLL61" s="3"/>
      <c r="PLM61" s="3"/>
      <c r="PLN61" s="3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3"/>
      <c r="PMB61" s="39"/>
      <c r="PMC61" s="38"/>
      <c r="PMD61" s="3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3"/>
      <c r="PMR61" s="3"/>
      <c r="PMS61" s="3"/>
      <c r="PMT61" s="3"/>
      <c r="PMU61" s="3"/>
      <c r="PMV61" s="3"/>
      <c r="PMW61" s="3"/>
      <c r="PMX61" s="3"/>
      <c r="PMY61" s="39"/>
      <c r="PMZ61" s="38"/>
      <c r="PNA61" s="3"/>
      <c r="PNB61" s="3"/>
      <c r="PNC61" s="3"/>
      <c r="PND61" s="3"/>
      <c r="PNE61" s="3"/>
      <c r="PNF61" s="3"/>
      <c r="PNG61" s="3"/>
      <c r="PNH61" s="3"/>
      <c r="PNI61" s="3"/>
      <c r="PNJ61" s="3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9"/>
      <c r="PNW61" s="38"/>
      <c r="PNX61" s="3"/>
      <c r="PNY61" s="3"/>
      <c r="PNZ61" s="3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3"/>
      <c r="PON61" s="3"/>
      <c r="POO61" s="3"/>
      <c r="POP61" s="3"/>
      <c r="POQ61" s="3"/>
      <c r="POR61" s="3"/>
      <c r="POS61" s="39"/>
      <c r="POT61" s="38"/>
      <c r="POU61" s="3"/>
      <c r="POV61" s="3"/>
      <c r="POW61" s="3"/>
      <c r="POX61" s="3"/>
      <c r="POY61" s="3"/>
      <c r="POZ61" s="3"/>
      <c r="PPA61" s="3"/>
      <c r="PPB61" s="3"/>
      <c r="PPC61" s="3"/>
      <c r="PPD61" s="3"/>
      <c r="PPE61" s="3"/>
      <c r="PPF61" s="3"/>
      <c r="PPG61" s="3"/>
      <c r="PPH61" s="3"/>
      <c r="PPI61" s="3"/>
      <c r="PPJ61" s="3"/>
      <c r="PPK61" s="3"/>
      <c r="PPL61" s="3"/>
      <c r="PPM61" s="3"/>
      <c r="PPN61" s="3"/>
      <c r="PPO61" s="3"/>
      <c r="PPP61" s="39"/>
      <c r="PPQ61" s="38"/>
      <c r="PPR61" s="3"/>
      <c r="PPS61" s="3"/>
      <c r="PPT61" s="3"/>
      <c r="PPU61" s="3"/>
      <c r="PPV61" s="3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3"/>
      <c r="PQJ61" s="3"/>
      <c r="PQK61" s="3"/>
      <c r="PQL61" s="3"/>
      <c r="PQM61" s="39"/>
      <c r="PQN61" s="38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3"/>
      <c r="PQZ61" s="3"/>
      <c r="PRA61" s="3"/>
      <c r="PRB61" s="3"/>
      <c r="PRC61" s="3"/>
      <c r="PRD61" s="3"/>
      <c r="PRE61" s="3"/>
      <c r="PRF61" s="3"/>
      <c r="PRG61" s="3"/>
      <c r="PRH61" s="3"/>
      <c r="PRI61" s="3"/>
      <c r="PRJ61" s="39"/>
      <c r="PRK61" s="38"/>
      <c r="PRL61" s="3"/>
      <c r="PRM61" s="3"/>
      <c r="PRN61" s="3"/>
      <c r="PRO61" s="3"/>
      <c r="PRP61" s="3"/>
      <c r="PRQ61" s="3"/>
      <c r="PRR61" s="3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3"/>
      <c r="PSF61" s="3"/>
      <c r="PSG61" s="39"/>
      <c r="PSH61" s="38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3"/>
      <c r="PSV61" s="3"/>
      <c r="PSW61" s="3"/>
      <c r="PSX61" s="3"/>
      <c r="PSY61" s="3"/>
      <c r="PSZ61" s="3"/>
      <c r="PTA61" s="3"/>
      <c r="PTB61" s="3"/>
      <c r="PTC61" s="3"/>
      <c r="PTD61" s="39"/>
      <c r="PTE61" s="38"/>
      <c r="PTF61" s="3"/>
      <c r="PTG61" s="3"/>
      <c r="PTH61" s="3"/>
      <c r="PTI61" s="3"/>
      <c r="PTJ61" s="3"/>
      <c r="PTK61" s="3"/>
      <c r="PTL61" s="3"/>
      <c r="PTM61" s="3"/>
      <c r="PTN61" s="3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39"/>
      <c r="PUB61" s="38"/>
      <c r="PUC61" s="3"/>
      <c r="PUD61" s="3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3"/>
      <c r="PUR61" s="3"/>
      <c r="PUS61" s="3"/>
      <c r="PUT61" s="3"/>
      <c r="PUU61" s="3"/>
      <c r="PUV61" s="3"/>
      <c r="PUW61" s="3"/>
      <c r="PUX61" s="39"/>
      <c r="PUY61" s="38"/>
      <c r="PUZ61" s="3"/>
      <c r="PVA61" s="3"/>
      <c r="PVB61" s="3"/>
      <c r="PVC61" s="3"/>
      <c r="PVD61" s="3"/>
      <c r="PVE61" s="3"/>
      <c r="PVF61" s="3"/>
      <c r="PVG61" s="3"/>
      <c r="PVH61" s="3"/>
      <c r="PVI61" s="3"/>
      <c r="PVJ61" s="3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9"/>
      <c r="PVV61" s="38"/>
      <c r="PVW61" s="3"/>
      <c r="PVX61" s="3"/>
      <c r="PVY61" s="3"/>
      <c r="PVZ61" s="3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3"/>
      <c r="PWN61" s="3"/>
      <c r="PWO61" s="3"/>
      <c r="PWP61" s="3"/>
      <c r="PWQ61" s="3"/>
      <c r="PWR61" s="39"/>
      <c r="PWS61" s="38"/>
      <c r="PWT61" s="3"/>
      <c r="PWU61" s="3"/>
      <c r="PWV61" s="3"/>
      <c r="PWW61" s="3"/>
      <c r="PWX61" s="3"/>
      <c r="PWY61" s="3"/>
      <c r="PWZ61" s="3"/>
      <c r="PXA61" s="3"/>
      <c r="PXB61" s="3"/>
      <c r="PXC61" s="3"/>
      <c r="PXD61" s="3"/>
      <c r="PXE61" s="3"/>
      <c r="PXF61" s="3"/>
      <c r="PXG61" s="3"/>
      <c r="PXH61" s="3"/>
      <c r="PXI61" s="3"/>
      <c r="PXJ61" s="3"/>
      <c r="PXK61" s="3"/>
      <c r="PXL61" s="3"/>
      <c r="PXM61" s="3"/>
      <c r="PXN61" s="3"/>
      <c r="PXO61" s="39"/>
      <c r="PXP61" s="38"/>
      <c r="PXQ61" s="3"/>
      <c r="PXR61" s="3"/>
      <c r="PXS61" s="3"/>
      <c r="PXT61" s="3"/>
      <c r="PXU61" s="3"/>
      <c r="PXV61" s="3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3"/>
      <c r="PYJ61" s="3"/>
      <c r="PYK61" s="3"/>
      <c r="PYL61" s="39"/>
      <c r="PYM61" s="38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3"/>
      <c r="PYZ61" s="3"/>
      <c r="PZA61" s="3"/>
      <c r="PZB61" s="3"/>
      <c r="PZC61" s="3"/>
      <c r="PZD61" s="3"/>
      <c r="PZE61" s="3"/>
      <c r="PZF61" s="3"/>
      <c r="PZG61" s="3"/>
      <c r="PZH61" s="3"/>
      <c r="PZI61" s="39"/>
      <c r="PZJ61" s="38"/>
      <c r="PZK61" s="3"/>
      <c r="PZL61" s="3"/>
      <c r="PZM61" s="3"/>
      <c r="PZN61" s="3"/>
      <c r="PZO61" s="3"/>
      <c r="PZP61" s="3"/>
      <c r="PZQ61" s="3"/>
      <c r="PZR61" s="3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3"/>
      <c r="QAF61" s="39"/>
      <c r="QAG61" s="38"/>
      <c r="QAH61" s="3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3"/>
      <c r="QAV61" s="3"/>
      <c r="QAW61" s="3"/>
      <c r="QAX61" s="3"/>
      <c r="QAY61" s="3"/>
      <c r="QAZ61" s="3"/>
      <c r="QBA61" s="3"/>
      <c r="QBB61" s="3"/>
      <c r="QBC61" s="39"/>
      <c r="QBD61" s="38"/>
      <c r="QBE61" s="3"/>
      <c r="QBF61" s="3"/>
      <c r="QBG61" s="3"/>
      <c r="QBH61" s="3"/>
      <c r="QBI61" s="3"/>
      <c r="QBJ61" s="3"/>
      <c r="QBK61" s="3"/>
      <c r="QBL61" s="3"/>
      <c r="QBM61" s="3"/>
      <c r="QBN61" s="3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9"/>
      <c r="QCA61" s="38"/>
      <c r="QCB61" s="3"/>
      <c r="QCC61" s="3"/>
      <c r="QCD61" s="3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3"/>
      <c r="QCR61" s="3"/>
      <c r="QCS61" s="3"/>
      <c r="QCT61" s="3"/>
      <c r="QCU61" s="3"/>
      <c r="QCV61" s="3"/>
      <c r="QCW61" s="39"/>
      <c r="QCX61" s="38"/>
      <c r="QCY61" s="3"/>
      <c r="QCZ61" s="3"/>
      <c r="QDA61" s="3"/>
      <c r="QDB61" s="3"/>
      <c r="QDC61" s="3"/>
      <c r="QDD61" s="3"/>
      <c r="QDE61" s="3"/>
      <c r="QDF61" s="3"/>
      <c r="QDG61" s="3"/>
      <c r="QDH61" s="3"/>
      <c r="QDI61" s="3"/>
      <c r="QDJ61" s="3"/>
      <c r="QDK61" s="3"/>
      <c r="QDL61" s="3"/>
      <c r="QDM61" s="3"/>
      <c r="QDN61" s="3"/>
      <c r="QDO61" s="3"/>
      <c r="QDP61" s="3"/>
      <c r="QDQ61" s="3"/>
      <c r="QDR61" s="3"/>
      <c r="QDS61" s="3"/>
      <c r="QDT61" s="39"/>
      <c r="QDU61" s="38"/>
      <c r="QDV61" s="3"/>
      <c r="QDW61" s="3"/>
      <c r="QDX61" s="3"/>
      <c r="QDY61" s="3"/>
      <c r="QDZ61" s="3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3"/>
      <c r="QEN61" s="3"/>
      <c r="QEO61" s="3"/>
      <c r="QEP61" s="3"/>
      <c r="QEQ61" s="39"/>
      <c r="QER61" s="38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3"/>
      <c r="QFD61" s="3"/>
      <c r="QFE61" s="3"/>
      <c r="QFF61" s="3"/>
      <c r="QFG61" s="3"/>
      <c r="QFH61" s="3"/>
      <c r="QFI61" s="3"/>
      <c r="QFJ61" s="3"/>
      <c r="QFK61" s="3"/>
      <c r="QFL61" s="3"/>
      <c r="QFM61" s="3"/>
      <c r="QFN61" s="39"/>
      <c r="QFO61" s="38"/>
      <c r="QFP61" s="3"/>
      <c r="QFQ61" s="3"/>
      <c r="QFR61" s="3"/>
      <c r="QFS61" s="3"/>
      <c r="QFT61" s="3"/>
      <c r="QFU61" s="3"/>
      <c r="QFV61" s="3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3"/>
      <c r="QGJ61" s="3"/>
      <c r="QGK61" s="39"/>
      <c r="QGL61" s="38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3"/>
      <c r="QGZ61" s="3"/>
      <c r="QHA61" s="3"/>
      <c r="QHB61" s="3"/>
      <c r="QHC61" s="3"/>
      <c r="QHD61" s="3"/>
      <c r="QHE61" s="3"/>
      <c r="QHF61" s="3"/>
      <c r="QHG61" s="3"/>
      <c r="QHH61" s="39"/>
      <c r="QHI61" s="38"/>
      <c r="QHJ61" s="3"/>
      <c r="QHK61" s="3"/>
      <c r="QHL61" s="3"/>
      <c r="QHM61" s="3"/>
      <c r="QHN61" s="3"/>
      <c r="QHO61" s="3"/>
      <c r="QHP61" s="3"/>
      <c r="QHQ61" s="3"/>
      <c r="QHR61" s="3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39"/>
      <c r="QIF61" s="38"/>
      <c r="QIG61" s="3"/>
      <c r="QIH61" s="3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3"/>
      <c r="QIV61" s="3"/>
      <c r="QIW61" s="3"/>
      <c r="QIX61" s="3"/>
      <c r="QIY61" s="3"/>
      <c r="QIZ61" s="3"/>
      <c r="QJA61" s="3"/>
      <c r="QJB61" s="39"/>
      <c r="QJC61" s="38"/>
      <c r="QJD61" s="3"/>
      <c r="QJE61" s="3"/>
      <c r="QJF61" s="3"/>
      <c r="QJG61" s="3"/>
      <c r="QJH61" s="3"/>
      <c r="QJI61" s="3"/>
      <c r="QJJ61" s="3"/>
      <c r="QJK61" s="3"/>
      <c r="QJL61" s="3"/>
      <c r="QJM61" s="3"/>
      <c r="QJN61" s="3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9"/>
      <c r="QJZ61" s="38"/>
      <c r="QKA61" s="3"/>
      <c r="QKB61" s="3"/>
      <c r="QKC61" s="3"/>
      <c r="QKD61" s="3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3"/>
      <c r="QKR61" s="3"/>
      <c r="QKS61" s="3"/>
      <c r="QKT61" s="3"/>
      <c r="QKU61" s="3"/>
      <c r="QKV61" s="39"/>
      <c r="QKW61" s="38"/>
      <c r="QKX61" s="3"/>
      <c r="QKY61" s="3"/>
      <c r="QKZ61" s="3"/>
      <c r="QLA61" s="3"/>
      <c r="QLB61" s="3"/>
      <c r="QLC61" s="3"/>
      <c r="QLD61" s="3"/>
      <c r="QLE61" s="3"/>
      <c r="QLF61" s="3"/>
      <c r="QLG61" s="3"/>
      <c r="QLH61" s="3"/>
      <c r="QLI61" s="3"/>
      <c r="QLJ61" s="3"/>
      <c r="QLK61" s="3"/>
      <c r="QLL61" s="3"/>
      <c r="QLM61" s="3"/>
      <c r="QLN61" s="3"/>
      <c r="QLO61" s="3"/>
      <c r="QLP61" s="3"/>
      <c r="QLQ61" s="3"/>
      <c r="QLR61" s="3"/>
      <c r="QLS61" s="39"/>
      <c r="QLT61" s="38"/>
      <c r="QLU61" s="3"/>
      <c r="QLV61" s="3"/>
      <c r="QLW61" s="3"/>
      <c r="QLX61" s="3"/>
      <c r="QLY61" s="3"/>
      <c r="QLZ61" s="3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3"/>
      <c r="QMN61" s="3"/>
      <c r="QMO61" s="3"/>
      <c r="QMP61" s="39"/>
      <c r="QMQ61" s="38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3"/>
      <c r="QND61" s="3"/>
      <c r="QNE61" s="3"/>
      <c r="QNF61" s="3"/>
      <c r="QNG61" s="3"/>
      <c r="QNH61" s="3"/>
      <c r="QNI61" s="3"/>
      <c r="QNJ61" s="3"/>
      <c r="QNK61" s="3"/>
      <c r="QNL61" s="3"/>
      <c r="QNM61" s="39"/>
      <c r="QNN61" s="38"/>
      <c r="QNO61" s="3"/>
      <c r="QNP61" s="3"/>
      <c r="QNQ61" s="3"/>
      <c r="QNR61" s="3"/>
      <c r="QNS61" s="3"/>
      <c r="QNT61" s="3"/>
      <c r="QNU61" s="3"/>
      <c r="QNV61" s="3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3"/>
      <c r="QOJ61" s="39"/>
      <c r="QOK61" s="38"/>
      <c r="QOL61" s="3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3"/>
      <c r="QOZ61" s="3"/>
      <c r="QPA61" s="3"/>
      <c r="QPB61" s="3"/>
      <c r="QPC61" s="3"/>
      <c r="QPD61" s="3"/>
      <c r="QPE61" s="3"/>
      <c r="QPF61" s="3"/>
      <c r="QPG61" s="39"/>
      <c r="QPH61" s="38"/>
      <c r="QPI61" s="3"/>
      <c r="QPJ61" s="3"/>
      <c r="QPK61" s="3"/>
      <c r="QPL61" s="3"/>
      <c r="QPM61" s="3"/>
      <c r="QPN61" s="3"/>
      <c r="QPO61" s="3"/>
      <c r="QPP61" s="3"/>
      <c r="QPQ61" s="3"/>
      <c r="QPR61" s="3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9"/>
      <c r="QQE61" s="38"/>
      <c r="QQF61" s="3"/>
      <c r="QQG61" s="3"/>
      <c r="QQH61" s="3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3"/>
      <c r="QQV61" s="3"/>
      <c r="QQW61" s="3"/>
      <c r="QQX61" s="3"/>
      <c r="QQY61" s="3"/>
      <c r="QQZ61" s="3"/>
      <c r="QRA61" s="39"/>
      <c r="QRB61" s="38"/>
      <c r="QRC61" s="3"/>
      <c r="QRD61" s="3"/>
      <c r="QRE61" s="3"/>
      <c r="QRF61" s="3"/>
      <c r="QRG61" s="3"/>
      <c r="QRH61" s="3"/>
      <c r="QRI61" s="3"/>
      <c r="QRJ61" s="3"/>
      <c r="QRK61" s="3"/>
      <c r="QRL61" s="3"/>
      <c r="QRM61" s="3"/>
      <c r="QRN61" s="3"/>
      <c r="QRO61" s="3"/>
      <c r="QRP61" s="3"/>
      <c r="QRQ61" s="3"/>
      <c r="QRR61" s="3"/>
      <c r="QRS61" s="3"/>
      <c r="QRT61" s="3"/>
      <c r="QRU61" s="3"/>
      <c r="QRV61" s="3"/>
      <c r="QRW61" s="3"/>
      <c r="QRX61" s="39"/>
      <c r="QRY61" s="38"/>
      <c r="QRZ61" s="3"/>
      <c r="QSA61" s="3"/>
      <c r="QSB61" s="3"/>
      <c r="QSC61" s="3"/>
      <c r="QSD61" s="3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3"/>
      <c r="QSR61" s="3"/>
      <c r="QSS61" s="3"/>
      <c r="QST61" s="3"/>
      <c r="QSU61" s="39"/>
      <c r="QSV61" s="38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3"/>
      <c r="QTH61" s="3"/>
      <c r="QTI61" s="3"/>
      <c r="QTJ61" s="3"/>
      <c r="QTK61" s="3"/>
      <c r="QTL61" s="3"/>
      <c r="QTM61" s="3"/>
      <c r="QTN61" s="3"/>
      <c r="QTO61" s="3"/>
      <c r="QTP61" s="3"/>
      <c r="QTQ61" s="3"/>
      <c r="QTR61" s="39"/>
      <c r="QTS61" s="38"/>
      <c r="QTT61" s="3"/>
      <c r="QTU61" s="3"/>
      <c r="QTV61" s="3"/>
      <c r="QTW61" s="3"/>
      <c r="QTX61" s="3"/>
      <c r="QTY61" s="3"/>
      <c r="QTZ61" s="3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3"/>
      <c r="QUN61" s="3"/>
      <c r="QUO61" s="39"/>
      <c r="QUP61" s="38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3"/>
      <c r="QVD61" s="3"/>
      <c r="QVE61" s="3"/>
      <c r="QVF61" s="3"/>
      <c r="QVG61" s="3"/>
      <c r="QVH61" s="3"/>
      <c r="QVI61" s="3"/>
      <c r="QVJ61" s="3"/>
      <c r="QVK61" s="3"/>
      <c r="QVL61" s="39"/>
      <c r="QVM61" s="38"/>
      <c r="QVN61" s="3"/>
      <c r="QVO61" s="3"/>
      <c r="QVP61" s="3"/>
      <c r="QVQ61" s="3"/>
      <c r="QVR61" s="3"/>
      <c r="QVS61" s="3"/>
      <c r="QVT61" s="3"/>
      <c r="QVU61" s="3"/>
      <c r="QVV61" s="3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39"/>
      <c r="QWJ61" s="38"/>
      <c r="QWK61" s="3"/>
      <c r="QWL61" s="3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3"/>
      <c r="QWZ61" s="3"/>
      <c r="QXA61" s="3"/>
      <c r="QXB61" s="3"/>
      <c r="QXC61" s="3"/>
      <c r="QXD61" s="3"/>
      <c r="QXE61" s="3"/>
      <c r="QXF61" s="39"/>
      <c r="QXG61" s="38"/>
      <c r="QXH61" s="3"/>
      <c r="QXI61" s="3"/>
      <c r="QXJ61" s="3"/>
      <c r="QXK61" s="3"/>
      <c r="QXL61" s="3"/>
      <c r="QXM61" s="3"/>
      <c r="QXN61" s="3"/>
      <c r="QXO61" s="3"/>
      <c r="QXP61" s="3"/>
      <c r="QXQ61" s="3"/>
      <c r="QXR61" s="3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9"/>
      <c r="QYD61" s="38"/>
      <c r="QYE61" s="3"/>
      <c r="QYF61" s="3"/>
      <c r="QYG61" s="3"/>
      <c r="QYH61" s="3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3"/>
      <c r="QYV61" s="3"/>
      <c r="QYW61" s="3"/>
      <c r="QYX61" s="3"/>
      <c r="QYY61" s="3"/>
      <c r="QYZ61" s="39"/>
      <c r="QZA61" s="38"/>
      <c r="QZB61" s="3"/>
      <c r="QZC61" s="3"/>
      <c r="QZD61" s="3"/>
      <c r="QZE61" s="3"/>
      <c r="QZF61" s="3"/>
      <c r="QZG61" s="3"/>
      <c r="QZH61" s="3"/>
      <c r="QZI61" s="3"/>
      <c r="QZJ61" s="3"/>
      <c r="QZK61" s="3"/>
      <c r="QZL61" s="3"/>
      <c r="QZM61" s="3"/>
      <c r="QZN61" s="3"/>
      <c r="QZO61" s="3"/>
      <c r="QZP61" s="3"/>
      <c r="QZQ61" s="3"/>
      <c r="QZR61" s="3"/>
      <c r="QZS61" s="3"/>
      <c r="QZT61" s="3"/>
      <c r="QZU61" s="3"/>
      <c r="QZV61" s="3"/>
      <c r="QZW61" s="39"/>
      <c r="QZX61" s="38"/>
      <c r="QZY61" s="3"/>
      <c r="QZZ61" s="3"/>
      <c r="RAA61" s="3"/>
      <c r="RAB61" s="3"/>
      <c r="RAC61" s="3"/>
      <c r="RAD61" s="3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3"/>
      <c r="RAR61" s="3"/>
      <c r="RAS61" s="3"/>
      <c r="RAT61" s="39"/>
      <c r="RAU61" s="38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3"/>
      <c r="RBH61" s="3"/>
      <c r="RBI61" s="3"/>
      <c r="RBJ61" s="3"/>
      <c r="RBK61" s="3"/>
      <c r="RBL61" s="3"/>
      <c r="RBM61" s="3"/>
      <c r="RBN61" s="3"/>
      <c r="RBO61" s="3"/>
      <c r="RBP61" s="3"/>
      <c r="RBQ61" s="39"/>
      <c r="RBR61" s="38"/>
      <c r="RBS61" s="3"/>
      <c r="RBT61" s="3"/>
      <c r="RBU61" s="3"/>
      <c r="RBV61" s="3"/>
      <c r="RBW61" s="3"/>
      <c r="RBX61" s="3"/>
      <c r="RBY61" s="3"/>
      <c r="RBZ61" s="3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3"/>
      <c r="RCN61" s="39"/>
      <c r="RCO61" s="38"/>
      <c r="RCP61" s="3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3"/>
      <c r="RDD61" s="3"/>
      <c r="RDE61" s="3"/>
      <c r="RDF61" s="3"/>
      <c r="RDG61" s="3"/>
      <c r="RDH61" s="3"/>
      <c r="RDI61" s="3"/>
      <c r="RDJ61" s="3"/>
      <c r="RDK61" s="39"/>
      <c r="RDL61" s="38"/>
      <c r="RDM61" s="3"/>
      <c r="RDN61" s="3"/>
      <c r="RDO61" s="3"/>
      <c r="RDP61" s="3"/>
      <c r="RDQ61" s="3"/>
      <c r="RDR61" s="3"/>
      <c r="RDS61" s="3"/>
      <c r="RDT61" s="3"/>
      <c r="RDU61" s="3"/>
      <c r="RDV61" s="3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9"/>
      <c r="REI61" s="38"/>
      <c r="REJ61" s="3"/>
      <c r="REK61" s="3"/>
      <c r="REL61" s="3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3"/>
      <c r="REZ61" s="3"/>
      <c r="RFA61" s="3"/>
      <c r="RFB61" s="3"/>
      <c r="RFC61" s="3"/>
      <c r="RFD61" s="3"/>
      <c r="RFE61" s="39"/>
      <c r="RFF61" s="38"/>
      <c r="RFG61" s="3"/>
      <c r="RFH61" s="3"/>
      <c r="RFI61" s="3"/>
      <c r="RFJ61" s="3"/>
      <c r="RFK61" s="3"/>
      <c r="RFL61" s="3"/>
      <c r="RFM61" s="3"/>
      <c r="RFN61" s="3"/>
      <c r="RFO61" s="3"/>
      <c r="RFP61" s="3"/>
      <c r="RFQ61" s="3"/>
      <c r="RFR61" s="3"/>
      <c r="RFS61" s="3"/>
      <c r="RFT61" s="3"/>
      <c r="RFU61" s="3"/>
      <c r="RFV61" s="3"/>
      <c r="RFW61" s="3"/>
      <c r="RFX61" s="3"/>
      <c r="RFY61" s="3"/>
      <c r="RFZ61" s="3"/>
      <c r="RGA61" s="3"/>
      <c r="RGB61" s="39"/>
      <c r="RGC61" s="38"/>
      <c r="RGD61" s="3"/>
      <c r="RGE61" s="3"/>
      <c r="RGF61" s="3"/>
      <c r="RGG61" s="3"/>
      <c r="RGH61" s="3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3"/>
      <c r="RGV61" s="3"/>
      <c r="RGW61" s="3"/>
      <c r="RGX61" s="3"/>
      <c r="RGY61" s="39"/>
      <c r="RGZ61" s="38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3"/>
      <c r="RHL61" s="3"/>
      <c r="RHM61" s="3"/>
      <c r="RHN61" s="3"/>
      <c r="RHO61" s="3"/>
      <c r="RHP61" s="3"/>
      <c r="RHQ61" s="3"/>
      <c r="RHR61" s="3"/>
      <c r="RHS61" s="3"/>
      <c r="RHT61" s="3"/>
      <c r="RHU61" s="3"/>
      <c r="RHV61" s="39"/>
      <c r="RHW61" s="38"/>
      <c r="RHX61" s="3"/>
      <c r="RHY61" s="3"/>
      <c r="RHZ61" s="3"/>
      <c r="RIA61" s="3"/>
      <c r="RIB61" s="3"/>
      <c r="RIC61" s="3"/>
      <c r="RID61" s="3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3"/>
      <c r="RIR61" s="3"/>
      <c r="RIS61" s="39"/>
      <c r="RIT61" s="38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3"/>
      <c r="RJH61" s="3"/>
      <c r="RJI61" s="3"/>
      <c r="RJJ61" s="3"/>
      <c r="RJK61" s="3"/>
      <c r="RJL61" s="3"/>
      <c r="RJM61" s="3"/>
      <c r="RJN61" s="3"/>
      <c r="RJO61" s="3"/>
      <c r="RJP61" s="39"/>
      <c r="RJQ61" s="38"/>
      <c r="RJR61" s="3"/>
      <c r="RJS61" s="3"/>
      <c r="RJT61" s="3"/>
      <c r="RJU61" s="3"/>
      <c r="RJV61" s="3"/>
      <c r="RJW61" s="3"/>
      <c r="RJX61" s="3"/>
      <c r="RJY61" s="3"/>
      <c r="RJZ61" s="3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39"/>
      <c r="RKN61" s="38"/>
      <c r="RKO61" s="3"/>
      <c r="RKP61" s="3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3"/>
      <c r="RLD61" s="3"/>
      <c r="RLE61" s="3"/>
      <c r="RLF61" s="3"/>
      <c r="RLG61" s="3"/>
      <c r="RLH61" s="3"/>
      <c r="RLI61" s="3"/>
      <c r="RLJ61" s="39"/>
      <c r="RLK61" s="38"/>
      <c r="RLL61" s="3"/>
      <c r="RLM61" s="3"/>
      <c r="RLN61" s="3"/>
      <c r="RLO61" s="3"/>
      <c r="RLP61" s="3"/>
      <c r="RLQ61" s="3"/>
      <c r="RLR61" s="3"/>
      <c r="RLS61" s="3"/>
      <c r="RLT61" s="3"/>
      <c r="RLU61" s="3"/>
      <c r="RLV61" s="3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9"/>
      <c r="RMH61" s="38"/>
      <c r="RMI61" s="3"/>
      <c r="RMJ61" s="3"/>
      <c r="RMK61" s="3"/>
      <c r="RML61" s="3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3"/>
      <c r="RMZ61" s="3"/>
      <c r="RNA61" s="3"/>
      <c r="RNB61" s="3"/>
      <c r="RNC61" s="3"/>
      <c r="RND61" s="39"/>
      <c r="RNE61" s="38"/>
      <c r="RNF61" s="3"/>
      <c r="RNG61" s="3"/>
      <c r="RNH61" s="3"/>
      <c r="RNI61" s="3"/>
      <c r="RNJ61" s="3"/>
      <c r="RNK61" s="3"/>
      <c r="RNL61" s="3"/>
      <c r="RNM61" s="3"/>
      <c r="RNN61" s="3"/>
      <c r="RNO61" s="3"/>
      <c r="RNP61" s="3"/>
      <c r="RNQ61" s="3"/>
      <c r="RNR61" s="3"/>
      <c r="RNS61" s="3"/>
      <c r="RNT61" s="3"/>
      <c r="RNU61" s="3"/>
      <c r="RNV61" s="3"/>
      <c r="RNW61" s="3"/>
      <c r="RNX61" s="3"/>
      <c r="RNY61" s="3"/>
      <c r="RNZ61" s="3"/>
      <c r="ROA61" s="39"/>
      <c r="ROB61" s="38"/>
      <c r="ROC61" s="3"/>
      <c r="ROD61" s="3"/>
      <c r="ROE61" s="3"/>
      <c r="ROF61" s="3"/>
      <c r="ROG61" s="3"/>
      <c r="ROH61" s="3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3"/>
      <c r="ROV61" s="3"/>
      <c r="ROW61" s="3"/>
      <c r="ROX61" s="39"/>
      <c r="ROY61" s="38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3"/>
      <c r="RPL61" s="3"/>
      <c r="RPM61" s="3"/>
      <c r="RPN61" s="3"/>
      <c r="RPO61" s="3"/>
      <c r="RPP61" s="3"/>
      <c r="RPQ61" s="3"/>
      <c r="RPR61" s="3"/>
      <c r="RPS61" s="3"/>
      <c r="RPT61" s="3"/>
      <c r="RPU61" s="39"/>
      <c r="RPV61" s="38"/>
      <c r="RPW61" s="3"/>
      <c r="RPX61" s="3"/>
      <c r="RPY61" s="3"/>
      <c r="RPZ61" s="3"/>
      <c r="RQA61" s="3"/>
      <c r="RQB61" s="3"/>
      <c r="RQC61" s="3"/>
      <c r="RQD61" s="3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3"/>
      <c r="RQR61" s="39"/>
      <c r="RQS61" s="38"/>
      <c r="RQT61" s="3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3"/>
      <c r="RRH61" s="3"/>
      <c r="RRI61" s="3"/>
      <c r="RRJ61" s="3"/>
      <c r="RRK61" s="3"/>
      <c r="RRL61" s="3"/>
      <c r="RRM61" s="3"/>
      <c r="RRN61" s="3"/>
      <c r="RRO61" s="39"/>
      <c r="RRP61" s="38"/>
      <c r="RRQ61" s="3"/>
      <c r="RRR61" s="3"/>
      <c r="RRS61" s="3"/>
      <c r="RRT61" s="3"/>
      <c r="RRU61" s="3"/>
      <c r="RRV61" s="3"/>
      <c r="RRW61" s="3"/>
      <c r="RRX61" s="3"/>
      <c r="RRY61" s="3"/>
      <c r="RRZ61" s="3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9"/>
      <c r="RSM61" s="38"/>
      <c r="RSN61" s="3"/>
      <c r="RSO61" s="3"/>
      <c r="RSP61" s="3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3"/>
      <c r="RTD61" s="3"/>
      <c r="RTE61" s="3"/>
      <c r="RTF61" s="3"/>
      <c r="RTG61" s="3"/>
      <c r="RTH61" s="3"/>
      <c r="RTI61" s="39"/>
      <c r="RTJ61" s="38"/>
      <c r="RTK61" s="3"/>
      <c r="RTL61" s="3"/>
      <c r="RTM61" s="3"/>
      <c r="RTN61" s="3"/>
      <c r="RTO61" s="3"/>
      <c r="RTP61" s="3"/>
      <c r="RTQ61" s="3"/>
      <c r="RTR61" s="3"/>
      <c r="RTS61" s="3"/>
      <c r="RTT61" s="3"/>
      <c r="RTU61" s="3"/>
      <c r="RTV61" s="3"/>
      <c r="RTW61" s="3"/>
      <c r="RTX61" s="3"/>
      <c r="RTY61" s="3"/>
      <c r="RTZ61" s="3"/>
      <c r="RUA61" s="3"/>
      <c r="RUB61" s="3"/>
      <c r="RUC61" s="3"/>
      <c r="RUD61" s="3"/>
      <c r="RUE61" s="3"/>
      <c r="RUF61" s="39"/>
      <c r="RUG61" s="38"/>
      <c r="RUH61" s="3"/>
      <c r="RUI61" s="3"/>
      <c r="RUJ61" s="3"/>
      <c r="RUK61" s="3"/>
      <c r="RUL61" s="3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3"/>
      <c r="RUZ61" s="3"/>
      <c r="RVA61" s="3"/>
      <c r="RVB61" s="3"/>
      <c r="RVC61" s="39"/>
      <c r="RVD61" s="38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3"/>
      <c r="RVP61" s="3"/>
      <c r="RVQ61" s="3"/>
      <c r="RVR61" s="3"/>
      <c r="RVS61" s="3"/>
      <c r="RVT61" s="3"/>
      <c r="RVU61" s="3"/>
      <c r="RVV61" s="3"/>
      <c r="RVW61" s="3"/>
      <c r="RVX61" s="3"/>
      <c r="RVY61" s="3"/>
      <c r="RVZ61" s="39"/>
      <c r="RWA61" s="38"/>
      <c r="RWB61" s="3"/>
      <c r="RWC61" s="3"/>
      <c r="RWD61" s="3"/>
      <c r="RWE61" s="3"/>
      <c r="RWF61" s="3"/>
      <c r="RWG61" s="3"/>
      <c r="RWH61" s="3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3"/>
      <c r="RWV61" s="3"/>
      <c r="RWW61" s="39"/>
      <c r="RWX61" s="38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3"/>
      <c r="RXL61" s="3"/>
      <c r="RXM61" s="3"/>
      <c r="RXN61" s="3"/>
      <c r="RXO61" s="3"/>
      <c r="RXP61" s="3"/>
      <c r="RXQ61" s="3"/>
      <c r="RXR61" s="3"/>
      <c r="RXS61" s="3"/>
      <c r="RXT61" s="39"/>
      <c r="RXU61" s="38"/>
      <c r="RXV61" s="3"/>
      <c r="RXW61" s="3"/>
      <c r="RXX61" s="3"/>
      <c r="RXY61" s="3"/>
      <c r="RXZ61" s="3"/>
      <c r="RYA61" s="3"/>
      <c r="RYB61" s="3"/>
      <c r="RYC61" s="3"/>
      <c r="RYD61" s="3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39"/>
      <c r="RYR61" s="38"/>
      <c r="RYS61" s="3"/>
      <c r="RYT61" s="3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3"/>
      <c r="RZH61" s="3"/>
      <c r="RZI61" s="3"/>
      <c r="RZJ61" s="3"/>
      <c r="RZK61" s="3"/>
      <c r="RZL61" s="3"/>
      <c r="RZM61" s="3"/>
      <c r="RZN61" s="39"/>
      <c r="RZO61" s="38"/>
      <c r="RZP61" s="3"/>
      <c r="RZQ61" s="3"/>
      <c r="RZR61" s="3"/>
      <c r="RZS61" s="3"/>
      <c r="RZT61" s="3"/>
      <c r="RZU61" s="3"/>
      <c r="RZV61" s="3"/>
      <c r="RZW61" s="3"/>
      <c r="RZX61" s="3"/>
      <c r="RZY61" s="3"/>
      <c r="RZZ61" s="3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9"/>
      <c r="SAL61" s="38"/>
      <c r="SAM61" s="3"/>
      <c r="SAN61" s="3"/>
      <c r="SAO61" s="3"/>
      <c r="SAP61" s="3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3"/>
      <c r="SBD61" s="3"/>
      <c r="SBE61" s="3"/>
      <c r="SBF61" s="3"/>
      <c r="SBG61" s="3"/>
      <c r="SBH61" s="39"/>
      <c r="SBI61" s="38"/>
      <c r="SBJ61" s="3"/>
      <c r="SBK61" s="3"/>
      <c r="SBL61" s="3"/>
      <c r="SBM61" s="3"/>
      <c r="SBN61" s="3"/>
      <c r="SBO61" s="3"/>
      <c r="SBP61" s="3"/>
      <c r="SBQ61" s="3"/>
      <c r="SBR61" s="3"/>
      <c r="SBS61" s="3"/>
      <c r="SBT61" s="3"/>
      <c r="SBU61" s="3"/>
      <c r="SBV61" s="3"/>
      <c r="SBW61" s="3"/>
      <c r="SBX61" s="3"/>
      <c r="SBY61" s="3"/>
      <c r="SBZ61" s="3"/>
      <c r="SCA61" s="3"/>
      <c r="SCB61" s="3"/>
      <c r="SCC61" s="3"/>
      <c r="SCD61" s="3"/>
      <c r="SCE61" s="39"/>
      <c r="SCF61" s="38"/>
      <c r="SCG61" s="3"/>
      <c r="SCH61" s="3"/>
      <c r="SCI61" s="3"/>
      <c r="SCJ61" s="3"/>
      <c r="SCK61" s="3"/>
      <c r="SCL61" s="3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3"/>
      <c r="SCZ61" s="3"/>
      <c r="SDA61" s="3"/>
      <c r="SDB61" s="39"/>
      <c r="SDC61" s="38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3"/>
      <c r="SDP61" s="3"/>
      <c r="SDQ61" s="3"/>
      <c r="SDR61" s="3"/>
      <c r="SDS61" s="3"/>
      <c r="SDT61" s="3"/>
      <c r="SDU61" s="3"/>
      <c r="SDV61" s="3"/>
      <c r="SDW61" s="3"/>
      <c r="SDX61" s="3"/>
      <c r="SDY61" s="39"/>
      <c r="SDZ61" s="38"/>
      <c r="SEA61" s="3"/>
      <c r="SEB61" s="3"/>
      <c r="SEC61" s="3"/>
      <c r="SED61" s="3"/>
      <c r="SEE61" s="3"/>
      <c r="SEF61" s="3"/>
      <c r="SEG61" s="3"/>
      <c r="SEH61" s="3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3"/>
      <c r="SEV61" s="39"/>
      <c r="SEW61" s="38"/>
      <c r="SEX61" s="3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3"/>
      <c r="SFL61" s="3"/>
      <c r="SFM61" s="3"/>
      <c r="SFN61" s="3"/>
      <c r="SFO61" s="3"/>
      <c r="SFP61" s="3"/>
      <c r="SFQ61" s="3"/>
      <c r="SFR61" s="3"/>
      <c r="SFS61" s="39"/>
      <c r="SFT61" s="38"/>
      <c r="SFU61" s="3"/>
      <c r="SFV61" s="3"/>
      <c r="SFW61" s="3"/>
      <c r="SFX61" s="3"/>
      <c r="SFY61" s="3"/>
      <c r="SFZ61" s="3"/>
      <c r="SGA61" s="3"/>
      <c r="SGB61" s="3"/>
      <c r="SGC61" s="3"/>
      <c r="SGD61" s="3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9"/>
      <c r="SGQ61" s="38"/>
      <c r="SGR61" s="3"/>
      <c r="SGS61" s="3"/>
      <c r="SGT61" s="3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3"/>
      <c r="SHH61" s="3"/>
      <c r="SHI61" s="3"/>
      <c r="SHJ61" s="3"/>
      <c r="SHK61" s="3"/>
      <c r="SHL61" s="3"/>
      <c r="SHM61" s="39"/>
      <c r="SHN61" s="38"/>
      <c r="SHO61" s="3"/>
      <c r="SHP61" s="3"/>
      <c r="SHQ61" s="3"/>
      <c r="SHR61" s="3"/>
      <c r="SHS61" s="3"/>
      <c r="SHT61" s="3"/>
      <c r="SHU61" s="3"/>
      <c r="SHV61" s="3"/>
      <c r="SHW61" s="3"/>
      <c r="SHX61" s="3"/>
      <c r="SHY61" s="3"/>
      <c r="SHZ61" s="3"/>
      <c r="SIA61" s="3"/>
      <c r="SIB61" s="3"/>
      <c r="SIC61" s="3"/>
      <c r="SID61" s="3"/>
      <c r="SIE61" s="3"/>
      <c r="SIF61" s="3"/>
      <c r="SIG61" s="3"/>
      <c r="SIH61" s="3"/>
      <c r="SII61" s="3"/>
      <c r="SIJ61" s="39"/>
      <c r="SIK61" s="38"/>
      <c r="SIL61" s="3"/>
      <c r="SIM61" s="3"/>
      <c r="SIN61" s="3"/>
      <c r="SIO61" s="3"/>
      <c r="SIP61" s="3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3"/>
      <c r="SJD61" s="3"/>
      <c r="SJE61" s="3"/>
      <c r="SJF61" s="3"/>
      <c r="SJG61" s="39"/>
      <c r="SJH61" s="38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3"/>
      <c r="SJT61" s="3"/>
      <c r="SJU61" s="3"/>
      <c r="SJV61" s="3"/>
      <c r="SJW61" s="3"/>
      <c r="SJX61" s="3"/>
      <c r="SJY61" s="3"/>
      <c r="SJZ61" s="3"/>
      <c r="SKA61" s="3"/>
      <c r="SKB61" s="3"/>
      <c r="SKC61" s="3"/>
      <c r="SKD61" s="39"/>
      <c r="SKE61" s="38"/>
      <c r="SKF61" s="3"/>
      <c r="SKG61" s="3"/>
      <c r="SKH61" s="3"/>
      <c r="SKI61" s="3"/>
      <c r="SKJ61" s="3"/>
      <c r="SKK61" s="3"/>
      <c r="SKL61" s="3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3"/>
      <c r="SKZ61" s="3"/>
      <c r="SLA61" s="39"/>
      <c r="SLB61" s="38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3"/>
      <c r="SLP61" s="3"/>
      <c r="SLQ61" s="3"/>
      <c r="SLR61" s="3"/>
      <c r="SLS61" s="3"/>
      <c r="SLT61" s="3"/>
      <c r="SLU61" s="3"/>
      <c r="SLV61" s="3"/>
      <c r="SLW61" s="3"/>
      <c r="SLX61" s="39"/>
      <c r="SLY61" s="38"/>
      <c r="SLZ61" s="3"/>
      <c r="SMA61" s="3"/>
      <c r="SMB61" s="3"/>
      <c r="SMC61" s="3"/>
      <c r="SMD61" s="3"/>
      <c r="SME61" s="3"/>
      <c r="SMF61" s="3"/>
      <c r="SMG61" s="3"/>
      <c r="SMH61" s="3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39"/>
      <c r="SMV61" s="38"/>
      <c r="SMW61" s="3"/>
      <c r="SMX61" s="3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3"/>
      <c r="SNL61" s="3"/>
      <c r="SNM61" s="3"/>
      <c r="SNN61" s="3"/>
      <c r="SNO61" s="3"/>
      <c r="SNP61" s="3"/>
      <c r="SNQ61" s="3"/>
      <c r="SNR61" s="39"/>
      <c r="SNS61" s="38"/>
      <c r="SNT61" s="3"/>
      <c r="SNU61" s="3"/>
      <c r="SNV61" s="3"/>
      <c r="SNW61" s="3"/>
      <c r="SNX61" s="3"/>
      <c r="SNY61" s="3"/>
      <c r="SNZ61" s="3"/>
      <c r="SOA61" s="3"/>
      <c r="SOB61" s="3"/>
      <c r="SOC61" s="3"/>
      <c r="SOD61" s="3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9"/>
      <c r="SOP61" s="38"/>
      <c r="SOQ61" s="3"/>
      <c r="SOR61" s="3"/>
      <c r="SOS61" s="3"/>
      <c r="SOT61" s="3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3"/>
      <c r="SPH61" s="3"/>
      <c r="SPI61" s="3"/>
      <c r="SPJ61" s="3"/>
      <c r="SPK61" s="3"/>
      <c r="SPL61" s="39"/>
      <c r="SPM61" s="38"/>
      <c r="SPN61" s="3"/>
      <c r="SPO61" s="3"/>
      <c r="SPP61" s="3"/>
      <c r="SPQ61" s="3"/>
      <c r="SPR61" s="3"/>
      <c r="SPS61" s="3"/>
      <c r="SPT61" s="3"/>
      <c r="SPU61" s="3"/>
      <c r="SPV61" s="3"/>
      <c r="SPW61" s="3"/>
      <c r="SPX61" s="3"/>
      <c r="SPY61" s="3"/>
      <c r="SPZ61" s="3"/>
      <c r="SQA61" s="3"/>
      <c r="SQB61" s="3"/>
      <c r="SQC61" s="3"/>
      <c r="SQD61" s="3"/>
      <c r="SQE61" s="3"/>
      <c r="SQF61" s="3"/>
      <c r="SQG61" s="3"/>
      <c r="SQH61" s="3"/>
      <c r="SQI61" s="39"/>
      <c r="SQJ61" s="38"/>
      <c r="SQK61" s="3"/>
      <c r="SQL61" s="3"/>
      <c r="SQM61" s="3"/>
      <c r="SQN61" s="3"/>
      <c r="SQO61" s="3"/>
      <c r="SQP61" s="3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3"/>
      <c r="SRD61" s="3"/>
      <c r="SRE61" s="3"/>
      <c r="SRF61" s="39"/>
      <c r="SRG61" s="38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3"/>
      <c r="SRT61" s="3"/>
      <c r="SRU61" s="3"/>
      <c r="SRV61" s="3"/>
      <c r="SRW61" s="3"/>
      <c r="SRX61" s="3"/>
      <c r="SRY61" s="3"/>
      <c r="SRZ61" s="3"/>
      <c r="SSA61" s="3"/>
      <c r="SSB61" s="3"/>
      <c r="SSC61" s="39"/>
      <c r="SSD61" s="38"/>
      <c r="SSE61" s="3"/>
      <c r="SSF61" s="3"/>
      <c r="SSG61" s="3"/>
      <c r="SSH61" s="3"/>
      <c r="SSI61" s="3"/>
      <c r="SSJ61" s="3"/>
      <c r="SSK61" s="3"/>
      <c r="SSL61" s="3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3"/>
      <c r="SSZ61" s="39"/>
      <c r="STA61" s="38"/>
      <c r="STB61" s="3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3"/>
      <c r="STP61" s="3"/>
      <c r="STQ61" s="3"/>
      <c r="STR61" s="3"/>
      <c r="STS61" s="3"/>
      <c r="STT61" s="3"/>
      <c r="STU61" s="3"/>
      <c r="STV61" s="3"/>
      <c r="STW61" s="39"/>
      <c r="STX61" s="38"/>
      <c r="STY61" s="3"/>
      <c r="STZ61" s="3"/>
      <c r="SUA61" s="3"/>
      <c r="SUB61" s="3"/>
      <c r="SUC61" s="3"/>
      <c r="SUD61" s="3"/>
      <c r="SUE61" s="3"/>
      <c r="SUF61" s="3"/>
      <c r="SUG61" s="3"/>
      <c r="SUH61" s="3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9"/>
      <c r="SUU61" s="38"/>
      <c r="SUV61" s="3"/>
      <c r="SUW61" s="3"/>
      <c r="SUX61" s="3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3"/>
      <c r="SVL61" s="3"/>
      <c r="SVM61" s="3"/>
      <c r="SVN61" s="3"/>
      <c r="SVO61" s="3"/>
      <c r="SVP61" s="3"/>
      <c r="SVQ61" s="39"/>
      <c r="SVR61" s="38"/>
      <c r="SVS61" s="3"/>
      <c r="SVT61" s="3"/>
      <c r="SVU61" s="3"/>
      <c r="SVV61" s="3"/>
      <c r="SVW61" s="3"/>
      <c r="SVX61" s="3"/>
      <c r="SVY61" s="3"/>
      <c r="SVZ61" s="3"/>
      <c r="SWA61" s="3"/>
      <c r="SWB61" s="3"/>
      <c r="SWC61" s="3"/>
      <c r="SWD61" s="3"/>
      <c r="SWE61" s="3"/>
      <c r="SWF61" s="3"/>
      <c r="SWG61" s="3"/>
      <c r="SWH61" s="3"/>
      <c r="SWI61" s="3"/>
      <c r="SWJ61" s="3"/>
      <c r="SWK61" s="3"/>
      <c r="SWL61" s="3"/>
      <c r="SWM61" s="3"/>
      <c r="SWN61" s="39"/>
      <c r="SWO61" s="38"/>
      <c r="SWP61" s="3"/>
      <c r="SWQ61" s="3"/>
      <c r="SWR61" s="3"/>
      <c r="SWS61" s="3"/>
      <c r="SWT61" s="3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3"/>
      <c r="SXH61" s="3"/>
      <c r="SXI61" s="3"/>
      <c r="SXJ61" s="3"/>
      <c r="SXK61" s="39"/>
      <c r="SXL61" s="38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3"/>
      <c r="SXX61" s="3"/>
      <c r="SXY61" s="3"/>
      <c r="SXZ61" s="3"/>
      <c r="SYA61" s="3"/>
      <c r="SYB61" s="3"/>
      <c r="SYC61" s="3"/>
      <c r="SYD61" s="3"/>
      <c r="SYE61" s="3"/>
      <c r="SYF61" s="3"/>
      <c r="SYG61" s="3"/>
      <c r="SYH61" s="39"/>
      <c r="SYI61" s="38"/>
      <c r="SYJ61" s="3"/>
      <c r="SYK61" s="3"/>
      <c r="SYL61" s="3"/>
      <c r="SYM61" s="3"/>
      <c r="SYN61" s="3"/>
      <c r="SYO61" s="3"/>
      <c r="SYP61" s="3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3"/>
      <c r="SZD61" s="3"/>
      <c r="SZE61" s="39"/>
      <c r="SZF61" s="38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3"/>
      <c r="SZT61" s="3"/>
      <c r="SZU61" s="3"/>
      <c r="SZV61" s="3"/>
      <c r="SZW61" s="3"/>
      <c r="SZX61" s="3"/>
      <c r="SZY61" s="3"/>
      <c r="SZZ61" s="3"/>
      <c r="TAA61" s="3"/>
      <c r="TAB61" s="39"/>
      <c r="TAC61" s="38"/>
      <c r="TAD61" s="3"/>
      <c r="TAE61" s="3"/>
      <c r="TAF61" s="3"/>
      <c r="TAG61" s="3"/>
      <c r="TAH61" s="3"/>
      <c r="TAI61" s="3"/>
      <c r="TAJ61" s="3"/>
      <c r="TAK61" s="3"/>
      <c r="TAL61" s="3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39"/>
      <c r="TAZ61" s="38"/>
      <c r="TBA61" s="3"/>
      <c r="TBB61" s="3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3"/>
      <c r="TBP61" s="3"/>
      <c r="TBQ61" s="3"/>
      <c r="TBR61" s="3"/>
      <c r="TBS61" s="3"/>
      <c r="TBT61" s="3"/>
      <c r="TBU61" s="3"/>
      <c r="TBV61" s="39"/>
      <c r="TBW61" s="38"/>
      <c r="TBX61" s="3"/>
      <c r="TBY61" s="3"/>
      <c r="TBZ61" s="3"/>
      <c r="TCA61" s="3"/>
      <c r="TCB61" s="3"/>
      <c r="TCC61" s="3"/>
      <c r="TCD61" s="3"/>
      <c r="TCE61" s="3"/>
      <c r="TCF61" s="3"/>
      <c r="TCG61" s="3"/>
      <c r="TCH61" s="3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9"/>
      <c r="TCT61" s="38"/>
      <c r="TCU61" s="3"/>
      <c r="TCV61" s="3"/>
      <c r="TCW61" s="3"/>
      <c r="TCX61" s="3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3"/>
      <c r="TDL61" s="3"/>
      <c r="TDM61" s="3"/>
      <c r="TDN61" s="3"/>
      <c r="TDO61" s="3"/>
      <c r="TDP61" s="39"/>
      <c r="TDQ61" s="38"/>
      <c r="TDR61" s="3"/>
      <c r="TDS61" s="3"/>
      <c r="TDT61" s="3"/>
      <c r="TDU61" s="3"/>
      <c r="TDV61" s="3"/>
      <c r="TDW61" s="3"/>
      <c r="TDX61" s="3"/>
      <c r="TDY61" s="3"/>
      <c r="TDZ61" s="3"/>
      <c r="TEA61" s="3"/>
      <c r="TEB61" s="3"/>
      <c r="TEC61" s="3"/>
      <c r="TED61" s="3"/>
      <c r="TEE61" s="3"/>
      <c r="TEF61" s="3"/>
      <c r="TEG61" s="3"/>
      <c r="TEH61" s="3"/>
      <c r="TEI61" s="3"/>
      <c r="TEJ61" s="3"/>
      <c r="TEK61" s="3"/>
      <c r="TEL61" s="3"/>
      <c r="TEM61" s="39"/>
      <c r="TEN61" s="38"/>
      <c r="TEO61" s="3"/>
      <c r="TEP61" s="3"/>
      <c r="TEQ61" s="3"/>
      <c r="TER61" s="3"/>
      <c r="TES61" s="3"/>
      <c r="TET61" s="3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3"/>
      <c r="TFH61" s="3"/>
      <c r="TFI61" s="3"/>
      <c r="TFJ61" s="39"/>
      <c r="TFK61" s="38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3"/>
      <c r="TFX61" s="3"/>
      <c r="TFY61" s="3"/>
      <c r="TFZ61" s="3"/>
      <c r="TGA61" s="3"/>
      <c r="TGB61" s="3"/>
      <c r="TGC61" s="3"/>
      <c r="TGD61" s="3"/>
      <c r="TGE61" s="3"/>
      <c r="TGF61" s="3"/>
      <c r="TGG61" s="39"/>
      <c r="TGH61" s="38"/>
      <c r="TGI61" s="3"/>
      <c r="TGJ61" s="3"/>
      <c r="TGK61" s="3"/>
      <c r="TGL61" s="3"/>
      <c r="TGM61" s="3"/>
      <c r="TGN61" s="3"/>
      <c r="TGO61" s="3"/>
      <c r="TGP61" s="3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3"/>
      <c r="THD61" s="39"/>
      <c r="THE61" s="38"/>
      <c r="THF61" s="3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3"/>
      <c r="THT61" s="3"/>
      <c r="THU61" s="3"/>
      <c r="THV61" s="3"/>
      <c r="THW61" s="3"/>
      <c r="THX61" s="3"/>
      <c r="THY61" s="3"/>
      <c r="THZ61" s="3"/>
      <c r="TIA61" s="39"/>
      <c r="TIB61" s="38"/>
      <c r="TIC61" s="3"/>
      <c r="TID61" s="3"/>
      <c r="TIE61" s="3"/>
      <c r="TIF61" s="3"/>
      <c r="TIG61" s="3"/>
      <c r="TIH61" s="3"/>
      <c r="TII61" s="3"/>
      <c r="TIJ61" s="3"/>
      <c r="TIK61" s="3"/>
      <c r="TIL61" s="3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9"/>
      <c r="TIY61" s="38"/>
      <c r="TIZ61" s="3"/>
      <c r="TJA61" s="3"/>
      <c r="TJB61" s="3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3"/>
      <c r="TJP61" s="3"/>
      <c r="TJQ61" s="3"/>
      <c r="TJR61" s="3"/>
      <c r="TJS61" s="3"/>
      <c r="TJT61" s="3"/>
      <c r="TJU61" s="39"/>
      <c r="TJV61" s="38"/>
      <c r="TJW61" s="3"/>
      <c r="TJX61" s="3"/>
      <c r="TJY61" s="3"/>
      <c r="TJZ61" s="3"/>
      <c r="TKA61" s="3"/>
      <c r="TKB61" s="3"/>
      <c r="TKC61" s="3"/>
      <c r="TKD61" s="3"/>
      <c r="TKE61" s="3"/>
      <c r="TKF61" s="3"/>
      <c r="TKG61" s="3"/>
      <c r="TKH61" s="3"/>
      <c r="TKI61" s="3"/>
      <c r="TKJ61" s="3"/>
      <c r="TKK61" s="3"/>
      <c r="TKL61" s="3"/>
      <c r="TKM61" s="3"/>
      <c r="TKN61" s="3"/>
      <c r="TKO61" s="3"/>
      <c r="TKP61" s="3"/>
      <c r="TKQ61" s="3"/>
      <c r="TKR61" s="39"/>
      <c r="TKS61" s="38"/>
      <c r="TKT61" s="3"/>
      <c r="TKU61" s="3"/>
      <c r="TKV61" s="3"/>
      <c r="TKW61" s="3"/>
      <c r="TKX61" s="3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3"/>
      <c r="TLL61" s="3"/>
      <c r="TLM61" s="3"/>
      <c r="TLN61" s="3"/>
      <c r="TLO61" s="39"/>
      <c r="TLP61" s="38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3"/>
      <c r="TMB61" s="3"/>
      <c r="TMC61" s="3"/>
      <c r="TMD61" s="3"/>
      <c r="TME61" s="3"/>
      <c r="TMF61" s="3"/>
      <c r="TMG61" s="3"/>
      <c r="TMH61" s="3"/>
      <c r="TMI61" s="3"/>
      <c r="TMJ61" s="3"/>
      <c r="TMK61" s="3"/>
      <c r="TML61" s="39"/>
      <c r="TMM61" s="38"/>
      <c r="TMN61" s="3"/>
      <c r="TMO61" s="3"/>
      <c r="TMP61" s="3"/>
      <c r="TMQ61" s="3"/>
      <c r="TMR61" s="3"/>
      <c r="TMS61" s="3"/>
      <c r="TMT61" s="3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3"/>
      <c r="TNH61" s="3"/>
      <c r="TNI61" s="39"/>
      <c r="TNJ61" s="38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3"/>
      <c r="TNX61" s="3"/>
      <c r="TNY61" s="3"/>
      <c r="TNZ61" s="3"/>
      <c r="TOA61" s="3"/>
      <c r="TOB61" s="3"/>
      <c r="TOC61" s="3"/>
      <c r="TOD61" s="3"/>
      <c r="TOE61" s="3"/>
      <c r="TOF61" s="39"/>
      <c r="TOG61" s="38"/>
      <c r="TOH61" s="3"/>
      <c r="TOI61" s="3"/>
      <c r="TOJ61" s="3"/>
      <c r="TOK61" s="3"/>
      <c r="TOL61" s="3"/>
      <c r="TOM61" s="3"/>
      <c r="TON61" s="3"/>
      <c r="TOO61" s="3"/>
      <c r="TOP61" s="3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39"/>
      <c r="TPD61" s="38"/>
      <c r="TPE61" s="3"/>
      <c r="TPF61" s="3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3"/>
      <c r="TPT61" s="3"/>
      <c r="TPU61" s="3"/>
      <c r="TPV61" s="3"/>
      <c r="TPW61" s="3"/>
      <c r="TPX61" s="3"/>
      <c r="TPY61" s="3"/>
      <c r="TPZ61" s="39"/>
      <c r="TQA61" s="38"/>
      <c r="TQB61" s="3"/>
      <c r="TQC61" s="3"/>
      <c r="TQD61" s="3"/>
      <c r="TQE61" s="3"/>
      <c r="TQF61" s="3"/>
      <c r="TQG61" s="3"/>
      <c r="TQH61" s="3"/>
      <c r="TQI61" s="3"/>
      <c r="TQJ61" s="3"/>
      <c r="TQK61" s="3"/>
      <c r="TQL61" s="3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9"/>
      <c r="TQX61" s="38"/>
      <c r="TQY61" s="3"/>
      <c r="TQZ61" s="3"/>
      <c r="TRA61" s="3"/>
      <c r="TRB61" s="3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3"/>
      <c r="TRP61" s="3"/>
      <c r="TRQ61" s="3"/>
      <c r="TRR61" s="3"/>
      <c r="TRS61" s="3"/>
      <c r="TRT61" s="39"/>
      <c r="TRU61" s="38"/>
      <c r="TRV61" s="3"/>
      <c r="TRW61" s="3"/>
      <c r="TRX61" s="3"/>
      <c r="TRY61" s="3"/>
      <c r="TRZ61" s="3"/>
      <c r="TSA61" s="3"/>
      <c r="TSB61" s="3"/>
      <c r="TSC61" s="3"/>
      <c r="TSD61" s="3"/>
      <c r="TSE61" s="3"/>
      <c r="TSF61" s="3"/>
      <c r="TSG61" s="3"/>
      <c r="TSH61" s="3"/>
      <c r="TSI61" s="3"/>
      <c r="TSJ61" s="3"/>
      <c r="TSK61" s="3"/>
      <c r="TSL61" s="3"/>
      <c r="TSM61" s="3"/>
      <c r="TSN61" s="3"/>
      <c r="TSO61" s="3"/>
      <c r="TSP61" s="3"/>
      <c r="TSQ61" s="39"/>
      <c r="TSR61" s="38"/>
      <c r="TSS61" s="3"/>
      <c r="TST61" s="3"/>
      <c r="TSU61" s="3"/>
      <c r="TSV61" s="3"/>
      <c r="TSW61" s="3"/>
      <c r="TSX61" s="3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3"/>
      <c r="TTL61" s="3"/>
      <c r="TTM61" s="3"/>
      <c r="TTN61" s="39"/>
      <c r="TTO61" s="38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3"/>
      <c r="TUB61" s="3"/>
      <c r="TUC61" s="3"/>
      <c r="TUD61" s="3"/>
      <c r="TUE61" s="3"/>
      <c r="TUF61" s="3"/>
      <c r="TUG61" s="3"/>
      <c r="TUH61" s="3"/>
      <c r="TUI61" s="3"/>
      <c r="TUJ61" s="3"/>
      <c r="TUK61" s="39"/>
      <c r="TUL61" s="38"/>
      <c r="TUM61" s="3"/>
      <c r="TUN61" s="3"/>
      <c r="TUO61" s="3"/>
      <c r="TUP61" s="3"/>
      <c r="TUQ61" s="3"/>
      <c r="TUR61" s="3"/>
      <c r="TUS61" s="3"/>
      <c r="TUT61" s="3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3"/>
      <c r="TVH61" s="39"/>
      <c r="TVI61" s="38"/>
      <c r="TVJ61" s="3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3"/>
      <c r="TVX61" s="3"/>
      <c r="TVY61" s="3"/>
      <c r="TVZ61" s="3"/>
      <c r="TWA61" s="3"/>
      <c r="TWB61" s="3"/>
      <c r="TWC61" s="3"/>
      <c r="TWD61" s="3"/>
      <c r="TWE61" s="39"/>
      <c r="TWF61" s="38"/>
      <c r="TWG61" s="3"/>
      <c r="TWH61" s="3"/>
      <c r="TWI61" s="3"/>
      <c r="TWJ61" s="3"/>
      <c r="TWK61" s="3"/>
      <c r="TWL61" s="3"/>
      <c r="TWM61" s="3"/>
      <c r="TWN61" s="3"/>
      <c r="TWO61" s="3"/>
      <c r="TWP61" s="3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9"/>
      <c r="TXC61" s="38"/>
      <c r="TXD61" s="3"/>
      <c r="TXE61" s="3"/>
      <c r="TXF61" s="3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3"/>
      <c r="TXT61" s="3"/>
      <c r="TXU61" s="3"/>
      <c r="TXV61" s="3"/>
      <c r="TXW61" s="3"/>
      <c r="TXX61" s="3"/>
      <c r="TXY61" s="39"/>
      <c r="TXZ61" s="38"/>
      <c r="TYA61" s="3"/>
      <c r="TYB61" s="3"/>
      <c r="TYC61" s="3"/>
      <c r="TYD61" s="3"/>
      <c r="TYE61" s="3"/>
      <c r="TYF61" s="3"/>
      <c r="TYG61" s="3"/>
      <c r="TYH61" s="3"/>
      <c r="TYI61" s="3"/>
      <c r="TYJ61" s="3"/>
      <c r="TYK61" s="3"/>
      <c r="TYL61" s="3"/>
      <c r="TYM61" s="3"/>
      <c r="TYN61" s="3"/>
      <c r="TYO61" s="3"/>
      <c r="TYP61" s="3"/>
      <c r="TYQ61" s="3"/>
      <c r="TYR61" s="3"/>
      <c r="TYS61" s="3"/>
      <c r="TYT61" s="3"/>
      <c r="TYU61" s="3"/>
      <c r="TYV61" s="39"/>
      <c r="TYW61" s="38"/>
      <c r="TYX61" s="3"/>
      <c r="TYY61" s="3"/>
      <c r="TYZ61" s="3"/>
      <c r="TZA61" s="3"/>
      <c r="TZB61" s="3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3"/>
      <c r="TZP61" s="3"/>
      <c r="TZQ61" s="3"/>
      <c r="TZR61" s="3"/>
      <c r="TZS61" s="39"/>
      <c r="TZT61" s="38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3"/>
      <c r="UAF61" s="3"/>
      <c r="UAG61" s="3"/>
      <c r="UAH61" s="3"/>
      <c r="UAI61" s="3"/>
      <c r="UAJ61" s="3"/>
      <c r="UAK61" s="3"/>
      <c r="UAL61" s="3"/>
      <c r="UAM61" s="3"/>
      <c r="UAN61" s="3"/>
      <c r="UAO61" s="3"/>
      <c r="UAP61" s="39"/>
      <c r="UAQ61" s="38"/>
      <c r="UAR61" s="3"/>
      <c r="UAS61" s="3"/>
      <c r="UAT61" s="3"/>
      <c r="UAU61" s="3"/>
      <c r="UAV61" s="3"/>
      <c r="UAW61" s="3"/>
      <c r="UAX61" s="3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3"/>
      <c r="UBL61" s="3"/>
      <c r="UBM61" s="39"/>
      <c r="UBN61" s="38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3"/>
      <c r="UCB61" s="3"/>
      <c r="UCC61" s="3"/>
      <c r="UCD61" s="3"/>
      <c r="UCE61" s="3"/>
      <c r="UCF61" s="3"/>
      <c r="UCG61" s="3"/>
      <c r="UCH61" s="3"/>
      <c r="UCI61" s="3"/>
      <c r="UCJ61" s="39"/>
      <c r="UCK61" s="38"/>
      <c r="UCL61" s="3"/>
      <c r="UCM61" s="3"/>
      <c r="UCN61" s="3"/>
      <c r="UCO61" s="3"/>
      <c r="UCP61" s="3"/>
      <c r="UCQ61" s="3"/>
      <c r="UCR61" s="3"/>
      <c r="UCS61" s="3"/>
      <c r="UCT61" s="3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39"/>
      <c r="UDH61" s="38"/>
      <c r="UDI61" s="3"/>
      <c r="UDJ61" s="3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3"/>
      <c r="UDX61" s="3"/>
      <c r="UDY61" s="3"/>
      <c r="UDZ61" s="3"/>
      <c r="UEA61" s="3"/>
      <c r="UEB61" s="3"/>
      <c r="UEC61" s="3"/>
      <c r="UED61" s="39"/>
      <c r="UEE61" s="38"/>
      <c r="UEF61" s="3"/>
      <c r="UEG61" s="3"/>
      <c r="UEH61" s="3"/>
      <c r="UEI61" s="3"/>
      <c r="UEJ61" s="3"/>
      <c r="UEK61" s="3"/>
      <c r="UEL61" s="3"/>
      <c r="UEM61" s="3"/>
      <c r="UEN61" s="3"/>
      <c r="UEO61" s="3"/>
      <c r="UEP61" s="3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9"/>
      <c r="UFB61" s="38"/>
      <c r="UFC61" s="3"/>
      <c r="UFD61" s="3"/>
      <c r="UFE61" s="3"/>
      <c r="UFF61" s="3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3"/>
      <c r="UFT61" s="3"/>
      <c r="UFU61" s="3"/>
      <c r="UFV61" s="3"/>
      <c r="UFW61" s="3"/>
      <c r="UFX61" s="39"/>
      <c r="UFY61" s="38"/>
      <c r="UFZ61" s="3"/>
      <c r="UGA61" s="3"/>
      <c r="UGB61" s="3"/>
      <c r="UGC61" s="3"/>
      <c r="UGD61" s="3"/>
      <c r="UGE61" s="3"/>
      <c r="UGF61" s="3"/>
      <c r="UGG61" s="3"/>
      <c r="UGH61" s="3"/>
      <c r="UGI61" s="3"/>
      <c r="UGJ61" s="3"/>
      <c r="UGK61" s="3"/>
      <c r="UGL61" s="3"/>
      <c r="UGM61" s="3"/>
      <c r="UGN61" s="3"/>
      <c r="UGO61" s="3"/>
      <c r="UGP61" s="3"/>
      <c r="UGQ61" s="3"/>
      <c r="UGR61" s="3"/>
      <c r="UGS61" s="3"/>
      <c r="UGT61" s="3"/>
      <c r="UGU61" s="39"/>
      <c r="UGV61" s="38"/>
      <c r="UGW61" s="3"/>
      <c r="UGX61" s="3"/>
      <c r="UGY61" s="3"/>
      <c r="UGZ61" s="3"/>
      <c r="UHA61" s="3"/>
      <c r="UHB61" s="3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3"/>
      <c r="UHP61" s="3"/>
      <c r="UHQ61" s="3"/>
      <c r="UHR61" s="39"/>
      <c r="UHS61" s="38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3"/>
      <c r="UIF61" s="3"/>
      <c r="UIG61" s="3"/>
      <c r="UIH61" s="3"/>
      <c r="UII61" s="3"/>
      <c r="UIJ61" s="3"/>
      <c r="UIK61" s="3"/>
      <c r="UIL61" s="3"/>
      <c r="UIM61" s="3"/>
      <c r="UIN61" s="3"/>
      <c r="UIO61" s="39"/>
      <c r="UIP61" s="38"/>
      <c r="UIQ61" s="3"/>
      <c r="UIR61" s="3"/>
      <c r="UIS61" s="3"/>
      <c r="UIT61" s="3"/>
      <c r="UIU61" s="3"/>
      <c r="UIV61" s="3"/>
      <c r="UIW61" s="3"/>
      <c r="UIX61" s="3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3"/>
      <c r="UJL61" s="39"/>
      <c r="UJM61" s="38"/>
      <c r="UJN61" s="3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3"/>
      <c r="UKB61" s="3"/>
      <c r="UKC61" s="3"/>
      <c r="UKD61" s="3"/>
      <c r="UKE61" s="3"/>
      <c r="UKF61" s="3"/>
      <c r="UKG61" s="3"/>
      <c r="UKH61" s="3"/>
      <c r="UKI61" s="39"/>
      <c r="UKJ61" s="38"/>
      <c r="UKK61" s="3"/>
      <c r="UKL61" s="3"/>
      <c r="UKM61" s="3"/>
      <c r="UKN61" s="3"/>
      <c r="UKO61" s="3"/>
      <c r="UKP61" s="3"/>
      <c r="UKQ61" s="3"/>
      <c r="UKR61" s="3"/>
      <c r="UKS61" s="3"/>
      <c r="UKT61" s="3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9"/>
      <c r="ULG61" s="38"/>
      <c r="ULH61" s="3"/>
      <c r="ULI61" s="3"/>
      <c r="ULJ61" s="3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3"/>
      <c r="ULX61" s="3"/>
      <c r="ULY61" s="3"/>
      <c r="ULZ61" s="3"/>
      <c r="UMA61" s="3"/>
      <c r="UMB61" s="3"/>
      <c r="UMC61" s="39"/>
      <c r="UMD61" s="38"/>
      <c r="UME61" s="3"/>
      <c r="UMF61" s="3"/>
      <c r="UMG61" s="3"/>
      <c r="UMH61" s="3"/>
      <c r="UMI61" s="3"/>
      <c r="UMJ61" s="3"/>
      <c r="UMK61" s="3"/>
      <c r="UML61" s="3"/>
      <c r="UMM61" s="3"/>
      <c r="UMN61" s="3"/>
      <c r="UMO61" s="3"/>
      <c r="UMP61" s="3"/>
      <c r="UMQ61" s="3"/>
      <c r="UMR61" s="3"/>
      <c r="UMS61" s="3"/>
      <c r="UMT61" s="3"/>
      <c r="UMU61" s="3"/>
      <c r="UMV61" s="3"/>
      <c r="UMW61" s="3"/>
      <c r="UMX61" s="3"/>
      <c r="UMY61" s="3"/>
      <c r="UMZ61" s="39"/>
      <c r="UNA61" s="38"/>
      <c r="UNB61" s="3"/>
      <c r="UNC61" s="3"/>
      <c r="UND61" s="3"/>
      <c r="UNE61" s="3"/>
      <c r="UNF61" s="3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3"/>
      <c r="UNT61" s="3"/>
      <c r="UNU61" s="3"/>
      <c r="UNV61" s="3"/>
      <c r="UNW61" s="39"/>
      <c r="UNX61" s="38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3"/>
      <c r="UOJ61" s="3"/>
      <c r="UOK61" s="3"/>
      <c r="UOL61" s="3"/>
      <c r="UOM61" s="3"/>
      <c r="UON61" s="3"/>
      <c r="UOO61" s="3"/>
      <c r="UOP61" s="3"/>
      <c r="UOQ61" s="3"/>
      <c r="UOR61" s="3"/>
      <c r="UOS61" s="3"/>
      <c r="UOT61" s="39"/>
      <c r="UOU61" s="38"/>
      <c r="UOV61" s="3"/>
      <c r="UOW61" s="3"/>
      <c r="UOX61" s="3"/>
      <c r="UOY61" s="3"/>
      <c r="UOZ61" s="3"/>
      <c r="UPA61" s="3"/>
      <c r="UPB61" s="3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3"/>
      <c r="UPP61" s="3"/>
      <c r="UPQ61" s="39"/>
      <c r="UPR61" s="38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3"/>
      <c r="UQF61" s="3"/>
      <c r="UQG61" s="3"/>
      <c r="UQH61" s="3"/>
      <c r="UQI61" s="3"/>
      <c r="UQJ61" s="3"/>
      <c r="UQK61" s="3"/>
      <c r="UQL61" s="3"/>
      <c r="UQM61" s="3"/>
      <c r="UQN61" s="39"/>
      <c r="UQO61" s="38"/>
      <c r="UQP61" s="3"/>
      <c r="UQQ61" s="3"/>
      <c r="UQR61" s="3"/>
      <c r="UQS61" s="3"/>
      <c r="UQT61" s="3"/>
      <c r="UQU61" s="3"/>
      <c r="UQV61" s="3"/>
      <c r="UQW61" s="3"/>
      <c r="UQX61" s="3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39"/>
      <c r="URL61" s="38"/>
      <c r="URM61" s="3"/>
      <c r="URN61" s="3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3"/>
      <c r="USB61" s="3"/>
      <c r="USC61" s="3"/>
      <c r="USD61" s="3"/>
      <c r="USE61" s="3"/>
      <c r="USF61" s="3"/>
      <c r="USG61" s="3"/>
      <c r="USH61" s="39"/>
      <c r="USI61" s="38"/>
      <c r="USJ61" s="3"/>
      <c r="USK61" s="3"/>
      <c r="USL61" s="3"/>
      <c r="USM61" s="3"/>
      <c r="USN61" s="3"/>
      <c r="USO61" s="3"/>
      <c r="USP61" s="3"/>
      <c r="USQ61" s="3"/>
      <c r="USR61" s="3"/>
      <c r="USS61" s="3"/>
      <c r="UST61" s="3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9"/>
      <c r="UTF61" s="38"/>
      <c r="UTG61" s="3"/>
      <c r="UTH61" s="3"/>
      <c r="UTI61" s="3"/>
      <c r="UTJ61" s="3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3"/>
      <c r="UTX61" s="3"/>
      <c r="UTY61" s="3"/>
      <c r="UTZ61" s="3"/>
      <c r="UUA61" s="3"/>
      <c r="UUB61" s="39"/>
      <c r="UUC61" s="38"/>
      <c r="UUD61" s="3"/>
      <c r="UUE61" s="3"/>
      <c r="UUF61" s="3"/>
      <c r="UUG61" s="3"/>
      <c r="UUH61" s="3"/>
      <c r="UUI61" s="3"/>
      <c r="UUJ61" s="3"/>
      <c r="UUK61" s="3"/>
      <c r="UUL61" s="3"/>
      <c r="UUM61" s="3"/>
      <c r="UUN61" s="3"/>
      <c r="UUO61" s="3"/>
      <c r="UUP61" s="3"/>
      <c r="UUQ61" s="3"/>
      <c r="UUR61" s="3"/>
      <c r="UUS61" s="3"/>
      <c r="UUT61" s="3"/>
      <c r="UUU61" s="3"/>
      <c r="UUV61" s="3"/>
      <c r="UUW61" s="3"/>
      <c r="UUX61" s="3"/>
      <c r="UUY61" s="39"/>
      <c r="UUZ61" s="38"/>
      <c r="UVA61" s="3"/>
      <c r="UVB61" s="3"/>
      <c r="UVC61" s="3"/>
      <c r="UVD61" s="3"/>
      <c r="UVE61" s="3"/>
      <c r="UVF61" s="3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3"/>
      <c r="UVT61" s="3"/>
      <c r="UVU61" s="3"/>
      <c r="UVV61" s="39"/>
      <c r="UVW61" s="38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3"/>
      <c r="UWJ61" s="3"/>
      <c r="UWK61" s="3"/>
      <c r="UWL61" s="3"/>
      <c r="UWM61" s="3"/>
      <c r="UWN61" s="3"/>
      <c r="UWO61" s="3"/>
      <c r="UWP61" s="3"/>
      <c r="UWQ61" s="3"/>
      <c r="UWR61" s="3"/>
      <c r="UWS61" s="39"/>
      <c r="UWT61" s="38"/>
      <c r="UWU61" s="3"/>
      <c r="UWV61" s="3"/>
      <c r="UWW61" s="3"/>
      <c r="UWX61" s="3"/>
      <c r="UWY61" s="3"/>
      <c r="UWZ61" s="3"/>
      <c r="UXA61" s="3"/>
      <c r="UXB61" s="3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3"/>
      <c r="UXP61" s="39"/>
      <c r="UXQ61" s="38"/>
      <c r="UXR61" s="3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3"/>
      <c r="UYF61" s="3"/>
      <c r="UYG61" s="3"/>
      <c r="UYH61" s="3"/>
      <c r="UYI61" s="3"/>
      <c r="UYJ61" s="3"/>
      <c r="UYK61" s="3"/>
      <c r="UYL61" s="3"/>
      <c r="UYM61" s="39"/>
      <c r="UYN61" s="38"/>
      <c r="UYO61" s="3"/>
      <c r="UYP61" s="3"/>
      <c r="UYQ61" s="3"/>
      <c r="UYR61" s="3"/>
      <c r="UYS61" s="3"/>
      <c r="UYT61" s="3"/>
      <c r="UYU61" s="3"/>
      <c r="UYV61" s="3"/>
      <c r="UYW61" s="3"/>
      <c r="UYX61" s="3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9"/>
      <c r="UZK61" s="38"/>
      <c r="UZL61" s="3"/>
      <c r="UZM61" s="3"/>
      <c r="UZN61" s="3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3"/>
      <c r="VAB61" s="3"/>
      <c r="VAC61" s="3"/>
      <c r="VAD61" s="3"/>
      <c r="VAE61" s="3"/>
      <c r="VAF61" s="3"/>
      <c r="VAG61" s="39"/>
      <c r="VAH61" s="38"/>
      <c r="VAI61" s="3"/>
      <c r="VAJ61" s="3"/>
      <c r="VAK61" s="3"/>
      <c r="VAL61" s="3"/>
      <c r="VAM61" s="3"/>
      <c r="VAN61" s="3"/>
      <c r="VAO61" s="3"/>
      <c r="VAP61" s="3"/>
      <c r="VAQ61" s="3"/>
      <c r="VAR61" s="3"/>
      <c r="VAS61" s="3"/>
      <c r="VAT61" s="3"/>
      <c r="VAU61" s="3"/>
      <c r="VAV61" s="3"/>
      <c r="VAW61" s="3"/>
      <c r="VAX61" s="3"/>
      <c r="VAY61" s="3"/>
      <c r="VAZ61" s="3"/>
      <c r="VBA61" s="3"/>
      <c r="VBB61" s="3"/>
      <c r="VBC61" s="3"/>
      <c r="VBD61" s="39"/>
      <c r="VBE61" s="38"/>
      <c r="VBF61" s="3"/>
      <c r="VBG61" s="3"/>
      <c r="VBH61" s="3"/>
      <c r="VBI61" s="3"/>
      <c r="VBJ61" s="3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3"/>
      <c r="VBX61" s="3"/>
      <c r="VBY61" s="3"/>
      <c r="VBZ61" s="3"/>
      <c r="VCA61" s="39"/>
      <c r="VCB61" s="38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3"/>
      <c r="VCN61" s="3"/>
      <c r="VCO61" s="3"/>
      <c r="VCP61" s="3"/>
      <c r="VCQ61" s="3"/>
      <c r="VCR61" s="3"/>
      <c r="VCS61" s="3"/>
      <c r="VCT61" s="3"/>
      <c r="VCU61" s="3"/>
      <c r="VCV61" s="3"/>
      <c r="VCW61" s="3"/>
      <c r="VCX61" s="39"/>
      <c r="VCY61" s="38"/>
      <c r="VCZ61" s="3"/>
      <c r="VDA61" s="3"/>
      <c r="VDB61" s="3"/>
      <c r="VDC61" s="3"/>
      <c r="VDD61" s="3"/>
      <c r="VDE61" s="3"/>
      <c r="VDF61" s="3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3"/>
      <c r="VDT61" s="3"/>
      <c r="VDU61" s="39"/>
      <c r="VDV61" s="38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3"/>
      <c r="VEJ61" s="3"/>
      <c r="VEK61" s="3"/>
      <c r="VEL61" s="3"/>
      <c r="VEM61" s="3"/>
      <c r="VEN61" s="3"/>
      <c r="VEO61" s="3"/>
      <c r="VEP61" s="3"/>
      <c r="VEQ61" s="3"/>
      <c r="VER61" s="39"/>
      <c r="VES61" s="38"/>
      <c r="VET61" s="3"/>
      <c r="VEU61" s="3"/>
      <c r="VEV61" s="3"/>
      <c r="VEW61" s="3"/>
      <c r="VEX61" s="3"/>
      <c r="VEY61" s="3"/>
      <c r="VEZ61" s="3"/>
      <c r="VFA61" s="3"/>
      <c r="VFB61" s="3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39"/>
      <c r="VFP61" s="38"/>
      <c r="VFQ61" s="3"/>
      <c r="VFR61" s="3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3"/>
      <c r="VGF61" s="3"/>
      <c r="VGG61" s="3"/>
      <c r="VGH61" s="3"/>
      <c r="VGI61" s="3"/>
      <c r="VGJ61" s="3"/>
      <c r="VGK61" s="3"/>
      <c r="VGL61" s="39"/>
      <c r="VGM61" s="38"/>
      <c r="VGN61" s="3"/>
      <c r="VGO61" s="3"/>
      <c r="VGP61" s="3"/>
      <c r="VGQ61" s="3"/>
      <c r="VGR61" s="3"/>
      <c r="VGS61" s="3"/>
      <c r="VGT61" s="3"/>
      <c r="VGU61" s="3"/>
      <c r="VGV61" s="3"/>
      <c r="VGW61" s="3"/>
      <c r="VGX61" s="3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9"/>
      <c r="VHJ61" s="38"/>
      <c r="VHK61" s="3"/>
      <c r="VHL61" s="3"/>
      <c r="VHM61" s="3"/>
      <c r="VHN61" s="3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3"/>
      <c r="VIB61" s="3"/>
      <c r="VIC61" s="3"/>
      <c r="VID61" s="3"/>
      <c r="VIE61" s="3"/>
      <c r="VIF61" s="39"/>
      <c r="VIG61" s="38"/>
      <c r="VIH61" s="3"/>
      <c r="VII61" s="3"/>
      <c r="VIJ61" s="3"/>
      <c r="VIK61" s="3"/>
      <c r="VIL61" s="3"/>
      <c r="VIM61" s="3"/>
      <c r="VIN61" s="3"/>
      <c r="VIO61" s="3"/>
      <c r="VIP61" s="3"/>
      <c r="VIQ61" s="3"/>
      <c r="VIR61" s="3"/>
      <c r="VIS61" s="3"/>
      <c r="VIT61" s="3"/>
      <c r="VIU61" s="3"/>
      <c r="VIV61" s="3"/>
      <c r="VIW61" s="3"/>
      <c r="VIX61" s="3"/>
      <c r="VIY61" s="3"/>
      <c r="VIZ61" s="3"/>
      <c r="VJA61" s="3"/>
      <c r="VJB61" s="3"/>
      <c r="VJC61" s="39"/>
      <c r="VJD61" s="38"/>
      <c r="VJE61" s="3"/>
      <c r="VJF61" s="3"/>
      <c r="VJG61" s="3"/>
      <c r="VJH61" s="3"/>
      <c r="VJI61" s="3"/>
      <c r="VJJ61" s="3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3"/>
      <c r="VJX61" s="3"/>
      <c r="VJY61" s="3"/>
      <c r="VJZ61" s="39"/>
      <c r="VKA61" s="38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3"/>
      <c r="VKN61" s="3"/>
      <c r="VKO61" s="3"/>
      <c r="VKP61" s="3"/>
      <c r="VKQ61" s="3"/>
      <c r="VKR61" s="3"/>
      <c r="VKS61" s="3"/>
      <c r="VKT61" s="3"/>
      <c r="VKU61" s="3"/>
      <c r="VKV61" s="3"/>
      <c r="VKW61" s="39"/>
      <c r="VKX61" s="38"/>
      <c r="VKY61" s="3"/>
      <c r="VKZ61" s="3"/>
      <c r="VLA61" s="3"/>
      <c r="VLB61" s="3"/>
      <c r="VLC61" s="3"/>
      <c r="VLD61" s="3"/>
      <c r="VLE61" s="3"/>
      <c r="VLF61" s="3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3"/>
      <c r="VLT61" s="39"/>
      <c r="VLU61" s="38"/>
      <c r="VLV61" s="3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3"/>
      <c r="VMJ61" s="3"/>
      <c r="VMK61" s="3"/>
      <c r="VML61" s="3"/>
      <c r="VMM61" s="3"/>
      <c r="VMN61" s="3"/>
      <c r="VMO61" s="3"/>
      <c r="VMP61" s="3"/>
      <c r="VMQ61" s="39"/>
      <c r="VMR61" s="38"/>
      <c r="VMS61" s="3"/>
      <c r="VMT61" s="3"/>
      <c r="VMU61" s="3"/>
      <c r="VMV61" s="3"/>
      <c r="VMW61" s="3"/>
      <c r="VMX61" s="3"/>
      <c r="VMY61" s="3"/>
      <c r="VMZ61" s="3"/>
      <c r="VNA61" s="3"/>
      <c r="VNB61" s="3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9"/>
      <c r="VNO61" s="38"/>
      <c r="VNP61" s="3"/>
      <c r="VNQ61" s="3"/>
      <c r="VNR61" s="3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3"/>
      <c r="VOF61" s="3"/>
      <c r="VOG61" s="3"/>
      <c r="VOH61" s="3"/>
      <c r="VOI61" s="3"/>
      <c r="VOJ61" s="3"/>
      <c r="VOK61" s="39"/>
      <c r="VOL61" s="38"/>
      <c r="VOM61" s="3"/>
      <c r="VON61" s="3"/>
      <c r="VOO61" s="3"/>
      <c r="VOP61" s="3"/>
      <c r="VOQ61" s="3"/>
      <c r="VOR61" s="3"/>
      <c r="VOS61" s="3"/>
      <c r="VOT61" s="3"/>
      <c r="VOU61" s="3"/>
      <c r="VOV61" s="3"/>
      <c r="VOW61" s="3"/>
      <c r="VOX61" s="3"/>
      <c r="VOY61" s="3"/>
      <c r="VOZ61" s="3"/>
      <c r="VPA61" s="3"/>
      <c r="VPB61" s="3"/>
      <c r="VPC61" s="3"/>
      <c r="VPD61" s="3"/>
      <c r="VPE61" s="3"/>
      <c r="VPF61" s="3"/>
      <c r="VPG61" s="3"/>
      <c r="VPH61" s="39"/>
      <c r="VPI61" s="38"/>
      <c r="VPJ61" s="3"/>
      <c r="VPK61" s="3"/>
      <c r="VPL61" s="3"/>
      <c r="VPM61" s="3"/>
      <c r="VPN61" s="3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3"/>
      <c r="VQB61" s="3"/>
      <c r="VQC61" s="3"/>
      <c r="VQD61" s="3"/>
      <c r="VQE61" s="39"/>
      <c r="VQF61" s="38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3"/>
      <c r="VQR61" s="3"/>
      <c r="VQS61" s="3"/>
      <c r="VQT61" s="3"/>
      <c r="VQU61" s="3"/>
      <c r="VQV61" s="3"/>
      <c r="VQW61" s="3"/>
      <c r="VQX61" s="3"/>
      <c r="VQY61" s="3"/>
      <c r="VQZ61" s="3"/>
      <c r="VRA61" s="3"/>
      <c r="VRB61" s="39"/>
      <c r="VRC61" s="38"/>
      <c r="VRD61" s="3"/>
      <c r="VRE61" s="3"/>
      <c r="VRF61" s="3"/>
      <c r="VRG61" s="3"/>
      <c r="VRH61" s="3"/>
      <c r="VRI61" s="3"/>
      <c r="VRJ61" s="3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3"/>
      <c r="VRX61" s="3"/>
      <c r="VRY61" s="39"/>
      <c r="VRZ61" s="38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3"/>
      <c r="VSN61" s="3"/>
      <c r="VSO61" s="3"/>
      <c r="VSP61" s="3"/>
      <c r="VSQ61" s="3"/>
      <c r="VSR61" s="3"/>
      <c r="VSS61" s="3"/>
      <c r="VST61" s="3"/>
      <c r="VSU61" s="3"/>
      <c r="VSV61" s="39"/>
      <c r="VSW61" s="38"/>
      <c r="VSX61" s="3"/>
      <c r="VSY61" s="3"/>
      <c r="VSZ61" s="3"/>
      <c r="VTA61" s="3"/>
      <c r="VTB61" s="3"/>
      <c r="VTC61" s="3"/>
      <c r="VTD61" s="3"/>
      <c r="VTE61" s="3"/>
      <c r="VTF61" s="3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39"/>
      <c r="VTT61" s="38"/>
      <c r="VTU61" s="3"/>
      <c r="VTV61" s="3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3"/>
      <c r="VUJ61" s="3"/>
      <c r="VUK61" s="3"/>
      <c r="VUL61" s="3"/>
      <c r="VUM61" s="3"/>
      <c r="VUN61" s="3"/>
      <c r="VUO61" s="3"/>
      <c r="VUP61" s="39"/>
      <c r="VUQ61" s="38"/>
      <c r="VUR61" s="3"/>
      <c r="VUS61" s="3"/>
      <c r="VUT61" s="3"/>
      <c r="VUU61" s="3"/>
      <c r="VUV61" s="3"/>
      <c r="VUW61" s="3"/>
      <c r="VUX61" s="3"/>
      <c r="VUY61" s="3"/>
      <c r="VUZ61" s="3"/>
      <c r="VVA61" s="3"/>
      <c r="VVB61" s="3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9"/>
      <c r="VVN61" s="38"/>
      <c r="VVO61" s="3"/>
      <c r="VVP61" s="3"/>
      <c r="VVQ61" s="3"/>
      <c r="VVR61" s="3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3"/>
      <c r="VWF61" s="3"/>
      <c r="VWG61" s="3"/>
      <c r="VWH61" s="3"/>
      <c r="VWI61" s="3"/>
      <c r="VWJ61" s="39"/>
      <c r="VWK61" s="38"/>
      <c r="VWL61" s="3"/>
      <c r="VWM61" s="3"/>
      <c r="VWN61" s="3"/>
      <c r="VWO61" s="3"/>
      <c r="VWP61" s="3"/>
      <c r="VWQ61" s="3"/>
      <c r="VWR61" s="3"/>
      <c r="VWS61" s="3"/>
      <c r="VWT61" s="3"/>
      <c r="VWU61" s="3"/>
      <c r="VWV61" s="3"/>
      <c r="VWW61" s="3"/>
      <c r="VWX61" s="3"/>
      <c r="VWY61" s="3"/>
      <c r="VWZ61" s="3"/>
      <c r="VXA61" s="3"/>
      <c r="VXB61" s="3"/>
      <c r="VXC61" s="3"/>
      <c r="VXD61" s="3"/>
      <c r="VXE61" s="3"/>
      <c r="VXF61" s="3"/>
      <c r="VXG61" s="39"/>
      <c r="VXH61" s="38"/>
      <c r="VXI61" s="3"/>
      <c r="VXJ61" s="3"/>
      <c r="VXK61" s="3"/>
      <c r="VXL61" s="3"/>
      <c r="VXM61" s="3"/>
      <c r="VXN61" s="3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3"/>
      <c r="VYB61" s="3"/>
      <c r="VYC61" s="3"/>
      <c r="VYD61" s="39"/>
      <c r="VYE61" s="38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3"/>
      <c r="VYR61" s="3"/>
      <c r="VYS61" s="3"/>
      <c r="VYT61" s="3"/>
      <c r="VYU61" s="3"/>
      <c r="VYV61" s="3"/>
      <c r="VYW61" s="3"/>
      <c r="VYX61" s="3"/>
      <c r="VYY61" s="3"/>
      <c r="VYZ61" s="3"/>
      <c r="VZA61" s="39"/>
      <c r="VZB61" s="38"/>
      <c r="VZC61" s="3"/>
      <c r="VZD61" s="3"/>
      <c r="VZE61" s="3"/>
      <c r="VZF61" s="3"/>
      <c r="VZG61" s="3"/>
      <c r="VZH61" s="3"/>
      <c r="VZI61" s="3"/>
      <c r="VZJ61" s="3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3"/>
      <c r="VZX61" s="39"/>
      <c r="VZY61" s="38"/>
      <c r="VZZ61" s="3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3"/>
      <c r="WAN61" s="3"/>
      <c r="WAO61" s="3"/>
      <c r="WAP61" s="3"/>
      <c r="WAQ61" s="3"/>
      <c r="WAR61" s="3"/>
      <c r="WAS61" s="3"/>
      <c r="WAT61" s="3"/>
      <c r="WAU61" s="39"/>
      <c r="WAV61" s="38"/>
      <c r="WAW61" s="3"/>
      <c r="WAX61" s="3"/>
      <c r="WAY61" s="3"/>
      <c r="WAZ61" s="3"/>
      <c r="WBA61" s="3"/>
      <c r="WBB61" s="3"/>
      <c r="WBC61" s="3"/>
      <c r="WBD61" s="3"/>
      <c r="WBE61" s="3"/>
      <c r="WBF61" s="3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9"/>
      <c r="WBS61" s="38"/>
      <c r="WBT61" s="3"/>
      <c r="WBU61" s="3"/>
      <c r="WBV61" s="3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3"/>
      <c r="WCJ61" s="3"/>
      <c r="WCK61" s="3"/>
      <c r="WCL61" s="3"/>
      <c r="WCM61" s="3"/>
      <c r="WCN61" s="3"/>
      <c r="WCO61" s="39"/>
      <c r="WCP61" s="38"/>
      <c r="WCQ61" s="3"/>
      <c r="WCR61" s="3"/>
      <c r="WCS61" s="3"/>
      <c r="WCT61" s="3"/>
      <c r="WCU61" s="3"/>
      <c r="WCV61" s="3"/>
      <c r="WCW61" s="3"/>
      <c r="WCX61" s="3"/>
      <c r="WCY61" s="3"/>
      <c r="WCZ61" s="3"/>
      <c r="WDA61" s="3"/>
      <c r="WDB61" s="3"/>
      <c r="WDC61" s="3"/>
      <c r="WDD61" s="3"/>
      <c r="WDE61" s="3"/>
      <c r="WDF61" s="3"/>
      <c r="WDG61" s="3"/>
      <c r="WDH61" s="3"/>
      <c r="WDI61" s="3"/>
      <c r="WDJ61" s="3"/>
      <c r="WDK61" s="3"/>
      <c r="WDL61" s="39"/>
      <c r="WDM61" s="38"/>
      <c r="WDN61" s="3"/>
      <c r="WDO61" s="3"/>
      <c r="WDP61" s="3"/>
      <c r="WDQ61" s="3"/>
      <c r="WDR61" s="3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3"/>
      <c r="WEF61" s="3"/>
      <c r="WEG61" s="3"/>
      <c r="WEH61" s="3"/>
      <c r="WEI61" s="39"/>
      <c r="WEJ61" s="38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3"/>
      <c r="WEV61" s="3"/>
      <c r="WEW61" s="3"/>
      <c r="WEX61" s="3"/>
      <c r="WEY61" s="3"/>
      <c r="WEZ61" s="3"/>
      <c r="WFA61" s="3"/>
      <c r="WFB61" s="3"/>
      <c r="WFC61" s="3"/>
      <c r="WFD61" s="3"/>
      <c r="WFE61" s="3"/>
      <c r="WFF61" s="39"/>
      <c r="WFG61" s="38"/>
      <c r="WFH61" s="3"/>
      <c r="WFI61" s="3"/>
      <c r="WFJ61" s="3"/>
      <c r="WFK61" s="3"/>
      <c r="WFL61" s="3"/>
      <c r="WFM61" s="3"/>
      <c r="WFN61" s="3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3"/>
      <c r="WGB61" s="3"/>
      <c r="WGC61" s="39"/>
      <c r="WGD61" s="38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3"/>
      <c r="WGR61" s="3"/>
      <c r="WGS61" s="3"/>
      <c r="WGT61" s="3"/>
      <c r="WGU61" s="3"/>
      <c r="WGV61" s="3"/>
      <c r="WGW61" s="3"/>
      <c r="WGX61" s="3"/>
      <c r="WGY61" s="3"/>
      <c r="WGZ61" s="39"/>
      <c r="WHA61" s="38"/>
      <c r="WHB61" s="3"/>
      <c r="WHC61" s="3"/>
      <c r="WHD61" s="3"/>
      <c r="WHE61" s="3"/>
      <c r="WHF61" s="3"/>
      <c r="WHG61" s="3"/>
      <c r="WHH61" s="3"/>
      <c r="WHI61" s="3"/>
      <c r="WHJ61" s="3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39"/>
      <c r="WHX61" s="38"/>
      <c r="WHY61" s="3"/>
      <c r="WHZ61" s="3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3"/>
      <c r="WIN61" s="3"/>
      <c r="WIO61" s="3"/>
      <c r="WIP61" s="3"/>
      <c r="WIQ61" s="3"/>
      <c r="WIR61" s="3"/>
      <c r="WIS61" s="3"/>
      <c r="WIT61" s="39"/>
      <c r="WIU61" s="38"/>
      <c r="WIV61" s="3"/>
      <c r="WIW61" s="3"/>
      <c r="WIX61" s="3"/>
      <c r="WIY61" s="3"/>
      <c r="WIZ61" s="3"/>
      <c r="WJA61" s="3"/>
      <c r="WJB61" s="3"/>
      <c r="WJC61" s="3"/>
      <c r="WJD61" s="3"/>
      <c r="WJE61" s="3"/>
      <c r="WJF61" s="3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9"/>
      <c r="WJR61" s="38"/>
      <c r="WJS61" s="3"/>
      <c r="WJT61" s="3"/>
      <c r="WJU61" s="3"/>
      <c r="WJV61" s="3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3"/>
      <c r="WKJ61" s="3"/>
      <c r="WKK61" s="3"/>
      <c r="WKL61" s="3"/>
      <c r="WKM61" s="3"/>
      <c r="WKN61" s="39"/>
      <c r="WKO61" s="38"/>
      <c r="WKP61" s="3"/>
      <c r="WKQ61" s="3"/>
      <c r="WKR61" s="3"/>
      <c r="WKS61" s="3"/>
      <c r="WKT61" s="3"/>
      <c r="WKU61" s="3"/>
      <c r="WKV61" s="3"/>
      <c r="WKW61" s="3"/>
      <c r="WKX61" s="3"/>
      <c r="WKY61" s="3"/>
      <c r="WKZ61" s="3"/>
      <c r="WLA61" s="3"/>
      <c r="WLB61" s="3"/>
      <c r="WLC61" s="3"/>
      <c r="WLD61" s="3"/>
      <c r="WLE61" s="3"/>
      <c r="WLF61" s="3"/>
      <c r="WLG61" s="3"/>
      <c r="WLH61" s="3"/>
      <c r="WLI61" s="3"/>
      <c r="WLJ61" s="3"/>
      <c r="WLK61" s="39"/>
      <c r="WLL61" s="38"/>
      <c r="WLM61" s="3"/>
      <c r="WLN61" s="3"/>
      <c r="WLO61" s="3"/>
      <c r="WLP61" s="3"/>
      <c r="WLQ61" s="3"/>
      <c r="WLR61" s="3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3"/>
      <c r="WMF61" s="3"/>
      <c r="WMG61" s="3"/>
      <c r="WMH61" s="39"/>
      <c r="WMI61" s="38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3"/>
      <c r="WMV61" s="3"/>
      <c r="WMW61" s="3"/>
      <c r="WMX61" s="3"/>
      <c r="WMY61" s="3"/>
      <c r="WMZ61" s="3"/>
      <c r="WNA61" s="3"/>
      <c r="WNB61" s="3"/>
      <c r="WNC61" s="3"/>
      <c r="WND61" s="3"/>
      <c r="WNE61" s="39"/>
      <c r="WNF61" s="38"/>
      <c r="WNG61" s="3"/>
      <c r="WNH61" s="3"/>
      <c r="WNI61" s="3"/>
      <c r="WNJ61" s="3"/>
      <c r="WNK61" s="3"/>
      <c r="WNL61" s="3"/>
      <c r="WNM61" s="3"/>
      <c r="WNN61" s="3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3"/>
      <c r="WOB61" s="39"/>
      <c r="WOC61" s="38"/>
      <c r="WOD61" s="3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3"/>
      <c r="WOR61" s="3"/>
      <c r="WOS61" s="3"/>
      <c r="WOT61" s="3"/>
      <c r="WOU61" s="3"/>
      <c r="WOV61" s="3"/>
      <c r="WOW61" s="3"/>
      <c r="WOX61" s="3"/>
      <c r="WOY61" s="39"/>
      <c r="WOZ61" s="38"/>
      <c r="WPA61" s="3"/>
      <c r="WPB61" s="3"/>
      <c r="WPC61" s="3"/>
      <c r="WPD61" s="3"/>
      <c r="WPE61" s="3"/>
      <c r="WPF61" s="3"/>
      <c r="WPG61" s="3"/>
      <c r="WPH61" s="3"/>
      <c r="WPI61" s="3"/>
      <c r="WPJ61" s="3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9"/>
      <c r="WPW61" s="38"/>
      <c r="WPX61" s="3"/>
      <c r="WPY61" s="3"/>
      <c r="WPZ61" s="3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3"/>
      <c r="WQN61" s="3"/>
      <c r="WQO61" s="3"/>
      <c r="WQP61" s="3"/>
      <c r="WQQ61" s="3"/>
      <c r="WQR61" s="3"/>
      <c r="WQS61" s="39"/>
      <c r="WQT61" s="38"/>
      <c r="WQU61" s="3"/>
      <c r="WQV61" s="3"/>
      <c r="WQW61" s="3"/>
      <c r="WQX61" s="3"/>
      <c r="WQY61" s="3"/>
      <c r="WQZ61" s="3"/>
      <c r="WRA61" s="3"/>
      <c r="WRB61" s="3"/>
      <c r="WRC61" s="3"/>
      <c r="WRD61" s="3"/>
      <c r="WRE61" s="3"/>
      <c r="WRF61" s="3"/>
      <c r="WRG61" s="3"/>
      <c r="WRH61" s="3"/>
      <c r="WRI61" s="3"/>
      <c r="WRJ61" s="3"/>
      <c r="WRK61" s="3"/>
      <c r="WRL61" s="3"/>
      <c r="WRM61" s="3"/>
      <c r="WRN61" s="3"/>
      <c r="WRO61" s="3"/>
      <c r="WRP61" s="39"/>
      <c r="WRQ61" s="38"/>
      <c r="WRR61" s="3"/>
      <c r="WRS61" s="3"/>
      <c r="WRT61" s="3"/>
      <c r="WRU61" s="3"/>
      <c r="WRV61" s="3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3"/>
      <c r="WSJ61" s="3"/>
      <c r="WSK61" s="3"/>
      <c r="WSL61" s="3"/>
      <c r="WSM61" s="39"/>
      <c r="WSN61" s="38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3"/>
      <c r="WSZ61" s="3"/>
      <c r="WTA61" s="3"/>
      <c r="WTB61" s="3"/>
      <c r="WTC61" s="3"/>
      <c r="WTD61" s="3"/>
      <c r="WTE61" s="3"/>
      <c r="WTF61" s="3"/>
      <c r="WTG61" s="3"/>
      <c r="WTH61" s="3"/>
      <c r="WTI61" s="3"/>
      <c r="WTJ61" s="39"/>
      <c r="WTK61" s="38"/>
      <c r="WTL61" s="3"/>
      <c r="WTM61" s="3"/>
      <c r="WTN61" s="3"/>
      <c r="WTO61" s="3"/>
      <c r="WTP61" s="3"/>
      <c r="WTQ61" s="3"/>
      <c r="WTR61" s="3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3"/>
      <c r="WUF61" s="3"/>
      <c r="WUG61" s="39"/>
      <c r="WUH61" s="38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3"/>
      <c r="WUV61" s="3"/>
      <c r="WUW61" s="3"/>
      <c r="WUX61" s="3"/>
      <c r="WUY61" s="3"/>
      <c r="WUZ61" s="3"/>
      <c r="WVA61" s="3"/>
      <c r="WVB61" s="3"/>
      <c r="WVC61" s="3"/>
      <c r="WVD61" s="39"/>
      <c r="WVE61" s="38"/>
      <c r="WVF61" s="3"/>
      <c r="WVG61" s="3"/>
      <c r="WVH61" s="3"/>
      <c r="WVI61" s="3"/>
      <c r="WVJ61" s="3"/>
      <c r="WVK61" s="3"/>
      <c r="WVL61" s="3"/>
      <c r="WVM61" s="3"/>
      <c r="WVN61" s="3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39"/>
      <c r="WWB61" s="38"/>
      <c r="WWC61" s="3"/>
      <c r="WWD61" s="3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3"/>
      <c r="WWR61" s="3"/>
      <c r="WWS61" s="3"/>
      <c r="WWT61" s="3"/>
      <c r="WWU61" s="3"/>
      <c r="WWV61" s="3"/>
      <c r="WWW61" s="3"/>
      <c r="WWX61" s="39"/>
      <c r="WWY61" s="38"/>
      <c r="WWZ61" s="3"/>
      <c r="WXA61" s="3"/>
      <c r="WXB61" s="3"/>
      <c r="WXC61" s="3"/>
      <c r="WXD61" s="3"/>
      <c r="WXE61" s="3"/>
      <c r="WXF61" s="3"/>
      <c r="WXG61" s="3"/>
      <c r="WXH61" s="3"/>
      <c r="WXI61" s="3"/>
      <c r="WXJ61" s="3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9"/>
      <c r="WXV61" s="38"/>
      <c r="WXW61" s="3"/>
      <c r="WXX61" s="3"/>
      <c r="WXY61" s="3"/>
      <c r="WXZ61" s="3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3"/>
      <c r="WYN61" s="3"/>
      <c r="WYO61" s="3"/>
      <c r="WYP61" s="3"/>
      <c r="WYQ61" s="3"/>
      <c r="WYR61" s="39"/>
      <c r="WYS61" s="38"/>
      <c r="WYT61" s="3"/>
      <c r="WYU61" s="3"/>
      <c r="WYV61" s="3"/>
      <c r="WYW61" s="3"/>
      <c r="WYX61" s="3"/>
      <c r="WYY61" s="3"/>
      <c r="WYZ61" s="3"/>
      <c r="WZA61" s="3"/>
      <c r="WZB61" s="3"/>
      <c r="WZC61" s="3"/>
      <c r="WZD61" s="3"/>
      <c r="WZE61" s="3"/>
      <c r="WZF61" s="3"/>
      <c r="WZG61" s="3"/>
      <c r="WZH61" s="3"/>
      <c r="WZI61" s="3"/>
      <c r="WZJ61" s="3"/>
      <c r="WZK61" s="3"/>
      <c r="WZL61" s="3"/>
      <c r="WZM61" s="3"/>
      <c r="WZN61" s="3"/>
      <c r="WZO61" s="39"/>
      <c r="WZP61" s="38"/>
      <c r="WZQ61" s="3"/>
      <c r="WZR61" s="3"/>
      <c r="WZS61" s="3"/>
      <c r="WZT61" s="3"/>
      <c r="WZU61" s="3"/>
      <c r="WZV61" s="3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3"/>
      <c r="XAJ61" s="3"/>
      <c r="XAK61" s="3"/>
      <c r="XAL61" s="39"/>
      <c r="XAM61" s="38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3"/>
      <c r="XAZ61" s="3"/>
      <c r="XBA61" s="3"/>
      <c r="XBB61" s="3"/>
      <c r="XBC61" s="3"/>
      <c r="XBD61" s="3"/>
      <c r="XBE61" s="3"/>
      <c r="XBF61" s="3"/>
      <c r="XBG61" s="3"/>
      <c r="XBH61" s="3"/>
      <c r="XBI61" s="39"/>
      <c r="XBJ61" s="38"/>
      <c r="XBK61" s="3"/>
      <c r="XBL61" s="3"/>
      <c r="XBM61" s="3"/>
      <c r="XBN61" s="3"/>
      <c r="XBO61" s="3"/>
      <c r="XBP61" s="3"/>
      <c r="XBQ61" s="3"/>
      <c r="XBR61" s="3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3"/>
      <c r="XCF61" s="39"/>
      <c r="XCG61" s="38"/>
      <c r="XCH61" s="3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3"/>
      <c r="XCV61" s="3"/>
      <c r="XCW61" s="3"/>
      <c r="XCX61" s="3"/>
      <c r="XCY61" s="3"/>
      <c r="XCZ61" s="3"/>
      <c r="XDA61" s="3"/>
      <c r="XDB61" s="3"/>
      <c r="XDC61" s="39"/>
      <c r="XDD61" s="38"/>
      <c r="XDE61" s="3"/>
      <c r="XDF61" s="3"/>
      <c r="XDG61" s="3"/>
      <c r="XDH61" s="3"/>
      <c r="XDI61" s="3"/>
      <c r="XDJ61" s="3"/>
      <c r="XDK61" s="3"/>
      <c r="XDL61" s="3"/>
      <c r="XDM61" s="3"/>
      <c r="XDN61" s="3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9"/>
      <c r="XEA61" s="38"/>
      <c r="XEB61" s="3"/>
      <c r="XEC61" s="3"/>
      <c r="XED61" s="3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3"/>
      <c r="XER61" s="3"/>
      <c r="XES61" s="3"/>
      <c r="XET61" s="3"/>
      <c r="XEU61" s="3"/>
      <c r="XEV61" s="3"/>
      <c r="XEW61" s="39"/>
      <c r="XEX61" s="38"/>
      <c r="XEY61" s="3"/>
      <c r="XEZ61" s="3"/>
      <c r="XFA61" s="3"/>
      <c r="XFB61" s="3"/>
      <c r="XFC61" s="3"/>
      <c r="XFD61" s="3"/>
    </row>
    <row r="62" spans="1:16384" ht="21" x14ac:dyDescent="0.25">
      <c r="A62" s="6" t="s">
        <v>106</v>
      </c>
      <c r="B62" s="7">
        <v>44</v>
      </c>
      <c r="C62" s="24" t="s">
        <v>89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31"/>
      <c r="Y62" s="31"/>
      <c r="Z62" s="31" t="str">
        <f>+IFERROR(VLOOKUP(B62,'2002'!$A:$D,4,FALSE),"")</f>
        <v/>
      </c>
      <c r="AA62" s="31" t="str">
        <f>+IFERROR(VLOOKUP(B62,'2003'!$A$2:$D$1048576,4,FALSE),"")</f>
        <v/>
      </c>
      <c r="AB62" s="31" t="str">
        <f>+IFERROR(VLOOKUP(B62,'2004'!$A:$D,4,FALSE),"")</f>
        <v/>
      </c>
      <c r="AC62" s="31">
        <f>+IFERROR(VLOOKUP($B62,'2005-15 corrientes'!$A$2:$W$50,3,FALSE),"")</f>
        <v>0</v>
      </c>
      <c r="AD62" s="31">
        <f>+IFERROR(VLOOKUP($B62,'2005-15 corrientes'!$A$2:$W$50,5,FALSE),"")</f>
        <v>0</v>
      </c>
      <c r="AE62" s="31">
        <f>+IFERROR(VLOOKUP($B62,'2005-15 corrientes'!$A$2:$W$50,7,FALSE),"")</f>
        <v>0</v>
      </c>
      <c r="AF62" s="31">
        <f>+IFERROR(VLOOKUP($B62,'2005-15 corrientes'!$A$2:$W$50,9,FALSE),"")</f>
        <v>0</v>
      </c>
      <c r="AG62" s="31">
        <f>+IFERROR(VLOOKUP($B62,'2005-15 corrientes'!$A$2:$W$50,11,FALSE),"")</f>
        <v>0</v>
      </c>
      <c r="AH62" s="31">
        <f>+IFERROR(VLOOKUP($B62,'2005-15 corrientes'!$A$2:$W$50,13,FALSE),"")</f>
        <v>0</v>
      </c>
      <c r="AI62" s="31">
        <f>+IFERROR(VLOOKUP($B62,'2005-15 corrientes'!$A$2:$W$50,15,FALSE),"")</f>
        <v>0</v>
      </c>
      <c r="AJ62" s="31">
        <f>+IFERROR(VLOOKUP($B62,'2005-15 corrientes'!$A$2:$W$50,17,FALSE),"")</f>
        <v>0</v>
      </c>
      <c r="AK62" s="31">
        <f>+IFERROR(VLOOKUP($B62,'2005-15 corrientes'!$A$2:$W$50,19,FALSE),"")</f>
        <v>0</v>
      </c>
      <c r="AL62" s="31">
        <f>+IFERROR(VLOOKUP($B62,'2005-15 corrientes'!$A$2:$W$50,21,FALSE),"")</f>
        <v>0</v>
      </c>
      <c r="AM62" s="31">
        <f>+IFERROR(VLOOKUP($B62,'2005-15 corrientes'!$A$2:$W$50,23,FALSE),"")</f>
        <v>893.2</v>
      </c>
      <c r="AN62" s="3"/>
      <c r="AO62" s="3"/>
      <c r="AP62" s="3"/>
      <c r="AQ62" s="3"/>
      <c r="AR62" s="3"/>
      <c r="AS62" s="3"/>
      <c r="AT62" s="3"/>
      <c r="AU62" s="39"/>
      <c r="AV62" s="38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9"/>
      <c r="BS62" s="38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9"/>
      <c r="CP62" s="38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9"/>
      <c r="DM62" s="38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9"/>
      <c r="EJ62" s="38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9"/>
      <c r="FG62" s="38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9"/>
      <c r="GD62" s="38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9"/>
      <c r="HA62" s="38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9"/>
      <c r="HX62" s="38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9"/>
      <c r="IU62" s="38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9"/>
      <c r="JR62" s="38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9"/>
      <c r="KO62" s="38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9"/>
      <c r="LL62" s="38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9"/>
      <c r="MI62" s="38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9"/>
      <c r="NF62" s="38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9"/>
      <c r="OC62" s="38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9"/>
      <c r="OZ62" s="38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9"/>
      <c r="PW62" s="38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9"/>
      <c r="QT62" s="38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9"/>
      <c r="RQ62" s="38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9"/>
      <c r="SN62" s="38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9"/>
      <c r="TK62" s="38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9"/>
      <c r="UH62" s="38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9"/>
      <c r="VE62" s="38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9"/>
      <c r="WB62" s="38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9"/>
      <c r="WY62" s="38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9"/>
      <c r="XV62" s="38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9"/>
      <c r="YS62" s="38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9"/>
      <c r="ZP62" s="38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9"/>
      <c r="AAM62" s="38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9"/>
      <c r="ABJ62" s="38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9"/>
      <c r="ACG62" s="38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9"/>
      <c r="ADD62" s="38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9"/>
      <c r="AEA62" s="38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9"/>
      <c r="AEX62" s="38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9"/>
      <c r="AFU62" s="38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9"/>
      <c r="AGR62" s="38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9"/>
      <c r="AHO62" s="38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9"/>
      <c r="AIL62" s="38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9"/>
      <c r="AJI62" s="38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9"/>
      <c r="AKF62" s="38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9"/>
      <c r="ALC62" s="38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9"/>
      <c r="ALZ62" s="38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9"/>
      <c r="AMW62" s="38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9"/>
      <c r="ANT62" s="38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9"/>
      <c r="AOQ62" s="38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9"/>
      <c r="APN62" s="38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9"/>
      <c r="AQK62" s="38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9"/>
      <c r="ARH62" s="38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9"/>
      <c r="ASE62" s="38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9"/>
      <c r="ATB62" s="38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9"/>
      <c r="ATY62" s="38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9"/>
      <c r="AUV62" s="38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9"/>
      <c r="AVS62" s="38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9"/>
      <c r="AWP62" s="38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9"/>
      <c r="AXM62" s="38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9"/>
      <c r="AYJ62" s="38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9"/>
      <c r="AZG62" s="38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9"/>
      <c r="BAD62" s="38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9"/>
      <c r="BBA62" s="38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9"/>
      <c r="BBX62" s="38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9"/>
      <c r="BCU62" s="38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9"/>
      <c r="BDR62" s="38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9"/>
      <c r="BEO62" s="38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9"/>
      <c r="BFL62" s="38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9"/>
      <c r="BGI62" s="38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9"/>
      <c r="BHF62" s="38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9"/>
      <c r="BIC62" s="38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9"/>
      <c r="BIZ62" s="38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9"/>
      <c r="BJW62" s="38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9"/>
      <c r="BKT62" s="38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9"/>
      <c r="BLQ62" s="38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9"/>
      <c r="BMN62" s="38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9"/>
      <c r="BNK62" s="38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9"/>
      <c r="BOH62" s="38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9"/>
      <c r="BPE62" s="38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9"/>
      <c r="BQB62" s="38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9"/>
      <c r="BQY62" s="38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9"/>
      <c r="BRV62" s="38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9"/>
      <c r="BSS62" s="38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9"/>
      <c r="BTP62" s="38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9"/>
      <c r="BUM62" s="38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9"/>
      <c r="BVJ62" s="38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9"/>
      <c r="BWG62" s="38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9"/>
      <c r="BXD62" s="38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9"/>
      <c r="BYA62" s="38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9"/>
      <c r="BYX62" s="38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9"/>
      <c r="BZU62" s="38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9"/>
      <c r="CAR62" s="38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9"/>
      <c r="CBO62" s="38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9"/>
      <c r="CCL62" s="38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9"/>
      <c r="CDI62" s="38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9"/>
      <c r="CEF62" s="38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9"/>
      <c r="CFC62" s="38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9"/>
      <c r="CFZ62" s="38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9"/>
      <c r="CGW62" s="38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9"/>
      <c r="CHT62" s="38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9"/>
      <c r="CIQ62" s="38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9"/>
      <c r="CJN62" s="38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9"/>
      <c r="CKK62" s="38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9"/>
      <c r="CLH62" s="38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9"/>
      <c r="CME62" s="38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9"/>
      <c r="CNB62" s="38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9"/>
      <c r="CNY62" s="38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9"/>
      <c r="COV62" s="38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9"/>
      <c r="CPS62" s="38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9"/>
      <c r="CQP62" s="38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9"/>
      <c r="CRM62" s="38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9"/>
      <c r="CSJ62" s="38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9"/>
      <c r="CTG62" s="38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9"/>
      <c r="CUD62" s="38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9"/>
      <c r="CVA62" s="38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9"/>
      <c r="CVX62" s="38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9"/>
      <c r="CWU62" s="38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9"/>
      <c r="CXR62" s="38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9"/>
      <c r="CYO62" s="38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9"/>
      <c r="CZL62" s="38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9"/>
      <c r="DAI62" s="38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9"/>
      <c r="DBF62" s="38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9"/>
      <c r="DCC62" s="38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9"/>
      <c r="DCZ62" s="38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9"/>
      <c r="DDW62" s="38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9"/>
      <c r="DET62" s="38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9"/>
      <c r="DFQ62" s="38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9"/>
      <c r="DGN62" s="38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9"/>
      <c r="DHK62" s="38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9"/>
      <c r="DIH62" s="38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9"/>
      <c r="DJE62" s="38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9"/>
      <c r="DKB62" s="38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9"/>
      <c r="DKY62" s="38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9"/>
      <c r="DLV62" s="38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9"/>
      <c r="DMS62" s="38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9"/>
      <c r="DNP62" s="38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9"/>
      <c r="DOM62" s="38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9"/>
      <c r="DPJ62" s="38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9"/>
      <c r="DQG62" s="38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9"/>
      <c r="DRD62" s="38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9"/>
      <c r="DSA62" s="38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9"/>
      <c r="DSX62" s="38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9"/>
      <c r="DTU62" s="38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9"/>
      <c r="DUR62" s="38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9"/>
      <c r="DVO62" s="38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9"/>
      <c r="DWL62" s="38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9"/>
      <c r="DXI62" s="38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9"/>
      <c r="DYF62" s="38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9"/>
      <c r="DZC62" s="38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9"/>
      <c r="DZZ62" s="38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9"/>
      <c r="EAW62" s="38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9"/>
      <c r="EBT62" s="38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9"/>
      <c r="ECQ62" s="38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9"/>
      <c r="EDN62" s="38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9"/>
      <c r="EEK62" s="38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9"/>
      <c r="EFH62" s="38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9"/>
      <c r="EGE62" s="38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9"/>
      <c r="EHB62" s="38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9"/>
      <c r="EHY62" s="38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9"/>
      <c r="EIV62" s="38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9"/>
      <c r="EJS62" s="38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9"/>
      <c r="EKP62" s="38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9"/>
      <c r="ELM62" s="38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9"/>
      <c r="EMJ62" s="38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9"/>
      <c r="ENG62" s="38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9"/>
      <c r="EOD62" s="38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9"/>
      <c r="EPA62" s="38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9"/>
      <c r="EPX62" s="38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9"/>
      <c r="EQU62" s="38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9"/>
      <c r="ERR62" s="38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9"/>
      <c r="ESO62" s="38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9"/>
      <c r="ETL62" s="38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9"/>
      <c r="EUI62" s="38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9"/>
      <c r="EVF62" s="38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9"/>
      <c r="EWC62" s="38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9"/>
      <c r="EWZ62" s="38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9"/>
      <c r="EXW62" s="38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9"/>
      <c r="EYT62" s="38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9"/>
      <c r="EZQ62" s="38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9"/>
      <c r="FAN62" s="38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9"/>
      <c r="FBK62" s="38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9"/>
      <c r="FCH62" s="38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9"/>
      <c r="FDE62" s="38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9"/>
      <c r="FEB62" s="38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9"/>
      <c r="FEY62" s="38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9"/>
      <c r="FFV62" s="38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9"/>
      <c r="FGS62" s="38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9"/>
      <c r="FHP62" s="38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9"/>
      <c r="FIM62" s="38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9"/>
      <c r="FJJ62" s="38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9"/>
      <c r="FKG62" s="38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9"/>
      <c r="FLD62" s="38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9"/>
      <c r="FMA62" s="38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9"/>
      <c r="FMX62" s="38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9"/>
      <c r="FNU62" s="38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9"/>
      <c r="FOR62" s="38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9"/>
      <c r="FPO62" s="38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9"/>
      <c r="FQL62" s="38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9"/>
      <c r="FRI62" s="38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9"/>
      <c r="FSF62" s="38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9"/>
      <c r="FTC62" s="38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9"/>
      <c r="FTZ62" s="38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9"/>
      <c r="FUW62" s="38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9"/>
      <c r="FVT62" s="38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9"/>
      <c r="FWQ62" s="38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9"/>
      <c r="FXN62" s="38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9"/>
      <c r="FYK62" s="38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9"/>
      <c r="FZH62" s="38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9"/>
      <c r="GAE62" s="38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9"/>
      <c r="GBB62" s="38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9"/>
      <c r="GBY62" s="38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9"/>
      <c r="GCV62" s="38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9"/>
      <c r="GDS62" s="38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9"/>
      <c r="GEP62" s="38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9"/>
      <c r="GFM62" s="38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9"/>
      <c r="GGJ62" s="38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9"/>
      <c r="GHG62" s="38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9"/>
      <c r="GID62" s="38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9"/>
      <c r="GJA62" s="38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9"/>
      <c r="GJX62" s="38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9"/>
      <c r="GKU62" s="38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9"/>
      <c r="GLR62" s="38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9"/>
      <c r="GMO62" s="38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9"/>
      <c r="GNL62" s="38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9"/>
      <c r="GOI62" s="38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9"/>
      <c r="GPF62" s="38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9"/>
      <c r="GQC62" s="38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9"/>
      <c r="GQZ62" s="38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9"/>
      <c r="GRW62" s="38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9"/>
      <c r="GST62" s="38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9"/>
      <c r="GTQ62" s="38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9"/>
      <c r="GUN62" s="38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9"/>
      <c r="GVK62" s="38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9"/>
      <c r="GWH62" s="38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9"/>
      <c r="GXE62" s="38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9"/>
      <c r="GYB62" s="38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9"/>
      <c r="GYY62" s="38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9"/>
      <c r="GZV62" s="38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9"/>
      <c r="HAS62" s="38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9"/>
      <c r="HBP62" s="38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9"/>
      <c r="HCM62" s="38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9"/>
      <c r="HDJ62" s="38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9"/>
      <c r="HEG62" s="38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9"/>
      <c r="HFD62" s="38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9"/>
      <c r="HGA62" s="38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9"/>
      <c r="HGX62" s="38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9"/>
      <c r="HHU62" s="38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9"/>
      <c r="HIR62" s="38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9"/>
      <c r="HJO62" s="38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9"/>
      <c r="HKL62" s="38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9"/>
      <c r="HLI62" s="38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9"/>
      <c r="HMF62" s="38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9"/>
      <c r="HNC62" s="38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9"/>
      <c r="HNZ62" s="38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9"/>
      <c r="HOW62" s="38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9"/>
      <c r="HPT62" s="38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9"/>
      <c r="HQQ62" s="38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9"/>
      <c r="HRN62" s="38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9"/>
      <c r="HSK62" s="38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9"/>
      <c r="HTH62" s="38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9"/>
      <c r="HUE62" s="38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9"/>
      <c r="HVB62" s="38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9"/>
      <c r="HVY62" s="38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9"/>
      <c r="HWV62" s="38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9"/>
      <c r="HXS62" s="38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9"/>
      <c r="HYP62" s="38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9"/>
      <c r="HZM62" s="38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9"/>
      <c r="IAJ62" s="38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9"/>
      <c r="IBG62" s="38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9"/>
      <c r="ICD62" s="38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9"/>
      <c r="IDA62" s="38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9"/>
      <c r="IDX62" s="38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9"/>
      <c r="IEU62" s="38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9"/>
      <c r="IFR62" s="38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9"/>
      <c r="IGO62" s="38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9"/>
      <c r="IHL62" s="38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9"/>
      <c r="III62" s="38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9"/>
      <c r="IJF62" s="38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9"/>
      <c r="IKC62" s="38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9"/>
      <c r="IKZ62" s="38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9"/>
      <c r="ILW62" s="38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9"/>
      <c r="IMT62" s="38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9"/>
      <c r="INQ62" s="38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9"/>
      <c r="ION62" s="38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9"/>
      <c r="IPK62" s="38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9"/>
      <c r="IQH62" s="38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9"/>
      <c r="IRE62" s="38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9"/>
      <c r="ISB62" s="38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9"/>
      <c r="ISY62" s="38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9"/>
      <c r="ITV62" s="38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9"/>
      <c r="IUS62" s="38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9"/>
      <c r="IVP62" s="38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9"/>
      <c r="IWM62" s="38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9"/>
      <c r="IXJ62" s="38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9"/>
      <c r="IYG62" s="38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9"/>
      <c r="IZD62" s="38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9"/>
      <c r="JAA62" s="38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9"/>
      <c r="JAX62" s="38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9"/>
      <c r="JBU62" s="38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9"/>
      <c r="JCR62" s="38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9"/>
      <c r="JDO62" s="38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9"/>
      <c r="JEL62" s="38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9"/>
      <c r="JFI62" s="38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9"/>
      <c r="JGF62" s="38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9"/>
      <c r="JHC62" s="38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9"/>
      <c r="JHZ62" s="38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9"/>
      <c r="JIW62" s="38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9"/>
      <c r="JJT62" s="38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9"/>
      <c r="JKQ62" s="38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9"/>
      <c r="JLN62" s="38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9"/>
      <c r="JMK62" s="38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9"/>
      <c r="JNH62" s="38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9"/>
      <c r="JOE62" s="38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9"/>
      <c r="JPB62" s="38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9"/>
      <c r="JPY62" s="38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9"/>
      <c r="JQV62" s="38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9"/>
      <c r="JRS62" s="38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9"/>
      <c r="JSP62" s="38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9"/>
      <c r="JTM62" s="38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9"/>
      <c r="JUJ62" s="38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9"/>
      <c r="JVG62" s="38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9"/>
      <c r="JWD62" s="38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9"/>
      <c r="JXA62" s="38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9"/>
      <c r="JXX62" s="38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9"/>
      <c r="JYU62" s="38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9"/>
      <c r="JZR62" s="38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9"/>
      <c r="KAO62" s="38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9"/>
      <c r="KBL62" s="38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9"/>
      <c r="KCI62" s="38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9"/>
      <c r="KDF62" s="38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9"/>
      <c r="KEC62" s="38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9"/>
      <c r="KEZ62" s="38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9"/>
      <c r="KFW62" s="38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9"/>
      <c r="KGT62" s="38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9"/>
      <c r="KHQ62" s="38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9"/>
      <c r="KIN62" s="38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9"/>
      <c r="KJK62" s="38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9"/>
      <c r="KKH62" s="38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9"/>
      <c r="KLE62" s="38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9"/>
      <c r="KMB62" s="38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9"/>
      <c r="KMY62" s="38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9"/>
      <c r="KNV62" s="38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9"/>
      <c r="KOS62" s="38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9"/>
      <c r="KPP62" s="38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9"/>
      <c r="KQM62" s="38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9"/>
      <c r="KRJ62" s="38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9"/>
      <c r="KSG62" s="38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9"/>
      <c r="KTD62" s="38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9"/>
      <c r="KUA62" s="38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9"/>
      <c r="KUX62" s="38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9"/>
      <c r="KVU62" s="38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9"/>
      <c r="KWR62" s="38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9"/>
      <c r="KXO62" s="38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9"/>
      <c r="KYL62" s="38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9"/>
      <c r="KZI62" s="38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9"/>
      <c r="LAF62" s="38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9"/>
      <c r="LBC62" s="38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9"/>
      <c r="LBZ62" s="38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9"/>
      <c r="LCW62" s="38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9"/>
      <c r="LDT62" s="38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9"/>
      <c r="LEQ62" s="38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9"/>
      <c r="LFN62" s="38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9"/>
      <c r="LGK62" s="38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9"/>
      <c r="LHH62" s="38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9"/>
      <c r="LIE62" s="38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9"/>
      <c r="LJB62" s="38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9"/>
      <c r="LJY62" s="38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9"/>
      <c r="LKV62" s="38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9"/>
      <c r="LLS62" s="38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9"/>
      <c r="LMP62" s="38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9"/>
      <c r="LNM62" s="38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9"/>
      <c r="LOJ62" s="38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9"/>
      <c r="LPG62" s="38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9"/>
      <c r="LQD62" s="38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9"/>
      <c r="LRA62" s="38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9"/>
      <c r="LRX62" s="38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9"/>
      <c r="LSU62" s="38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9"/>
      <c r="LTR62" s="38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9"/>
      <c r="LUO62" s="38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9"/>
      <c r="LVL62" s="38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9"/>
      <c r="LWI62" s="38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9"/>
      <c r="LXF62" s="38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9"/>
      <c r="LYC62" s="38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9"/>
      <c r="LYZ62" s="38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9"/>
      <c r="LZW62" s="38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9"/>
      <c r="MAT62" s="38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9"/>
      <c r="MBQ62" s="38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9"/>
      <c r="MCN62" s="38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9"/>
      <c r="MDK62" s="38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9"/>
      <c r="MEH62" s="38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9"/>
      <c r="MFE62" s="38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9"/>
      <c r="MGB62" s="38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9"/>
      <c r="MGY62" s="38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9"/>
      <c r="MHV62" s="38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9"/>
      <c r="MIS62" s="38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9"/>
      <c r="MJP62" s="38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9"/>
      <c r="MKM62" s="38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9"/>
      <c r="MLJ62" s="38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9"/>
      <c r="MMG62" s="38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9"/>
      <c r="MND62" s="38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9"/>
      <c r="MOA62" s="38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9"/>
      <c r="MOX62" s="38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9"/>
      <c r="MPU62" s="38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9"/>
      <c r="MQR62" s="38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9"/>
      <c r="MRO62" s="38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9"/>
      <c r="MSL62" s="38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9"/>
      <c r="MTI62" s="38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9"/>
      <c r="MUF62" s="38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9"/>
      <c r="MVC62" s="38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9"/>
      <c r="MVZ62" s="38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9"/>
      <c r="MWW62" s="38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9"/>
      <c r="MXT62" s="38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9"/>
      <c r="MYQ62" s="38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9"/>
      <c r="MZN62" s="38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9"/>
      <c r="NAK62" s="38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9"/>
      <c r="NBH62" s="38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9"/>
      <c r="NCE62" s="38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9"/>
      <c r="NDB62" s="38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9"/>
      <c r="NDY62" s="38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9"/>
      <c r="NEV62" s="38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9"/>
      <c r="NFS62" s="38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9"/>
      <c r="NGP62" s="38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9"/>
      <c r="NHM62" s="38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9"/>
      <c r="NIJ62" s="38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9"/>
      <c r="NJG62" s="38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9"/>
      <c r="NKD62" s="38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9"/>
      <c r="NLA62" s="38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9"/>
      <c r="NLX62" s="38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9"/>
      <c r="NMU62" s="38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9"/>
      <c r="NNR62" s="38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9"/>
      <c r="NOO62" s="38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9"/>
      <c r="NPL62" s="38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9"/>
      <c r="NQI62" s="38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9"/>
      <c r="NRF62" s="38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9"/>
      <c r="NSC62" s="38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9"/>
      <c r="NSZ62" s="38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9"/>
      <c r="NTW62" s="38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9"/>
      <c r="NUT62" s="38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9"/>
      <c r="NVQ62" s="38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9"/>
      <c r="NWN62" s="38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9"/>
      <c r="NXK62" s="38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9"/>
      <c r="NYH62" s="38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9"/>
      <c r="NZE62" s="38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9"/>
      <c r="OAB62" s="38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9"/>
      <c r="OAY62" s="38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9"/>
      <c r="OBV62" s="38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9"/>
      <c r="OCS62" s="38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9"/>
      <c r="ODP62" s="38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9"/>
      <c r="OEM62" s="38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9"/>
      <c r="OFJ62" s="38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9"/>
      <c r="OGG62" s="38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9"/>
      <c r="OHD62" s="38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9"/>
      <c r="OIA62" s="38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9"/>
      <c r="OIX62" s="38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9"/>
      <c r="OJU62" s="38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9"/>
      <c r="OKR62" s="38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9"/>
      <c r="OLO62" s="38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9"/>
      <c r="OML62" s="38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9"/>
      <c r="ONI62" s="38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9"/>
      <c r="OOF62" s="38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9"/>
      <c r="OPC62" s="38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9"/>
      <c r="OPZ62" s="38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9"/>
      <c r="OQW62" s="38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9"/>
      <c r="ORT62" s="38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9"/>
      <c r="OSQ62" s="38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9"/>
      <c r="OTN62" s="38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9"/>
      <c r="OUK62" s="38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9"/>
      <c r="OVH62" s="38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9"/>
      <c r="OWE62" s="38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9"/>
      <c r="OXB62" s="38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9"/>
      <c r="OXY62" s="38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9"/>
      <c r="OYV62" s="38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9"/>
      <c r="OZS62" s="38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9"/>
      <c r="PAP62" s="38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9"/>
      <c r="PBM62" s="38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9"/>
      <c r="PCJ62" s="38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9"/>
      <c r="PDG62" s="38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9"/>
      <c r="PED62" s="38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9"/>
      <c r="PFA62" s="38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9"/>
      <c r="PFX62" s="38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9"/>
      <c r="PGU62" s="38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9"/>
      <c r="PHR62" s="38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9"/>
      <c r="PIO62" s="38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9"/>
      <c r="PJL62" s="38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9"/>
      <c r="PKI62" s="38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9"/>
      <c r="PLF62" s="38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9"/>
      <c r="PMC62" s="38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9"/>
      <c r="PMZ62" s="38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9"/>
      <c r="PNW62" s="38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9"/>
      <c r="POT62" s="38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9"/>
      <c r="PPQ62" s="38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9"/>
      <c r="PQN62" s="38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9"/>
      <c r="PRK62" s="38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9"/>
      <c r="PSH62" s="38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9"/>
      <c r="PTE62" s="38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9"/>
      <c r="PUB62" s="38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9"/>
      <c r="PUY62" s="38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9"/>
      <c r="PVV62" s="38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9"/>
      <c r="PWS62" s="38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9"/>
      <c r="PXP62" s="38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9"/>
      <c r="PYM62" s="38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9"/>
      <c r="PZJ62" s="38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9"/>
      <c r="QAG62" s="38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9"/>
      <c r="QBD62" s="38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9"/>
      <c r="QCA62" s="38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9"/>
      <c r="QCX62" s="38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9"/>
      <c r="QDU62" s="38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9"/>
      <c r="QER62" s="38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9"/>
      <c r="QFO62" s="38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9"/>
      <c r="QGL62" s="38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9"/>
      <c r="QHI62" s="38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9"/>
      <c r="QIF62" s="38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9"/>
      <c r="QJC62" s="38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9"/>
      <c r="QJZ62" s="38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9"/>
      <c r="QKW62" s="38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9"/>
      <c r="QLT62" s="38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9"/>
      <c r="QMQ62" s="38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9"/>
      <c r="QNN62" s="38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9"/>
      <c r="QOK62" s="38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9"/>
      <c r="QPH62" s="38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9"/>
      <c r="QQE62" s="38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9"/>
      <c r="QRB62" s="38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9"/>
      <c r="QRY62" s="38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9"/>
      <c r="QSV62" s="38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9"/>
      <c r="QTS62" s="38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9"/>
      <c r="QUP62" s="38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9"/>
      <c r="QVM62" s="38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9"/>
      <c r="QWJ62" s="38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9"/>
      <c r="QXG62" s="38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9"/>
      <c r="QYD62" s="38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9"/>
      <c r="QZA62" s="38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9"/>
      <c r="QZX62" s="38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9"/>
      <c r="RAU62" s="38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9"/>
      <c r="RBR62" s="38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9"/>
      <c r="RCO62" s="38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9"/>
      <c r="RDL62" s="38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9"/>
      <c r="REI62" s="38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9"/>
      <c r="RFF62" s="38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9"/>
      <c r="RGC62" s="38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9"/>
      <c r="RGZ62" s="38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9"/>
      <c r="RHW62" s="38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9"/>
      <c r="RIT62" s="38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9"/>
      <c r="RJQ62" s="38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9"/>
      <c r="RKN62" s="38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9"/>
      <c r="RLK62" s="38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9"/>
      <c r="RMH62" s="38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9"/>
      <c r="RNE62" s="38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9"/>
      <c r="ROB62" s="38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9"/>
      <c r="ROY62" s="38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9"/>
      <c r="RPV62" s="38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9"/>
      <c r="RQS62" s="38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9"/>
      <c r="RRP62" s="38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9"/>
      <c r="RSM62" s="38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9"/>
      <c r="RTJ62" s="38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9"/>
      <c r="RUG62" s="38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9"/>
      <c r="RVD62" s="38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9"/>
      <c r="RWA62" s="38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9"/>
      <c r="RWX62" s="38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9"/>
      <c r="RXU62" s="38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9"/>
      <c r="RYR62" s="38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9"/>
      <c r="RZO62" s="38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9"/>
      <c r="SAL62" s="38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9"/>
      <c r="SBI62" s="38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9"/>
      <c r="SCF62" s="38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9"/>
      <c r="SDC62" s="38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9"/>
      <c r="SDZ62" s="38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9"/>
      <c r="SEW62" s="38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9"/>
      <c r="SFT62" s="38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9"/>
      <c r="SGQ62" s="38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9"/>
      <c r="SHN62" s="38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9"/>
      <c r="SIK62" s="38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9"/>
      <c r="SJH62" s="38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9"/>
      <c r="SKE62" s="38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9"/>
      <c r="SLB62" s="38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9"/>
      <c r="SLY62" s="38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9"/>
      <c r="SMV62" s="38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9"/>
      <c r="SNS62" s="38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9"/>
      <c r="SOP62" s="38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9"/>
      <c r="SPM62" s="38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9"/>
      <c r="SQJ62" s="38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9"/>
      <c r="SRG62" s="38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9"/>
      <c r="SSD62" s="38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9"/>
      <c r="STA62" s="38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9"/>
      <c r="STX62" s="38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9"/>
      <c r="SUU62" s="38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9"/>
      <c r="SVR62" s="38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9"/>
      <c r="SWO62" s="38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9"/>
      <c r="SXL62" s="38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9"/>
      <c r="SYI62" s="38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9"/>
      <c r="SZF62" s="38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9"/>
      <c r="TAC62" s="38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9"/>
      <c r="TAZ62" s="38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9"/>
      <c r="TBW62" s="38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9"/>
      <c r="TCT62" s="38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9"/>
      <c r="TDQ62" s="38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9"/>
      <c r="TEN62" s="38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9"/>
      <c r="TFK62" s="38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9"/>
      <c r="TGH62" s="38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9"/>
      <c r="THE62" s="38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9"/>
      <c r="TIB62" s="38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9"/>
      <c r="TIY62" s="38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9"/>
      <c r="TJV62" s="38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9"/>
      <c r="TKS62" s="38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9"/>
      <c r="TLP62" s="38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9"/>
      <c r="TMM62" s="38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9"/>
      <c r="TNJ62" s="38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9"/>
      <c r="TOG62" s="38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9"/>
      <c r="TPD62" s="38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9"/>
      <c r="TQA62" s="38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9"/>
      <c r="TQX62" s="38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9"/>
      <c r="TRU62" s="38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9"/>
      <c r="TSR62" s="38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9"/>
      <c r="TTO62" s="38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9"/>
      <c r="TUL62" s="38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9"/>
      <c r="TVI62" s="38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9"/>
      <c r="TWF62" s="38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9"/>
      <c r="TXC62" s="38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9"/>
      <c r="TXZ62" s="38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9"/>
      <c r="TYW62" s="38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9"/>
      <c r="TZT62" s="38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9"/>
      <c r="UAQ62" s="38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9"/>
      <c r="UBN62" s="38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9"/>
      <c r="UCK62" s="38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9"/>
      <c r="UDH62" s="38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9"/>
      <c r="UEE62" s="38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9"/>
      <c r="UFB62" s="38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9"/>
      <c r="UFY62" s="38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9"/>
      <c r="UGV62" s="38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9"/>
      <c r="UHS62" s="38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9"/>
      <c r="UIP62" s="38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9"/>
      <c r="UJM62" s="38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9"/>
      <c r="UKJ62" s="38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9"/>
      <c r="ULG62" s="38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9"/>
      <c r="UMD62" s="38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9"/>
      <c r="UNA62" s="38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9"/>
      <c r="UNX62" s="38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9"/>
      <c r="UOU62" s="38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9"/>
      <c r="UPR62" s="38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9"/>
      <c r="UQO62" s="38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9"/>
      <c r="URL62" s="38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9"/>
      <c r="USI62" s="38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9"/>
      <c r="UTF62" s="38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9"/>
      <c r="UUC62" s="38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9"/>
      <c r="UUZ62" s="38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9"/>
      <c r="UVW62" s="38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9"/>
      <c r="UWT62" s="38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9"/>
      <c r="UXQ62" s="38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9"/>
      <c r="UYN62" s="38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9"/>
      <c r="UZK62" s="38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9"/>
      <c r="VAH62" s="38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9"/>
      <c r="VBE62" s="38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9"/>
      <c r="VCB62" s="38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9"/>
      <c r="VCY62" s="38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9"/>
      <c r="VDV62" s="38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9"/>
      <c r="VES62" s="38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9"/>
      <c r="VFP62" s="38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9"/>
      <c r="VGM62" s="38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9"/>
      <c r="VHJ62" s="38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9"/>
      <c r="VIG62" s="38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9"/>
      <c r="VJD62" s="38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9"/>
      <c r="VKA62" s="38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9"/>
      <c r="VKX62" s="38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9"/>
      <c r="VLU62" s="38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9"/>
      <c r="VMR62" s="38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9"/>
      <c r="VNO62" s="38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9"/>
      <c r="VOL62" s="38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9"/>
      <c r="VPI62" s="38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9"/>
      <c r="VQF62" s="38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9"/>
      <c r="VRC62" s="38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9"/>
      <c r="VRZ62" s="38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9"/>
      <c r="VSW62" s="38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9"/>
      <c r="VTT62" s="38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9"/>
      <c r="VUQ62" s="38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9"/>
      <c r="VVN62" s="38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9"/>
      <c r="VWK62" s="38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9"/>
      <c r="VXH62" s="38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9"/>
      <c r="VYE62" s="38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9"/>
      <c r="VZB62" s="38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9"/>
      <c r="VZY62" s="38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9"/>
      <c r="WAV62" s="38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9"/>
      <c r="WBS62" s="38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9"/>
      <c r="WCP62" s="38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9"/>
      <c r="WDM62" s="38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9"/>
      <c r="WEJ62" s="38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9"/>
      <c r="WFG62" s="38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9"/>
      <c r="WGD62" s="38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9"/>
      <c r="WHA62" s="38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9"/>
      <c r="WHX62" s="38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9"/>
      <c r="WIU62" s="38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9"/>
      <c r="WJR62" s="38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9"/>
      <c r="WKO62" s="38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9"/>
      <c r="WLL62" s="38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9"/>
      <c r="WMI62" s="38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9"/>
      <c r="WNF62" s="38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9"/>
      <c r="WOC62" s="38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9"/>
      <c r="WOZ62" s="38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9"/>
      <c r="WPW62" s="38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9"/>
      <c r="WQT62" s="38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9"/>
      <c r="WRQ62" s="38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9"/>
      <c r="WSN62" s="38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9"/>
      <c r="WTK62" s="38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9"/>
      <c r="WUH62" s="38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9"/>
      <c r="WVE62" s="38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9"/>
      <c r="WWB62" s="38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9"/>
      <c r="WWY62" s="38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9"/>
      <c r="WXV62" s="38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9"/>
      <c r="WYS62" s="38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9"/>
      <c r="WZP62" s="38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9"/>
      <c r="XAM62" s="38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9"/>
      <c r="XBJ62" s="38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9"/>
      <c r="XCG62" s="38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9"/>
      <c r="XDD62" s="38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9"/>
      <c r="XEA62" s="38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9"/>
      <c r="XEX62" s="38"/>
      <c r="XEY62" s="3"/>
      <c r="XEZ62" s="3"/>
      <c r="XFA62" s="3"/>
      <c r="XFB62" s="3"/>
      <c r="XFC62" s="3"/>
      <c r="XFD62" s="3"/>
    </row>
    <row r="63" spans="1:16384" x14ac:dyDescent="0.25">
      <c r="A63" s="41"/>
      <c r="B63" s="42" t="s">
        <v>86</v>
      </c>
      <c r="C63" s="42"/>
      <c r="D63" s="43">
        <f>SUM(D2:D62)</f>
        <v>630.6</v>
      </c>
      <c r="E63" s="43">
        <f t="shared" ref="E63:X63" si="1">SUM(E2:E62)</f>
        <v>980.79999999999984</v>
      </c>
      <c r="F63" s="43">
        <f t="shared" si="1"/>
        <v>1426.6</v>
      </c>
      <c r="G63" s="43">
        <f t="shared" si="1"/>
        <v>2392.4000000000005</v>
      </c>
      <c r="H63" s="43">
        <f t="shared" si="1"/>
        <v>3780.1</v>
      </c>
      <c r="I63" s="43">
        <f t="shared" si="1"/>
        <v>5862.1999999999989</v>
      </c>
      <c r="J63" s="43">
        <f t="shared" si="1"/>
        <v>8868.4999999999982</v>
      </c>
      <c r="K63" s="43">
        <f t="shared" si="1"/>
        <v>19154.400000000001</v>
      </c>
      <c r="L63" s="43">
        <f t="shared" si="1"/>
        <v>33552.099999999991</v>
      </c>
      <c r="M63" s="43">
        <f t="shared" si="1"/>
        <v>43525.9</v>
      </c>
      <c r="N63" s="43">
        <f t="shared" si="1"/>
        <v>58011.799999999996</v>
      </c>
      <c r="O63" s="43">
        <f t="shared" si="1"/>
        <v>76996.2</v>
      </c>
      <c r="P63" s="43">
        <f t="shared" si="1"/>
        <v>96697.699999999983</v>
      </c>
      <c r="Q63" s="43">
        <f t="shared" si="1"/>
        <v>120028.7</v>
      </c>
      <c r="R63" s="43">
        <f t="shared" si="1"/>
        <v>152341.79999999999</v>
      </c>
      <c r="S63" s="43">
        <f t="shared" si="1"/>
        <v>177784.7</v>
      </c>
      <c r="T63" s="43">
        <f t="shared" si="1"/>
        <v>222489.69999999998</v>
      </c>
      <c r="U63" s="43">
        <f t="shared" si="1"/>
        <v>336287.60000000009</v>
      </c>
      <c r="V63" s="43">
        <f t="shared" si="1"/>
        <v>398001.60000000003</v>
      </c>
      <c r="W63" s="43">
        <f t="shared" si="1"/>
        <v>478988.5</v>
      </c>
      <c r="X63" s="43">
        <f t="shared" si="1"/>
        <v>573112.5</v>
      </c>
      <c r="Y63" s="43">
        <f>+SUM(Y1:Y62)</f>
        <v>1278746.775866</v>
      </c>
      <c r="Z63" s="43">
        <f t="shared" ref="Z63:AM63" si="2">+SUM(Z2:Z62)</f>
        <v>1541664.349779</v>
      </c>
      <c r="AA63" s="43">
        <f t="shared" si="2"/>
        <v>1629136.93092</v>
      </c>
      <c r="AB63" s="43">
        <f t="shared" si="2"/>
        <v>1769304.7653859998</v>
      </c>
      <c r="AC63" s="43">
        <f t="shared" si="2"/>
        <v>1987542.8529035253</v>
      </c>
      <c r="AD63" s="43">
        <f t="shared" si="2"/>
        <v>2200575.6861107848</v>
      </c>
      <c r="AE63" s="43">
        <f t="shared" si="2"/>
        <v>2469514.6559267747</v>
      </c>
      <c r="AF63" s="43">
        <f t="shared" si="2"/>
        <v>2788298.888000879</v>
      </c>
      <c r="AG63" s="43">
        <f t="shared" si="2"/>
        <v>3304126.1111864876</v>
      </c>
      <c r="AH63" s="43">
        <f t="shared" si="2"/>
        <v>3439956.7935532462</v>
      </c>
      <c r="AI63" s="43">
        <f t="shared" si="2"/>
        <v>3720461.4403828513</v>
      </c>
      <c r="AJ63" s="43">
        <f t="shared" si="2"/>
        <v>4035615.3</v>
      </c>
      <c r="AK63" s="43">
        <f t="shared" si="2"/>
        <v>4364135.9870481947</v>
      </c>
      <c r="AL63" s="43">
        <f t="shared" si="2"/>
        <v>4905401.047811999</v>
      </c>
      <c r="AM63" s="43">
        <f t="shared" si="2"/>
        <v>5120001.5999999996</v>
      </c>
    </row>
    <row r="64" spans="1:16384" x14ac:dyDescent="0.25">
      <c r="X64" s="70"/>
      <c r="Y64" s="70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spans="1:39" x14ac:dyDescent="0.25">
      <c r="A65" s="4" t="s">
        <v>106</v>
      </c>
      <c r="B65" s="44" t="s">
        <v>114</v>
      </c>
      <c r="Y65" s="70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spans="1:39" x14ac:dyDescent="0.25">
      <c r="A66" s="4" t="s">
        <v>107</v>
      </c>
      <c r="B66" s="44" t="s">
        <v>115</v>
      </c>
    </row>
    <row r="67" spans="1:39" x14ac:dyDescent="0.25">
      <c r="A67" s="4" t="s">
        <v>108</v>
      </c>
      <c r="B67" s="44" t="s">
        <v>116</v>
      </c>
    </row>
    <row r="68" spans="1:39" x14ac:dyDescent="0.25">
      <c r="A68" s="4" t="s">
        <v>110</v>
      </c>
      <c r="B68" s="44" t="s">
        <v>117</v>
      </c>
    </row>
    <row r="69" spans="1:39" x14ac:dyDescent="0.25">
      <c r="A69" s="4" t="s">
        <v>111</v>
      </c>
      <c r="B69" s="44" t="s">
        <v>118</v>
      </c>
    </row>
    <row r="70" spans="1:39" x14ac:dyDescent="0.25">
      <c r="A70" s="4" t="s">
        <v>112</v>
      </c>
      <c r="B70" s="44" t="s">
        <v>119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2"/>
  <sheetViews>
    <sheetView tabSelected="1" workbookViewId="0">
      <pane xSplit="4" ySplit="1" topLeftCell="E40" activePane="bottomRight" state="frozen"/>
      <selection pane="topRight" activeCell="D1" sqref="D1"/>
      <selection pane="bottomLeft" activeCell="A2" sqref="A2"/>
      <selection pane="bottomRight" activeCell="C51" sqref="C51"/>
    </sheetView>
  </sheetViews>
  <sheetFormatPr defaultColWidth="11" defaultRowHeight="15.75" x14ac:dyDescent="0.25"/>
  <cols>
    <col min="1" max="1" width="4.5" style="4" bestFit="1" customWidth="1"/>
    <col min="2" max="2" width="24.125" style="4" bestFit="1" customWidth="1"/>
    <col min="3" max="3" width="4" style="1" bestFit="1" customWidth="1"/>
    <col min="4" max="4" width="22.75" style="1" customWidth="1"/>
    <col min="5" max="6" width="5.375" style="2" bestFit="1" customWidth="1"/>
    <col min="7" max="11" width="6.375" style="2" bestFit="1" customWidth="1"/>
    <col min="12" max="17" width="7.125" style="2" bestFit="1" customWidth="1"/>
    <col min="18" max="24" width="7.875" style="2" bestFit="1" customWidth="1"/>
    <col min="25" max="25" width="12.375" style="1" bestFit="1" customWidth="1"/>
    <col min="26" max="40" width="12.75" style="37" customWidth="1"/>
    <col min="41" max="16384" width="11" style="37"/>
  </cols>
  <sheetData>
    <row r="1" spans="1:40" x14ac:dyDescent="0.25">
      <c r="A1" s="5" t="s">
        <v>192</v>
      </c>
      <c r="B1" s="5" t="s">
        <v>193</v>
      </c>
      <c r="C1" s="5" t="s">
        <v>194</v>
      </c>
      <c r="D1" s="5" t="s">
        <v>195</v>
      </c>
      <c r="E1" s="5">
        <v>1980</v>
      </c>
      <c r="F1" s="5">
        <v>1981</v>
      </c>
      <c r="G1" s="5">
        <v>1982</v>
      </c>
      <c r="H1" s="5">
        <v>1983</v>
      </c>
      <c r="I1" s="5">
        <v>1984</v>
      </c>
      <c r="J1" s="5">
        <v>1985</v>
      </c>
      <c r="K1" s="5">
        <v>1986</v>
      </c>
      <c r="L1" s="5">
        <v>1987</v>
      </c>
      <c r="M1" s="5">
        <v>1988</v>
      </c>
      <c r="N1" s="5">
        <v>1989</v>
      </c>
      <c r="O1" s="5">
        <v>1990</v>
      </c>
      <c r="P1" s="5">
        <v>1991</v>
      </c>
      <c r="Q1" s="5">
        <v>1992</v>
      </c>
      <c r="R1" s="5">
        <v>1993</v>
      </c>
      <c r="S1" s="5">
        <v>1994</v>
      </c>
      <c r="T1" s="5">
        <v>1995</v>
      </c>
      <c r="U1" s="5">
        <v>1996</v>
      </c>
      <c r="V1" s="5">
        <v>1997</v>
      </c>
      <c r="W1" s="5">
        <v>1998</v>
      </c>
      <c r="X1" s="5">
        <v>1999</v>
      </c>
      <c r="Y1" s="30">
        <v>2000</v>
      </c>
      <c r="Z1" s="30">
        <v>2001</v>
      </c>
      <c r="AA1" s="30">
        <v>2002</v>
      </c>
      <c r="AB1" s="30">
        <v>2003</v>
      </c>
      <c r="AC1" s="30">
        <v>2004</v>
      </c>
      <c r="AD1" s="30">
        <v>2005</v>
      </c>
      <c r="AE1" s="30">
        <v>2006</v>
      </c>
      <c r="AF1" s="30">
        <v>2007</v>
      </c>
      <c r="AG1" s="30">
        <v>2008</v>
      </c>
      <c r="AH1" s="30">
        <v>2009</v>
      </c>
      <c r="AI1" s="30">
        <v>2010</v>
      </c>
      <c r="AJ1" s="30">
        <v>2011</v>
      </c>
      <c r="AK1" s="30">
        <v>2012</v>
      </c>
      <c r="AL1" s="30">
        <v>2013</v>
      </c>
      <c r="AM1" s="30">
        <v>2014</v>
      </c>
      <c r="AN1" s="30">
        <v>2015</v>
      </c>
    </row>
    <row r="2" spans="1:40" x14ac:dyDescent="0.25">
      <c r="A2" s="6" t="s">
        <v>106</v>
      </c>
      <c r="B2" s="81" t="s">
        <v>114</v>
      </c>
      <c r="C2" s="7" t="s">
        <v>1</v>
      </c>
      <c r="D2" s="24" t="s">
        <v>87</v>
      </c>
      <c r="E2" s="87">
        <v>0.7</v>
      </c>
      <c r="F2" s="87">
        <v>1.1000000000000001</v>
      </c>
      <c r="G2" s="87">
        <v>1.4</v>
      </c>
      <c r="H2" s="87">
        <v>3.5</v>
      </c>
      <c r="I2" s="87">
        <v>6.7</v>
      </c>
      <c r="J2" s="87">
        <v>10.3</v>
      </c>
      <c r="K2" s="87">
        <v>17.7</v>
      </c>
      <c r="L2" s="87">
        <v>46.3</v>
      </c>
      <c r="M2" s="87">
        <v>92.1</v>
      </c>
      <c r="N2" s="87">
        <v>158.9</v>
      </c>
      <c r="O2" s="87">
        <v>209.2</v>
      </c>
      <c r="P2" s="87">
        <v>292</v>
      </c>
      <c r="Q2" s="87">
        <v>498.4</v>
      </c>
      <c r="R2" s="87">
        <v>649.5</v>
      </c>
      <c r="S2" s="87">
        <v>933.9</v>
      </c>
      <c r="T2" s="87">
        <v>1055.2</v>
      </c>
      <c r="U2" s="87">
        <v>1518.4</v>
      </c>
      <c r="V2" s="87">
        <v>2059.9</v>
      </c>
      <c r="W2" s="87">
        <v>2441.4</v>
      </c>
      <c r="X2" s="87">
        <v>3268.9</v>
      </c>
      <c r="Y2" s="88">
        <v>3790.4</v>
      </c>
      <c r="Z2" s="88">
        <v>4398.7024240000001</v>
      </c>
      <c r="AA2" s="88">
        <v>4896.9265530000002</v>
      </c>
      <c r="AB2" s="88">
        <v>5575.9864170000001</v>
      </c>
      <c r="AC2" s="88">
        <v>5438.9866060000004</v>
      </c>
      <c r="AD2" s="88">
        <v>6355.9185037163234</v>
      </c>
      <c r="AE2" s="88">
        <v>6914.776652252116</v>
      </c>
      <c r="AF2" s="88">
        <v>7523.7027914455302</v>
      </c>
      <c r="AG2" s="88">
        <v>8978.5999202235671</v>
      </c>
      <c r="AH2" s="88">
        <v>9404.95160915419</v>
      </c>
      <c r="AI2" s="88">
        <v>9549.9639064637322</v>
      </c>
      <c r="AJ2" s="88">
        <v>10210.266795399633</v>
      </c>
      <c r="AK2" s="88">
        <v>10987.2</v>
      </c>
      <c r="AL2" s="88">
        <v>11947.999999999995</v>
      </c>
      <c r="AM2" s="88">
        <v>12381.688300999995</v>
      </c>
      <c r="AN2" s="88">
        <v>13648.3</v>
      </c>
    </row>
    <row r="3" spans="1:40" x14ac:dyDescent="0.25">
      <c r="A3" s="9" t="s">
        <v>110</v>
      </c>
      <c r="B3" s="82" t="s">
        <v>117</v>
      </c>
      <c r="C3" s="10" t="s">
        <v>4</v>
      </c>
      <c r="D3" s="25" t="s">
        <v>5</v>
      </c>
      <c r="E3" s="89">
        <v>4.9000000000000004</v>
      </c>
      <c r="F3" s="89">
        <v>7</v>
      </c>
      <c r="G3" s="89">
        <v>12.6</v>
      </c>
      <c r="H3" s="89">
        <v>4.7</v>
      </c>
      <c r="I3" s="89">
        <v>8.6999999999999993</v>
      </c>
      <c r="J3" s="89">
        <v>10.5</v>
      </c>
      <c r="K3" s="89">
        <v>21.9</v>
      </c>
      <c r="L3" s="89">
        <v>57.5</v>
      </c>
      <c r="M3" s="89">
        <v>123.9</v>
      </c>
      <c r="N3" s="89">
        <v>132.4</v>
      </c>
      <c r="O3" s="89">
        <v>153.6</v>
      </c>
      <c r="P3" s="89">
        <v>206.8</v>
      </c>
      <c r="Q3" s="89">
        <v>245.2</v>
      </c>
      <c r="R3" s="89">
        <v>281.5</v>
      </c>
      <c r="S3" s="89">
        <v>338.6</v>
      </c>
      <c r="T3" s="89">
        <v>430.6</v>
      </c>
      <c r="U3" s="89">
        <v>714</v>
      </c>
      <c r="V3" s="89">
        <v>1027.4000000000001</v>
      </c>
      <c r="W3" s="89">
        <v>1141.8</v>
      </c>
      <c r="X3" s="89">
        <v>1227.7</v>
      </c>
      <c r="Y3" s="90">
        <v>1547</v>
      </c>
      <c r="Z3" s="90">
        <v>1756.2</v>
      </c>
      <c r="AA3" s="90">
        <v>1674.3109999999999</v>
      </c>
      <c r="AB3" s="90">
        <v>1661.78</v>
      </c>
      <c r="AC3" s="90">
        <v>1645.33132</v>
      </c>
      <c r="AD3" s="90">
        <v>1408.0596203802256</v>
      </c>
      <c r="AE3" s="90">
        <v>1621.9132002936933</v>
      </c>
      <c r="AF3" s="90">
        <v>1608.5187806676645</v>
      </c>
      <c r="AG3" s="90">
        <v>1689.8850998538653</v>
      </c>
      <c r="AH3" s="90">
        <v>1798.0613662206606</v>
      </c>
      <c r="AI3" s="90">
        <v>1677.8406602571642</v>
      </c>
      <c r="AJ3" s="90">
        <v>1786.5615567199725</v>
      </c>
      <c r="AK3" s="90">
        <v>1986.6</v>
      </c>
      <c r="AL3" s="90">
        <v>2104.4999999999991</v>
      </c>
      <c r="AM3" s="90">
        <v>2200.5218439999985</v>
      </c>
      <c r="AN3" s="90">
        <v>2296.1999999999998</v>
      </c>
    </row>
    <row r="4" spans="1:40" x14ac:dyDescent="0.25">
      <c r="A4" s="6" t="s">
        <v>106</v>
      </c>
      <c r="B4" s="81" t="s">
        <v>114</v>
      </c>
      <c r="C4" s="7" t="s">
        <v>8</v>
      </c>
      <c r="D4" s="24" t="s">
        <v>9</v>
      </c>
      <c r="E4" s="87">
        <v>1.2</v>
      </c>
      <c r="F4" s="87">
        <v>1.8</v>
      </c>
      <c r="G4" s="87">
        <v>2.6</v>
      </c>
      <c r="H4" s="87">
        <v>5.3</v>
      </c>
      <c r="I4" s="87">
        <v>11.1</v>
      </c>
      <c r="J4" s="87">
        <v>19.5</v>
      </c>
      <c r="K4" s="87">
        <v>34.5</v>
      </c>
      <c r="L4" s="87">
        <v>102.9</v>
      </c>
      <c r="M4" s="87">
        <v>239.9</v>
      </c>
      <c r="N4" s="87">
        <v>280.8</v>
      </c>
      <c r="O4" s="87">
        <v>443.5</v>
      </c>
      <c r="P4" s="87">
        <v>682.6</v>
      </c>
      <c r="Q4" s="87">
        <v>911.7</v>
      </c>
      <c r="R4" s="87">
        <v>1109.5</v>
      </c>
      <c r="S4" s="87">
        <v>1409.6</v>
      </c>
      <c r="T4" s="87">
        <v>1588.3</v>
      </c>
      <c r="U4" s="87">
        <v>2273.9</v>
      </c>
      <c r="V4" s="87">
        <v>3207.9</v>
      </c>
      <c r="W4" s="87">
        <v>4692.3</v>
      </c>
      <c r="X4" s="87">
        <v>6713.4</v>
      </c>
      <c r="Y4" s="88">
        <v>8075.8</v>
      </c>
      <c r="Z4" s="88">
        <v>13803.465746</v>
      </c>
      <c r="AA4" s="88">
        <v>15363.610906</v>
      </c>
      <c r="AB4" s="88">
        <v>17732.064509</v>
      </c>
      <c r="AC4" s="88">
        <v>19400.049908000001</v>
      </c>
      <c r="AD4" s="88">
        <v>21037.647403680905</v>
      </c>
      <c r="AE4" s="88">
        <v>23389.312937235296</v>
      </c>
      <c r="AF4" s="88">
        <v>25229.513900787337</v>
      </c>
      <c r="AG4" s="88">
        <v>29963.249980408898</v>
      </c>
      <c r="AH4" s="88">
        <v>32539.820493993335</v>
      </c>
      <c r="AI4" s="88">
        <v>34023.540222214819</v>
      </c>
      <c r="AJ4" s="88">
        <v>38035.75800003823</v>
      </c>
      <c r="AK4" s="88">
        <v>42582.8</v>
      </c>
      <c r="AL4" s="88">
        <v>46479.499999999978</v>
      </c>
      <c r="AM4" s="88">
        <v>50241.566171999977</v>
      </c>
      <c r="AN4" s="88">
        <v>56269.1</v>
      </c>
    </row>
    <row r="5" spans="1:40" x14ac:dyDescent="0.25">
      <c r="A5" s="9" t="s">
        <v>110</v>
      </c>
      <c r="B5" s="82" t="s">
        <v>117</v>
      </c>
      <c r="C5" s="10" t="s">
        <v>12</v>
      </c>
      <c r="D5" s="25" t="s">
        <v>13</v>
      </c>
      <c r="E5" s="89">
        <v>5</v>
      </c>
      <c r="F5" s="89">
        <v>8.6</v>
      </c>
      <c r="G5" s="89">
        <v>10.1</v>
      </c>
      <c r="H5" s="89">
        <v>12.3</v>
      </c>
      <c r="I5" s="89">
        <v>31</v>
      </c>
      <c r="J5" s="89">
        <v>42.2</v>
      </c>
      <c r="K5" s="89">
        <v>49.9</v>
      </c>
      <c r="L5" s="89">
        <v>134.80000000000001</v>
      </c>
      <c r="M5" s="89">
        <v>314</v>
      </c>
      <c r="N5" s="89">
        <v>428.5</v>
      </c>
      <c r="O5" s="89">
        <v>708.7</v>
      </c>
      <c r="P5" s="89">
        <v>806.7</v>
      </c>
      <c r="Q5" s="89">
        <v>1112.3</v>
      </c>
      <c r="R5" s="89">
        <v>1562.9</v>
      </c>
      <c r="S5" s="89">
        <v>1906.4</v>
      </c>
      <c r="T5" s="89">
        <v>2531.1999999999998</v>
      </c>
      <c r="U5" s="89">
        <v>3776.3</v>
      </c>
      <c r="V5" s="89">
        <v>4979.1000000000004</v>
      </c>
      <c r="W5" s="89">
        <v>6249.1</v>
      </c>
      <c r="X5" s="89">
        <v>6603.2</v>
      </c>
      <c r="Y5" s="90">
        <v>9330.2999999999993</v>
      </c>
      <c r="Z5" s="90">
        <v>4918.1341460000003</v>
      </c>
      <c r="AA5" s="90">
        <v>5070.8871980000004</v>
      </c>
      <c r="AB5" s="90">
        <v>3990.3768679999998</v>
      </c>
      <c r="AC5" s="90">
        <v>3818.0183099999999</v>
      </c>
      <c r="AD5" s="90">
        <v>3422.3753609241617</v>
      </c>
      <c r="AE5" s="90">
        <v>4737.9138008579339</v>
      </c>
      <c r="AF5" s="90">
        <v>5083.2527679497507</v>
      </c>
      <c r="AG5" s="90">
        <v>6736.8999994174192</v>
      </c>
      <c r="AH5" s="90">
        <v>9594.0070421773926</v>
      </c>
      <c r="AI5" s="90">
        <v>8370.6326832829745</v>
      </c>
      <c r="AJ5" s="90">
        <v>16386.141651431619</v>
      </c>
      <c r="AK5" s="90">
        <v>23637.5</v>
      </c>
      <c r="AL5" s="90">
        <v>62258.387048194774</v>
      </c>
      <c r="AM5" s="90">
        <v>75003.300370999961</v>
      </c>
      <c r="AN5" s="90">
        <v>77721.7</v>
      </c>
    </row>
    <row r="6" spans="1:40" x14ac:dyDescent="0.25">
      <c r="A6" s="9" t="s">
        <v>110</v>
      </c>
      <c r="B6" s="82" t="s">
        <v>117</v>
      </c>
      <c r="C6" s="10" t="s">
        <v>16</v>
      </c>
      <c r="D6" s="25" t="s">
        <v>17</v>
      </c>
      <c r="E6" s="89">
        <v>2.6</v>
      </c>
      <c r="F6" s="89">
        <v>3.5</v>
      </c>
      <c r="G6" s="89">
        <v>6.7</v>
      </c>
      <c r="H6" s="89">
        <v>14</v>
      </c>
      <c r="I6" s="89">
        <v>20.2</v>
      </c>
      <c r="J6" s="89">
        <v>30.6</v>
      </c>
      <c r="K6" s="89">
        <v>62.9</v>
      </c>
      <c r="L6" s="89">
        <v>161.4</v>
      </c>
      <c r="M6" s="89">
        <v>260.8</v>
      </c>
      <c r="N6" s="89">
        <v>368.3</v>
      </c>
      <c r="O6" s="89">
        <v>414.8</v>
      </c>
      <c r="P6" s="89">
        <v>564.70000000000005</v>
      </c>
      <c r="Q6" s="89">
        <v>631.9</v>
      </c>
      <c r="R6" s="89">
        <v>723.7</v>
      </c>
      <c r="S6" s="89">
        <v>921.6</v>
      </c>
      <c r="T6" s="89">
        <v>1407.4</v>
      </c>
      <c r="U6" s="89">
        <v>2071.4</v>
      </c>
      <c r="V6" s="89">
        <v>2276.1</v>
      </c>
      <c r="W6" s="89">
        <v>2593.3000000000002</v>
      </c>
      <c r="X6" s="89">
        <v>3096</v>
      </c>
      <c r="Y6" s="90">
        <v>3137.7</v>
      </c>
      <c r="Z6" s="90">
        <v>3665.7363</v>
      </c>
      <c r="AA6" s="90">
        <v>3843.02</v>
      </c>
      <c r="AB6" s="90">
        <v>3444.2193189999998</v>
      </c>
      <c r="AC6" s="90">
        <v>3424.0503600000002</v>
      </c>
      <c r="AD6" s="90">
        <v>4034.5546910894714</v>
      </c>
      <c r="AE6" s="90">
        <v>4510.9388478168339</v>
      </c>
      <c r="AF6" s="90">
        <v>4836.0300840008294</v>
      </c>
      <c r="AG6" s="90">
        <v>5348.1999995375081</v>
      </c>
      <c r="AH6" s="90">
        <v>5347.7088106562787</v>
      </c>
      <c r="AI6" s="90">
        <v>5945.3571029112509</v>
      </c>
      <c r="AJ6" s="90">
        <v>5823.4575030872256</v>
      </c>
      <c r="AK6" s="90">
        <v>6116.4</v>
      </c>
      <c r="AL6" s="90">
        <v>6947.399999999996</v>
      </c>
      <c r="AM6" s="90">
        <v>7532.4816029999974</v>
      </c>
      <c r="AN6" s="90">
        <v>8096.5</v>
      </c>
    </row>
    <row r="7" spans="1:40" x14ac:dyDescent="0.25">
      <c r="A7" s="9" t="s">
        <v>110</v>
      </c>
      <c r="B7" s="82" t="s">
        <v>117</v>
      </c>
      <c r="C7" s="10" t="s">
        <v>20</v>
      </c>
      <c r="D7" s="25" t="s">
        <v>21</v>
      </c>
      <c r="E7" s="89">
        <v>61.1</v>
      </c>
      <c r="F7" s="89">
        <v>102.7</v>
      </c>
      <c r="G7" s="89">
        <v>126.7</v>
      </c>
      <c r="H7" s="89">
        <v>257.3</v>
      </c>
      <c r="I7" s="89">
        <v>288.39999999999998</v>
      </c>
      <c r="J7" s="89">
        <v>408.3</v>
      </c>
      <c r="K7" s="89">
        <v>663.4</v>
      </c>
      <c r="L7" s="89">
        <v>1095.3</v>
      </c>
      <c r="M7" s="89">
        <v>1988</v>
      </c>
      <c r="N7" s="89">
        <v>2406.3000000000002</v>
      </c>
      <c r="O7" s="89">
        <v>3803.3</v>
      </c>
      <c r="P7" s="89">
        <v>2837.8</v>
      </c>
      <c r="Q7" s="89">
        <v>4394.3999999999996</v>
      </c>
      <c r="R7" s="89">
        <v>5759.2</v>
      </c>
      <c r="S7" s="89">
        <v>7206.3</v>
      </c>
      <c r="T7" s="89">
        <v>10197</v>
      </c>
      <c r="U7" s="89">
        <v>10639.5</v>
      </c>
      <c r="V7" s="89">
        <v>14981.4</v>
      </c>
      <c r="W7" s="89">
        <v>14250.9</v>
      </c>
      <c r="X7" s="89">
        <v>18142.599999999999</v>
      </c>
      <c r="Y7" s="90">
        <v>19585.8</v>
      </c>
      <c r="Z7" s="90">
        <v>20385.7</v>
      </c>
      <c r="AA7" s="90">
        <v>21930.28</v>
      </c>
      <c r="AB7" s="90">
        <v>21785.196894000001</v>
      </c>
      <c r="AC7" s="90">
        <v>23620.151310000001</v>
      </c>
      <c r="AD7" s="90">
        <v>26915.736497268193</v>
      </c>
      <c r="AE7" s="90">
        <v>27211.945704927493</v>
      </c>
      <c r="AF7" s="90">
        <v>34358.499992901197</v>
      </c>
      <c r="AG7" s="90">
        <v>36138.999996874845</v>
      </c>
      <c r="AH7" s="90">
        <v>36683.345057501829</v>
      </c>
      <c r="AI7" s="90">
        <v>36456.348786587703</v>
      </c>
      <c r="AJ7" s="90">
        <v>38992.520152888275</v>
      </c>
      <c r="AK7" s="90">
        <v>46233.599999999999</v>
      </c>
      <c r="AL7" s="90">
        <v>45556.999999999978</v>
      </c>
      <c r="AM7" s="90">
        <v>41882.330181999976</v>
      </c>
      <c r="AN7" s="90">
        <v>43935.1</v>
      </c>
    </row>
    <row r="8" spans="1:40" x14ac:dyDescent="0.25">
      <c r="A8" s="9" t="s">
        <v>110</v>
      </c>
      <c r="B8" s="82" t="s">
        <v>117</v>
      </c>
      <c r="C8" s="10"/>
      <c r="D8" s="25" t="s">
        <v>97</v>
      </c>
      <c r="E8" s="89">
        <v>7.7</v>
      </c>
      <c r="F8" s="89">
        <v>11.8</v>
      </c>
      <c r="G8" s="89">
        <v>17.2</v>
      </c>
      <c r="H8" s="89">
        <v>23.8</v>
      </c>
      <c r="I8" s="89">
        <v>39.6</v>
      </c>
      <c r="J8" s="89">
        <v>58.8</v>
      </c>
      <c r="K8" s="89">
        <v>83.5</v>
      </c>
      <c r="L8" s="89">
        <v>216.4</v>
      </c>
      <c r="M8" s="89">
        <v>451.3</v>
      </c>
      <c r="N8" s="89">
        <v>717.3</v>
      </c>
      <c r="O8" s="89">
        <v>1021.2</v>
      </c>
      <c r="P8" s="89">
        <v>1247.0999999999999</v>
      </c>
      <c r="Q8" s="89">
        <v>225.8</v>
      </c>
      <c r="R8" s="89"/>
      <c r="S8" s="89"/>
      <c r="T8" s="89"/>
      <c r="U8" s="89"/>
      <c r="V8" s="89"/>
      <c r="W8" s="89"/>
      <c r="X8" s="89"/>
      <c r="Y8" s="90"/>
      <c r="Z8" s="90"/>
      <c r="AA8" s="90" t="s">
        <v>191</v>
      </c>
      <c r="AB8" s="90" t="s">
        <v>191</v>
      </c>
      <c r="AC8" s="90" t="s">
        <v>191</v>
      </c>
      <c r="AD8" s="90" t="s">
        <v>191</v>
      </c>
      <c r="AE8" s="90" t="s">
        <v>191</v>
      </c>
      <c r="AF8" s="90" t="s">
        <v>191</v>
      </c>
      <c r="AG8" s="90" t="s">
        <v>191</v>
      </c>
      <c r="AH8" s="90" t="s">
        <v>191</v>
      </c>
      <c r="AI8" s="90" t="s">
        <v>191</v>
      </c>
      <c r="AJ8" s="90" t="s">
        <v>191</v>
      </c>
      <c r="AK8" s="90" t="s">
        <v>191</v>
      </c>
      <c r="AL8" s="90" t="s">
        <v>191</v>
      </c>
      <c r="AM8" s="90" t="s">
        <v>191</v>
      </c>
      <c r="AN8" s="90" t="s">
        <v>191</v>
      </c>
    </row>
    <row r="9" spans="1:40" x14ac:dyDescent="0.25">
      <c r="A9" s="9" t="s">
        <v>110</v>
      </c>
      <c r="B9" s="82" t="s">
        <v>117</v>
      </c>
      <c r="C9" s="10" t="s">
        <v>22</v>
      </c>
      <c r="D9" s="25" t="s">
        <v>23</v>
      </c>
      <c r="E9" s="89">
        <v>12.6</v>
      </c>
      <c r="F9" s="89">
        <v>23.4</v>
      </c>
      <c r="G9" s="89">
        <v>34.799999999999997</v>
      </c>
      <c r="H9" s="89">
        <v>67</v>
      </c>
      <c r="I9" s="89">
        <v>137.1</v>
      </c>
      <c r="J9" s="89">
        <v>221.5</v>
      </c>
      <c r="K9" s="89">
        <v>353.8</v>
      </c>
      <c r="L9" s="89">
        <v>779.4</v>
      </c>
      <c r="M9" s="89">
        <v>1476.3</v>
      </c>
      <c r="N9" s="89">
        <v>1963.8</v>
      </c>
      <c r="O9" s="89">
        <v>2664.9</v>
      </c>
      <c r="P9" s="89">
        <v>3660.5</v>
      </c>
      <c r="Q9" s="89">
        <v>4529.8</v>
      </c>
      <c r="R9" s="89">
        <v>5444.7</v>
      </c>
      <c r="S9" s="89">
        <v>7554.3</v>
      </c>
      <c r="T9" s="89">
        <v>7860.1</v>
      </c>
      <c r="U9" s="89">
        <v>11034.3</v>
      </c>
      <c r="V9" s="89">
        <v>13281.1</v>
      </c>
      <c r="W9" s="89">
        <v>14774.4</v>
      </c>
      <c r="X9" s="89">
        <v>18776.7</v>
      </c>
      <c r="Y9" s="90">
        <v>20375.3</v>
      </c>
      <c r="Z9" s="90">
        <v>22424.626</v>
      </c>
      <c r="AA9" s="90">
        <v>22705.42</v>
      </c>
      <c r="AB9" s="90">
        <v>22831.496500000001</v>
      </c>
      <c r="AC9" s="90">
        <v>23332.790199999999</v>
      </c>
      <c r="AD9" s="90">
        <v>24002.172086481431</v>
      </c>
      <c r="AE9" s="90">
        <v>26031.900904713813</v>
      </c>
      <c r="AF9" s="90">
        <v>32200.896493346983</v>
      </c>
      <c r="AG9" s="90">
        <v>34861.005896985356</v>
      </c>
      <c r="AH9" s="90">
        <v>43623.321865353515</v>
      </c>
      <c r="AI9" s="90">
        <v>43632.41031768758</v>
      </c>
      <c r="AJ9" s="90">
        <v>50039.456563156768</v>
      </c>
      <c r="AK9" s="90">
        <v>55611</v>
      </c>
      <c r="AL9" s="90">
        <v>60810.599999999977</v>
      </c>
      <c r="AM9" s="90">
        <v>65236.949976999967</v>
      </c>
      <c r="AN9" s="90">
        <v>71269.7</v>
      </c>
    </row>
    <row r="10" spans="1:40" ht="21" x14ac:dyDescent="0.25">
      <c r="A10" s="9" t="s">
        <v>110</v>
      </c>
      <c r="B10" s="82" t="s">
        <v>117</v>
      </c>
      <c r="C10" s="10" t="s">
        <v>26</v>
      </c>
      <c r="D10" s="25" t="s">
        <v>27</v>
      </c>
      <c r="E10" s="89">
        <v>91.1</v>
      </c>
      <c r="F10" s="89">
        <v>132</v>
      </c>
      <c r="G10" s="89">
        <v>173</v>
      </c>
      <c r="H10" s="89">
        <v>218</v>
      </c>
      <c r="I10" s="89">
        <v>339.5</v>
      </c>
      <c r="J10" s="89">
        <v>497</v>
      </c>
      <c r="K10" s="89">
        <v>728</v>
      </c>
      <c r="L10" s="89">
        <v>1476.6</v>
      </c>
      <c r="M10" s="89">
        <v>2173.6</v>
      </c>
      <c r="N10" s="89">
        <v>3351.2</v>
      </c>
      <c r="O10" s="89">
        <v>3873.6</v>
      </c>
      <c r="P10" s="89">
        <v>5531.2</v>
      </c>
      <c r="Q10" s="89">
        <v>7579</v>
      </c>
      <c r="R10" s="89">
        <v>7350</v>
      </c>
      <c r="S10" s="89">
        <v>13457.9</v>
      </c>
      <c r="T10" s="89">
        <v>15128.4</v>
      </c>
      <c r="U10" s="89">
        <v>19652.7</v>
      </c>
      <c r="V10" s="89">
        <v>21262</v>
      </c>
      <c r="W10" s="89">
        <v>22286</v>
      </c>
      <c r="X10" s="89">
        <v>21062.2</v>
      </c>
      <c r="Y10" s="90">
        <v>24849</v>
      </c>
      <c r="Z10" s="90">
        <v>31080.524269000001</v>
      </c>
      <c r="AA10" s="90">
        <v>35580.230000000003</v>
      </c>
      <c r="AB10" s="90">
        <v>41782.679671999998</v>
      </c>
      <c r="AC10" s="90">
        <v>36373.348993</v>
      </c>
      <c r="AD10" s="90">
        <v>48396.081893068644</v>
      </c>
      <c r="AE10" s="90">
        <v>51020.685843238738</v>
      </c>
      <c r="AF10" s="90">
        <v>58384.699987937151</v>
      </c>
      <c r="AG10" s="90">
        <v>64447.299994426852</v>
      </c>
      <c r="AH10" s="90">
        <v>70705.385285677068</v>
      </c>
      <c r="AI10" s="90">
        <v>73368.451928245253</v>
      </c>
      <c r="AJ10" s="90">
        <v>73821.342952429157</v>
      </c>
      <c r="AK10" s="90">
        <v>71378.3</v>
      </c>
      <c r="AL10" s="90">
        <v>75402.499999999956</v>
      </c>
      <c r="AM10" s="90">
        <v>82900.445355999967</v>
      </c>
      <c r="AN10" s="90">
        <v>87762</v>
      </c>
    </row>
    <row r="11" spans="1:40" x14ac:dyDescent="0.25">
      <c r="A11" s="9" t="s">
        <v>110</v>
      </c>
      <c r="B11" s="82" t="s">
        <v>117</v>
      </c>
      <c r="C11" s="10"/>
      <c r="D11" s="25" t="s">
        <v>93</v>
      </c>
      <c r="E11" s="89">
        <v>6.4</v>
      </c>
      <c r="F11" s="89">
        <v>12.2</v>
      </c>
      <c r="G11" s="89">
        <v>13.1</v>
      </c>
      <c r="H11" s="89">
        <v>21.2</v>
      </c>
      <c r="I11" s="89">
        <v>29.3</v>
      </c>
      <c r="J11" s="89">
        <v>43.5</v>
      </c>
      <c r="K11" s="89">
        <v>56.7</v>
      </c>
      <c r="L11" s="89">
        <v>86.1</v>
      </c>
      <c r="M11" s="89">
        <v>135.19999999999999</v>
      </c>
      <c r="N11" s="89">
        <v>153.9</v>
      </c>
      <c r="O11" s="89">
        <v>185</v>
      </c>
      <c r="P11" s="89">
        <v>310.60000000000002</v>
      </c>
      <c r="Q11" s="89">
        <v>303.7</v>
      </c>
      <c r="R11" s="89">
        <v>326.5</v>
      </c>
      <c r="S11" s="89">
        <v>378.2</v>
      </c>
      <c r="T11" s="89"/>
      <c r="U11" s="89"/>
      <c r="V11" s="89"/>
      <c r="W11" s="89"/>
      <c r="X11" s="89"/>
      <c r="Y11" s="90"/>
      <c r="Z11" s="90"/>
      <c r="AA11" s="90" t="s">
        <v>191</v>
      </c>
      <c r="AB11" s="90" t="s">
        <v>191</v>
      </c>
      <c r="AC11" s="90" t="s">
        <v>191</v>
      </c>
      <c r="AD11" s="90" t="s">
        <v>191</v>
      </c>
      <c r="AE11" s="90" t="s">
        <v>191</v>
      </c>
      <c r="AF11" s="90" t="s">
        <v>191</v>
      </c>
      <c r="AG11" s="90" t="s">
        <v>191</v>
      </c>
      <c r="AH11" s="90" t="s">
        <v>191</v>
      </c>
      <c r="AI11" s="90" t="s">
        <v>191</v>
      </c>
      <c r="AJ11" s="90" t="s">
        <v>191</v>
      </c>
      <c r="AK11" s="90" t="s">
        <v>191</v>
      </c>
      <c r="AL11" s="90" t="s">
        <v>191</v>
      </c>
      <c r="AM11" s="90" t="s">
        <v>191</v>
      </c>
      <c r="AN11" s="90" t="s">
        <v>191</v>
      </c>
    </row>
    <row r="12" spans="1:40" x14ac:dyDescent="0.25">
      <c r="A12" s="9" t="s">
        <v>110</v>
      </c>
      <c r="B12" s="82" t="s">
        <v>117</v>
      </c>
      <c r="C12" s="10" t="s">
        <v>30</v>
      </c>
      <c r="D12" s="25" t="s">
        <v>88</v>
      </c>
      <c r="E12" s="89">
        <v>40</v>
      </c>
      <c r="F12" s="89">
        <v>65.8</v>
      </c>
      <c r="G12" s="89">
        <v>99.8</v>
      </c>
      <c r="H12" s="89">
        <v>232.1</v>
      </c>
      <c r="I12" s="89">
        <v>404.7</v>
      </c>
      <c r="J12" s="89">
        <v>576.6</v>
      </c>
      <c r="K12" s="89">
        <v>836.5</v>
      </c>
      <c r="L12" s="89">
        <v>1973.1</v>
      </c>
      <c r="M12" s="89">
        <v>2354.9</v>
      </c>
      <c r="N12" s="89">
        <v>2580.5</v>
      </c>
      <c r="O12" s="89">
        <v>3165.5</v>
      </c>
      <c r="P12" s="89">
        <v>5192.1000000000004</v>
      </c>
      <c r="Q12" s="89">
        <v>5551.9</v>
      </c>
      <c r="R12" s="89">
        <v>7299.5</v>
      </c>
      <c r="S12" s="89">
        <v>10675.2</v>
      </c>
      <c r="T12" s="89">
        <v>10078.200000000001</v>
      </c>
      <c r="U12" s="89">
        <v>14913</v>
      </c>
      <c r="V12" s="89">
        <v>37136.6</v>
      </c>
      <c r="W12" s="89">
        <v>16789</v>
      </c>
      <c r="X12" s="89">
        <v>18554.2</v>
      </c>
      <c r="Y12" s="90">
        <v>17092.599999999999</v>
      </c>
      <c r="Z12" s="90">
        <v>18904.400000000001</v>
      </c>
      <c r="AA12" s="90">
        <v>23107.004456999999</v>
      </c>
      <c r="AB12" s="90">
        <v>23124.305335000001</v>
      </c>
      <c r="AC12" s="90">
        <v>22746.439539999999</v>
      </c>
      <c r="AD12" s="90">
        <v>36694.434609908785</v>
      </c>
      <c r="AE12" s="90">
        <v>33687.15840610001</v>
      </c>
      <c r="AF12" s="90">
        <v>39168.199991907466</v>
      </c>
      <c r="AG12" s="90">
        <v>58279.298294960237</v>
      </c>
      <c r="AH12" s="90">
        <v>72484.915641895452</v>
      </c>
      <c r="AI12" s="90">
        <v>80262.786707301959</v>
      </c>
      <c r="AJ12" s="90">
        <v>86420.559251454353</v>
      </c>
      <c r="AK12" s="90">
        <v>85544</v>
      </c>
      <c r="AL12" s="90">
        <v>86243.899999999951</v>
      </c>
      <c r="AM12" s="90">
        <v>118832.37989999994</v>
      </c>
      <c r="AN12" s="90">
        <v>120757.4</v>
      </c>
    </row>
    <row r="13" spans="1:40" x14ac:dyDescent="0.25">
      <c r="A13" s="9" t="s">
        <v>110</v>
      </c>
      <c r="B13" s="82" t="s">
        <v>117</v>
      </c>
      <c r="C13" s="10" t="s">
        <v>33</v>
      </c>
      <c r="D13" s="25" t="s">
        <v>34</v>
      </c>
      <c r="E13" s="89">
        <v>42.7</v>
      </c>
      <c r="F13" s="89">
        <v>63.3</v>
      </c>
      <c r="G13" s="89">
        <v>96.5</v>
      </c>
      <c r="H13" s="89">
        <v>166.4</v>
      </c>
      <c r="I13" s="89">
        <v>395.7</v>
      </c>
      <c r="J13" s="89">
        <v>521.79999999999995</v>
      </c>
      <c r="K13" s="89">
        <v>781.3</v>
      </c>
      <c r="L13" s="89">
        <v>1455.1</v>
      </c>
      <c r="M13" s="89">
        <v>2216.3000000000002</v>
      </c>
      <c r="N13" s="89">
        <v>4275.6000000000004</v>
      </c>
      <c r="O13" s="89">
        <v>5888.2</v>
      </c>
      <c r="P13" s="89">
        <v>5009.6000000000004</v>
      </c>
      <c r="Q13" s="89">
        <v>5246.9</v>
      </c>
      <c r="R13" s="89">
        <v>7366.3</v>
      </c>
      <c r="S13" s="89">
        <v>7109.9</v>
      </c>
      <c r="T13" s="89">
        <v>1192.5999999999999</v>
      </c>
      <c r="U13" s="89">
        <v>1323.7</v>
      </c>
      <c r="V13" s="89">
        <v>1989.9</v>
      </c>
      <c r="W13" s="89">
        <v>1908.2</v>
      </c>
      <c r="X13" s="89">
        <v>2267.1999999999998</v>
      </c>
      <c r="Y13" s="90">
        <v>2771.3</v>
      </c>
      <c r="Z13" s="90">
        <v>4989</v>
      </c>
      <c r="AA13" s="90">
        <v>6425.9589999999998</v>
      </c>
      <c r="AB13" s="90">
        <v>5403.5085490000001</v>
      </c>
      <c r="AC13" s="90">
        <v>5379.9598779999997</v>
      </c>
      <c r="AD13" s="90">
        <v>7017.5819338949941</v>
      </c>
      <c r="AE13" s="90">
        <v>7618.5898013795613</v>
      </c>
      <c r="AF13" s="90">
        <v>8233.1285652989554</v>
      </c>
      <c r="AG13" s="90">
        <v>10806.899999065461</v>
      </c>
      <c r="AH13" s="90">
        <v>14153.375104736924</v>
      </c>
      <c r="AI13" s="90">
        <v>14354.738069200164</v>
      </c>
      <c r="AJ13" s="90">
        <v>16507.30416141263</v>
      </c>
      <c r="AK13" s="90">
        <v>18622.900000000001</v>
      </c>
      <c r="AL13" s="90">
        <v>20383.299999999988</v>
      </c>
      <c r="AM13" s="90">
        <v>21183.713492999988</v>
      </c>
      <c r="AN13" s="90">
        <v>21908.1</v>
      </c>
    </row>
    <row r="14" spans="1:40" x14ac:dyDescent="0.25">
      <c r="A14" s="9" t="s">
        <v>110</v>
      </c>
      <c r="B14" s="82" t="s">
        <v>117</v>
      </c>
      <c r="C14" s="10"/>
      <c r="D14" s="25" t="s">
        <v>94</v>
      </c>
      <c r="E14" s="89">
        <v>86.8</v>
      </c>
      <c r="F14" s="89">
        <v>117.4</v>
      </c>
      <c r="G14" s="89">
        <v>170.1</v>
      </c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90"/>
      <c r="Z14" s="90"/>
      <c r="AA14" s="90" t="s">
        <v>191</v>
      </c>
      <c r="AB14" s="90" t="s">
        <v>191</v>
      </c>
      <c r="AC14" s="90" t="s">
        <v>191</v>
      </c>
      <c r="AD14" s="90" t="s">
        <v>191</v>
      </c>
      <c r="AE14" s="90" t="s">
        <v>191</v>
      </c>
      <c r="AF14" s="90" t="s">
        <v>191</v>
      </c>
      <c r="AG14" s="90" t="s">
        <v>191</v>
      </c>
      <c r="AH14" s="90" t="s">
        <v>191</v>
      </c>
      <c r="AI14" s="90" t="s">
        <v>191</v>
      </c>
      <c r="AJ14" s="90" t="s">
        <v>191</v>
      </c>
      <c r="AK14" s="90" t="s">
        <v>191</v>
      </c>
      <c r="AL14" s="90" t="s">
        <v>191</v>
      </c>
      <c r="AM14" s="90" t="s">
        <v>191</v>
      </c>
      <c r="AN14" s="90" t="s">
        <v>191</v>
      </c>
    </row>
    <row r="15" spans="1:40" x14ac:dyDescent="0.25">
      <c r="A15" s="9" t="s">
        <v>110</v>
      </c>
      <c r="B15" s="82" t="s">
        <v>117</v>
      </c>
      <c r="C15" s="10" t="s">
        <v>35</v>
      </c>
      <c r="D15" s="25" t="s">
        <v>36</v>
      </c>
      <c r="E15" s="89">
        <v>140</v>
      </c>
      <c r="F15" s="89">
        <v>220.4</v>
      </c>
      <c r="G15" s="89">
        <v>368.6</v>
      </c>
      <c r="H15" s="89">
        <v>486.9</v>
      </c>
      <c r="I15" s="89">
        <v>826.7</v>
      </c>
      <c r="J15" s="89">
        <v>1332</v>
      </c>
      <c r="K15" s="89">
        <v>2112.6999999999998</v>
      </c>
      <c r="L15" s="89">
        <v>5034.3</v>
      </c>
      <c r="M15" s="89">
        <v>10120.1</v>
      </c>
      <c r="N15" s="89">
        <v>12998.3</v>
      </c>
      <c r="O15" s="89">
        <v>17702.400000000001</v>
      </c>
      <c r="P15" s="89">
        <v>25039.3</v>
      </c>
      <c r="Q15" s="89">
        <v>34998.5</v>
      </c>
      <c r="R15" s="89">
        <v>22972.3</v>
      </c>
      <c r="S15" s="89">
        <v>27610.9</v>
      </c>
      <c r="T15" s="89">
        <v>34600.6</v>
      </c>
      <c r="U15" s="89">
        <v>46539.7</v>
      </c>
      <c r="V15" s="89">
        <v>51909.8</v>
      </c>
      <c r="W15" s="89">
        <v>62971</v>
      </c>
      <c r="X15" s="89">
        <v>73102.600000000006</v>
      </c>
      <c r="Y15" s="90">
        <v>83436.2</v>
      </c>
      <c r="Z15" s="90">
        <v>97568.578049999996</v>
      </c>
      <c r="AA15" s="90">
        <v>110376.540576</v>
      </c>
      <c r="AB15" s="90">
        <v>106355.088005</v>
      </c>
      <c r="AC15" s="90">
        <v>113414.10399</v>
      </c>
      <c r="AD15" s="90">
        <v>127668.39776047495</v>
      </c>
      <c r="AE15" s="90">
        <v>137590.43272591467</v>
      </c>
      <c r="AF15" s="90">
        <v>151963.39996860287</v>
      </c>
      <c r="AG15" s="90">
        <v>173497.79998499659</v>
      </c>
      <c r="AH15" s="90">
        <v>200930.55768965848</v>
      </c>
      <c r="AI15" s="90">
        <v>211186.15914236871</v>
      </c>
      <c r="AJ15" s="90">
        <v>230684.55068584229</v>
      </c>
      <c r="AK15" s="90">
        <v>251764.6</v>
      </c>
      <c r="AL15" s="90">
        <v>260277.1999999999</v>
      </c>
      <c r="AM15" s="90">
        <v>292548.77724499989</v>
      </c>
      <c r="AN15" s="90">
        <v>305741.59999999998</v>
      </c>
    </row>
    <row r="16" spans="1:40" x14ac:dyDescent="0.25">
      <c r="A16" s="9" t="s">
        <v>110</v>
      </c>
      <c r="B16" s="82" t="s">
        <v>117</v>
      </c>
      <c r="C16" s="10" t="s">
        <v>39</v>
      </c>
      <c r="D16" s="25" t="s">
        <v>40</v>
      </c>
      <c r="E16" s="89">
        <v>19.600000000000001</v>
      </c>
      <c r="F16" s="89">
        <v>28.4</v>
      </c>
      <c r="G16" s="89">
        <v>45.3</v>
      </c>
      <c r="H16" s="89">
        <v>60.6</v>
      </c>
      <c r="I16" s="89">
        <v>102.6</v>
      </c>
      <c r="J16" s="89">
        <v>169.6</v>
      </c>
      <c r="K16" s="89">
        <v>308.8</v>
      </c>
      <c r="L16" s="89">
        <v>737.4</v>
      </c>
      <c r="M16" s="89">
        <v>1527.8</v>
      </c>
      <c r="N16" s="89">
        <v>1884.7</v>
      </c>
      <c r="O16" s="89">
        <v>2489.6999999999998</v>
      </c>
      <c r="P16" s="89">
        <v>3670.8</v>
      </c>
      <c r="Q16" s="89">
        <v>4597.3</v>
      </c>
      <c r="R16" s="89">
        <v>5323.8</v>
      </c>
      <c r="S16" s="89">
        <v>6285.3</v>
      </c>
      <c r="T16" s="89">
        <v>7703.6</v>
      </c>
      <c r="U16" s="89">
        <v>10641.5</v>
      </c>
      <c r="V16" s="89">
        <v>20286.599999999999</v>
      </c>
      <c r="W16" s="89">
        <v>12372</v>
      </c>
      <c r="X16" s="89">
        <v>14207.2</v>
      </c>
      <c r="Y16" s="90">
        <v>18321.7</v>
      </c>
      <c r="Z16" s="90">
        <v>19278.099999999999</v>
      </c>
      <c r="AA16" s="90">
        <v>21995.77</v>
      </c>
      <c r="AB16" s="90">
        <v>20866.971464999999</v>
      </c>
      <c r="AC16" s="90">
        <v>20973.045416000001</v>
      </c>
      <c r="AD16" s="90">
        <v>34024.454019187797</v>
      </c>
      <c r="AE16" s="90">
        <v>42355.506042669665</v>
      </c>
      <c r="AF16" s="90">
        <v>55583.155855515979</v>
      </c>
      <c r="AG16" s="90">
        <v>69426.099993996308</v>
      </c>
      <c r="AH16" s="90">
        <v>85036.468174435809</v>
      </c>
      <c r="AI16" s="90">
        <v>89892.930940777966</v>
      </c>
      <c r="AJ16" s="90">
        <v>105313.89658849299</v>
      </c>
      <c r="AK16" s="90">
        <v>113479.7</v>
      </c>
      <c r="AL16" s="90">
        <v>121856.59999999996</v>
      </c>
      <c r="AM16" s="90">
        <v>130264.76174299994</v>
      </c>
      <c r="AN16" s="90">
        <v>134928.4</v>
      </c>
    </row>
    <row r="17" spans="1:40" x14ac:dyDescent="0.25">
      <c r="A17" s="9" t="s">
        <v>110</v>
      </c>
      <c r="B17" s="82" t="s">
        <v>117</v>
      </c>
      <c r="C17" s="10" t="s">
        <v>41</v>
      </c>
      <c r="D17" s="25" t="s">
        <v>42</v>
      </c>
      <c r="E17" s="89">
        <v>4.7</v>
      </c>
      <c r="F17" s="89">
        <v>7</v>
      </c>
      <c r="G17" s="89">
        <v>10.6</v>
      </c>
      <c r="H17" s="89">
        <v>20.2</v>
      </c>
      <c r="I17" s="89">
        <v>36.1</v>
      </c>
      <c r="J17" s="89">
        <v>75.3</v>
      </c>
      <c r="K17" s="89">
        <v>111.2</v>
      </c>
      <c r="L17" s="89">
        <v>263.89999999999998</v>
      </c>
      <c r="M17" s="89">
        <v>600.70000000000005</v>
      </c>
      <c r="N17" s="89">
        <v>701.6</v>
      </c>
      <c r="O17" s="89">
        <v>915.7</v>
      </c>
      <c r="P17" s="89">
        <v>1147.2</v>
      </c>
      <c r="Q17" s="89">
        <v>1481</v>
      </c>
      <c r="R17" s="89">
        <v>1766.7</v>
      </c>
      <c r="S17" s="89">
        <v>2079.1999999999998</v>
      </c>
      <c r="T17" s="89">
        <v>2507.6999999999998</v>
      </c>
      <c r="U17" s="89">
        <v>3602.2</v>
      </c>
      <c r="V17" s="89">
        <v>2024.5</v>
      </c>
      <c r="W17" s="89">
        <v>6175.8</v>
      </c>
      <c r="X17" s="89">
        <v>7038.5</v>
      </c>
      <c r="Y17" s="90">
        <v>7959.2</v>
      </c>
      <c r="Z17" s="90">
        <v>8873.4</v>
      </c>
      <c r="AA17" s="90">
        <v>8518.4699999999993</v>
      </c>
      <c r="AB17" s="90">
        <v>8899.1717009999993</v>
      </c>
      <c r="AC17" s="90">
        <v>8488.2093299999997</v>
      </c>
      <c r="AD17" s="90">
        <v>8636.4217923321376</v>
      </c>
      <c r="AE17" s="90">
        <v>9163.5108016593131</v>
      </c>
      <c r="AF17" s="90">
        <v>10951.321097737349</v>
      </c>
      <c r="AG17" s="90">
        <v>13382.746098842714</v>
      </c>
      <c r="AH17" s="90">
        <v>16059.281111970819</v>
      </c>
      <c r="AI17" s="90">
        <v>15991.86919545109</v>
      </c>
      <c r="AJ17" s="90">
        <v>18270.177437136314</v>
      </c>
      <c r="AK17" s="90">
        <v>19679.7</v>
      </c>
      <c r="AL17" s="90">
        <v>21864.899999999991</v>
      </c>
      <c r="AM17" s="90">
        <v>24602.68118299999</v>
      </c>
      <c r="AN17" s="90">
        <v>27024.5</v>
      </c>
    </row>
    <row r="18" spans="1:40" x14ac:dyDescent="0.25">
      <c r="A18" s="9" t="s">
        <v>110</v>
      </c>
      <c r="B18" s="82" t="s">
        <v>117</v>
      </c>
      <c r="C18" s="10" t="s">
        <v>28</v>
      </c>
      <c r="D18" s="25" t="s">
        <v>29</v>
      </c>
      <c r="E18" s="89">
        <v>2.6</v>
      </c>
      <c r="F18" s="89">
        <v>7</v>
      </c>
      <c r="G18" s="89">
        <v>8</v>
      </c>
      <c r="H18" s="89">
        <v>6</v>
      </c>
      <c r="I18" s="89">
        <v>11.4</v>
      </c>
      <c r="J18" s="89">
        <v>18</v>
      </c>
      <c r="K18" s="89">
        <v>27.9</v>
      </c>
      <c r="L18" s="89">
        <v>64.8</v>
      </c>
      <c r="M18" s="89">
        <v>130.80000000000001</v>
      </c>
      <c r="N18" s="89">
        <v>162.1</v>
      </c>
      <c r="O18" s="89">
        <v>215.2</v>
      </c>
      <c r="P18" s="89">
        <v>291.39999999999998</v>
      </c>
      <c r="Q18" s="89">
        <v>328.4</v>
      </c>
      <c r="R18" s="89">
        <v>384.6</v>
      </c>
      <c r="S18" s="89">
        <v>507.1</v>
      </c>
      <c r="T18" s="89">
        <v>662</v>
      </c>
      <c r="U18" s="89">
        <v>905.1</v>
      </c>
      <c r="V18" s="89">
        <v>1988</v>
      </c>
      <c r="W18" s="89">
        <v>2254.8000000000002</v>
      </c>
      <c r="X18" s="89">
        <v>2730.3</v>
      </c>
      <c r="Y18" s="90">
        <v>3344.4</v>
      </c>
      <c r="Z18" s="90">
        <v>3803.44</v>
      </c>
      <c r="AA18" s="90">
        <v>3563.6</v>
      </c>
      <c r="AB18" s="90">
        <v>3150.7083790000001</v>
      </c>
      <c r="AC18" s="90">
        <v>3327.8459899999998</v>
      </c>
      <c r="AD18" s="90">
        <v>3185.3400608601537</v>
      </c>
      <c r="AE18" s="90">
        <v>3262.1395005907029</v>
      </c>
      <c r="AF18" s="90">
        <v>3234.7156023316761</v>
      </c>
      <c r="AG18" s="90">
        <v>3419.5464997042909</v>
      </c>
      <c r="AH18" s="90">
        <v>4090.6801095020141</v>
      </c>
      <c r="AI18" s="90">
        <v>3677.8659145637102</v>
      </c>
      <c r="AJ18" s="90">
        <v>3704.6573744193279</v>
      </c>
      <c r="AK18" s="90">
        <v>4416.8</v>
      </c>
      <c r="AL18" s="90">
        <v>4474.8999999999978</v>
      </c>
      <c r="AM18" s="90">
        <v>4903.5029399999985</v>
      </c>
      <c r="AN18" s="90">
        <v>5384.5999999999995</v>
      </c>
    </row>
    <row r="19" spans="1:40" x14ac:dyDescent="0.25">
      <c r="A19" s="9" t="s">
        <v>110</v>
      </c>
      <c r="B19" s="82" t="s">
        <v>117</v>
      </c>
      <c r="C19" s="10" t="s">
        <v>18</v>
      </c>
      <c r="D19" s="25" t="s">
        <v>19</v>
      </c>
      <c r="E19" s="89">
        <v>6.5</v>
      </c>
      <c r="F19" s="89">
        <v>8.9</v>
      </c>
      <c r="G19" s="89">
        <v>10.8</v>
      </c>
      <c r="H19" s="89">
        <v>20.7</v>
      </c>
      <c r="I19" s="89">
        <v>32.6</v>
      </c>
      <c r="J19" s="89">
        <v>41.8</v>
      </c>
      <c r="K19" s="89">
        <v>54.6</v>
      </c>
      <c r="L19" s="89">
        <v>122.8</v>
      </c>
      <c r="M19" s="89">
        <v>233.6</v>
      </c>
      <c r="N19" s="89">
        <v>225.8</v>
      </c>
      <c r="O19" s="89">
        <v>331.2</v>
      </c>
      <c r="P19" s="89">
        <v>415.6</v>
      </c>
      <c r="Q19" s="89">
        <v>1120.5</v>
      </c>
      <c r="R19" s="89">
        <v>1563.8</v>
      </c>
      <c r="S19" s="89">
        <v>1646.8</v>
      </c>
      <c r="T19" s="89">
        <v>1368.7</v>
      </c>
      <c r="U19" s="89">
        <v>2926.8</v>
      </c>
      <c r="V19" s="89">
        <v>1777.4</v>
      </c>
      <c r="W19" s="89">
        <v>1630.2</v>
      </c>
      <c r="X19" s="89">
        <v>1400.3</v>
      </c>
      <c r="Y19" s="90">
        <v>1657.1</v>
      </c>
      <c r="Z19" s="90">
        <v>1855.01</v>
      </c>
      <c r="AA19" s="90">
        <v>2212.48</v>
      </c>
      <c r="AB19" s="90">
        <v>2758.759556</v>
      </c>
      <c r="AC19" s="90">
        <v>2806.1204699999998</v>
      </c>
      <c r="AD19" s="90">
        <v>4856.2207313113504</v>
      </c>
      <c r="AE19" s="90">
        <v>4435.5989008031902</v>
      </c>
      <c r="AF19" s="90">
        <v>4772.2999990139961</v>
      </c>
      <c r="AG19" s="90">
        <v>5272.7888995440298</v>
      </c>
      <c r="AH19" s="90">
        <v>5804.3486337123177</v>
      </c>
      <c r="AI19" s="90">
        <v>5195.1231457962613</v>
      </c>
      <c r="AJ19" s="90">
        <v>5606.6761711212039</v>
      </c>
      <c r="AK19" s="90">
        <v>5707.4</v>
      </c>
      <c r="AL19" s="90">
        <v>5867.7999999999984</v>
      </c>
      <c r="AM19" s="90">
        <v>26590.502423999988</v>
      </c>
      <c r="AN19" s="90">
        <v>21825.9</v>
      </c>
    </row>
    <row r="20" spans="1:40" ht="21" x14ac:dyDescent="0.25">
      <c r="A20" s="9" t="s">
        <v>110</v>
      </c>
      <c r="B20" s="82" t="s">
        <v>117</v>
      </c>
      <c r="C20" s="10" t="s">
        <v>47</v>
      </c>
      <c r="D20" s="25" t="s">
        <v>48</v>
      </c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>
        <v>4806.1000000000004</v>
      </c>
      <c r="U20" s="89">
        <v>7510.5</v>
      </c>
      <c r="V20" s="89">
        <v>10136.5</v>
      </c>
      <c r="W20" s="89">
        <v>12773.7</v>
      </c>
      <c r="X20" s="89">
        <v>14003</v>
      </c>
      <c r="Y20" s="90">
        <v>14269.5</v>
      </c>
      <c r="Z20" s="90">
        <v>14400.458531</v>
      </c>
      <c r="AA20" s="90">
        <v>14852.94</v>
      </c>
      <c r="AB20" s="90">
        <v>17404.217058999999</v>
      </c>
      <c r="AC20" s="90">
        <v>16008.172920000001</v>
      </c>
      <c r="AD20" s="90">
        <v>24482.864856611235</v>
      </c>
      <c r="AE20" s="90">
        <v>21342.823469864725</v>
      </c>
      <c r="AF20" s="90">
        <v>29006.275382007021</v>
      </c>
      <c r="AG20" s="90">
        <v>39064.608196621848</v>
      </c>
      <c r="AH20" s="90">
        <v>45059.843387529814</v>
      </c>
      <c r="AI20" s="90">
        <v>46236.202444086666</v>
      </c>
      <c r="AJ20" s="90">
        <v>51222.023759971402</v>
      </c>
      <c r="AK20" s="90">
        <v>54717.7</v>
      </c>
      <c r="AL20" s="90">
        <v>56471.199999999975</v>
      </c>
      <c r="AM20" s="90">
        <v>66227.588236999974</v>
      </c>
      <c r="AN20" s="90">
        <v>67176.7</v>
      </c>
    </row>
    <row r="21" spans="1:40" x14ac:dyDescent="0.25">
      <c r="A21" s="9" t="s">
        <v>110</v>
      </c>
      <c r="B21" s="82" t="s">
        <v>117</v>
      </c>
      <c r="C21" s="10" t="s">
        <v>43</v>
      </c>
      <c r="D21" s="25" t="s">
        <v>44</v>
      </c>
      <c r="E21" s="89">
        <v>1.2</v>
      </c>
      <c r="F21" s="89">
        <v>1.8</v>
      </c>
      <c r="G21" s="89">
        <v>2.6</v>
      </c>
      <c r="H21" s="89">
        <v>4</v>
      </c>
      <c r="I21" s="89">
        <v>7.4</v>
      </c>
      <c r="J21" s="89">
        <v>12.5</v>
      </c>
      <c r="K21" s="89">
        <v>22.6</v>
      </c>
      <c r="L21" s="89">
        <v>53.4</v>
      </c>
      <c r="M21" s="89">
        <v>107.1</v>
      </c>
      <c r="N21" s="89">
        <v>202.6</v>
      </c>
      <c r="O21" s="89">
        <v>425.4</v>
      </c>
      <c r="P21" s="89">
        <v>590.29999999999995</v>
      </c>
      <c r="Q21" s="89">
        <v>717.5</v>
      </c>
      <c r="R21" s="89">
        <v>1143.2</v>
      </c>
      <c r="S21" s="89">
        <v>1505.2</v>
      </c>
      <c r="T21" s="89">
        <v>1671.4</v>
      </c>
      <c r="U21" s="89">
        <v>2122.1999999999998</v>
      </c>
      <c r="V21" s="89">
        <v>2804.3</v>
      </c>
      <c r="W21" s="89">
        <v>3735.8</v>
      </c>
      <c r="X21" s="89">
        <v>4343.2</v>
      </c>
      <c r="Y21" s="90">
        <v>4875</v>
      </c>
      <c r="Z21" s="90">
        <v>5594.4</v>
      </c>
      <c r="AA21" s="90">
        <v>6932.5848999999998</v>
      </c>
      <c r="AB21" s="90">
        <v>7154.27495</v>
      </c>
      <c r="AC21" s="90">
        <v>7256.5087899999999</v>
      </c>
      <c r="AD21" s="90">
        <v>8143.5951421990567</v>
      </c>
      <c r="AE21" s="90">
        <v>9550.5810017294025</v>
      </c>
      <c r="AF21" s="90">
        <v>9216.5393980957724</v>
      </c>
      <c r="AG21" s="90">
        <v>9307.8087991950979</v>
      </c>
      <c r="AH21" s="90">
        <v>12309.857566510684</v>
      </c>
      <c r="AI21" s="90">
        <v>11781.474058805758</v>
      </c>
      <c r="AJ21" s="90">
        <v>11997.812198119451</v>
      </c>
      <c r="AK21" s="90">
        <v>14905.1</v>
      </c>
      <c r="AL21" s="90">
        <v>15760.499999999993</v>
      </c>
      <c r="AM21" s="90">
        <v>17288.262205999992</v>
      </c>
      <c r="AN21" s="90">
        <v>17254.5</v>
      </c>
    </row>
    <row r="22" spans="1:40" x14ac:dyDescent="0.25">
      <c r="A22" s="9" t="s">
        <v>110</v>
      </c>
      <c r="B22" s="82" t="s">
        <v>117</v>
      </c>
      <c r="C22" s="10" t="s">
        <v>51</v>
      </c>
      <c r="D22" s="25" t="s">
        <v>52</v>
      </c>
      <c r="E22" s="89"/>
      <c r="F22" s="89"/>
      <c r="G22" s="89"/>
      <c r="H22" s="89">
        <v>505.3</v>
      </c>
      <c r="I22" s="89">
        <v>593</v>
      </c>
      <c r="J22" s="89">
        <v>950.3</v>
      </c>
      <c r="K22" s="89">
        <v>1345.3</v>
      </c>
      <c r="L22" s="89">
        <v>2523.6</v>
      </c>
      <c r="M22" s="89">
        <v>3466.9</v>
      </c>
      <c r="N22" s="89">
        <v>3467.4</v>
      </c>
      <c r="O22" s="89">
        <v>3307.7</v>
      </c>
      <c r="P22" s="89">
        <v>1578</v>
      </c>
      <c r="Q22" s="89">
        <v>1225.0999999999999</v>
      </c>
      <c r="R22" s="89">
        <v>639.20000000000005</v>
      </c>
      <c r="S22" s="89">
        <v>790.1</v>
      </c>
      <c r="T22" s="89">
        <v>7432.6</v>
      </c>
      <c r="U22" s="89">
        <v>4936.8</v>
      </c>
      <c r="V22" s="89">
        <v>6914.6</v>
      </c>
      <c r="W22" s="89">
        <v>8885.6</v>
      </c>
      <c r="X22" s="89">
        <v>10915.8</v>
      </c>
      <c r="Y22" s="90">
        <v>12392.4</v>
      </c>
      <c r="Z22" s="90">
        <v>14186.8</v>
      </c>
      <c r="AA22" s="90">
        <v>14225.395643</v>
      </c>
      <c r="AB22" s="90">
        <v>17569.043292999999</v>
      </c>
      <c r="AC22" s="90">
        <v>20587.254079999999</v>
      </c>
      <c r="AD22" s="90">
        <v>26413.934237132693</v>
      </c>
      <c r="AE22" s="90">
        <v>27324.373079947854</v>
      </c>
      <c r="AF22" s="90">
        <v>32793.298741224586</v>
      </c>
      <c r="AG22" s="90">
        <v>35981.445199888469</v>
      </c>
      <c r="AH22" s="90">
        <v>43816.036783377174</v>
      </c>
      <c r="AI22" s="90">
        <v>3163.6223384848918</v>
      </c>
      <c r="AJ22" s="90">
        <v>3093.2429425151622</v>
      </c>
      <c r="AK22" s="90">
        <v>3201.5</v>
      </c>
      <c r="AL22" s="90">
        <v>2334.099999999999</v>
      </c>
      <c r="AM22" s="90">
        <v>3294.1733249999988</v>
      </c>
      <c r="AN22" s="90">
        <v>3837</v>
      </c>
    </row>
    <row r="23" spans="1:40" x14ac:dyDescent="0.25">
      <c r="A23" s="9" t="s">
        <v>110</v>
      </c>
      <c r="B23" s="82" t="s">
        <v>117</v>
      </c>
      <c r="C23" s="10"/>
      <c r="D23" s="25" t="s">
        <v>95</v>
      </c>
      <c r="E23" s="89">
        <v>36.299999999999997</v>
      </c>
      <c r="F23" s="89">
        <v>61.9</v>
      </c>
      <c r="G23" s="89">
        <v>63.6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90"/>
      <c r="Z23" s="90"/>
      <c r="AA23" s="90" t="s">
        <v>191</v>
      </c>
      <c r="AB23" s="90" t="s">
        <v>191</v>
      </c>
      <c r="AC23" s="90" t="s">
        <v>191</v>
      </c>
      <c r="AD23" s="90" t="s">
        <v>191</v>
      </c>
      <c r="AE23" s="90" t="s">
        <v>191</v>
      </c>
      <c r="AF23" s="90" t="s">
        <v>191</v>
      </c>
      <c r="AG23" s="90" t="s">
        <v>191</v>
      </c>
      <c r="AH23" s="90" t="s">
        <v>191</v>
      </c>
      <c r="AI23" s="90" t="s">
        <v>191</v>
      </c>
      <c r="AJ23" s="90" t="s">
        <v>191</v>
      </c>
      <c r="AK23" s="90" t="s">
        <v>191</v>
      </c>
      <c r="AL23" s="90" t="s">
        <v>191</v>
      </c>
      <c r="AM23" s="90" t="s">
        <v>191</v>
      </c>
      <c r="AN23" s="90" t="s">
        <v>191</v>
      </c>
    </row>
    <row r="24" spans="1:40" x14ac:dyDescent="0.25">
      <c r="A24" s="12" t="s">
        <v>111</v>
      </c>
      <c r="B24" s="83" t="s">
        <v>118</v>
      </c>
      <c r="C24" s="13" t="s">
        <v>55</v>
      </c>
      <c r="D24" s="26" t="s">
        <v>56</v>
      </c>
      <c r="E24" s="91"/>
      <c r="F24" s="91"/>
      <c r="G24" s="91">
        <v>35.200000000000003</v>
      </c>
      <c r="H24" s="91">
        <v>38.799999999999997</v>
      </c>
      <c r="I24" s="91">
        <v>78.3</v>
      </c>
      <c r="J24" s="91">
        <v>138.5</v>
      </c>
      <c r="K24" s="91">
        <v>238.2</v>
      </c>
      <c r="L24" s="91">
        <v>833.5</v>
      </c>
      <c r="M24" s="91">
        <v>1849.1</v>
      </c>
      <c r="N24" s="91">
        <v>2583.8000000000002</v>
      </c>
      <c r="O24" s="91">
        <v>3672.5</v>
      </c>
      <c r="P24" s="91">
        <v>4951.2</v>
      </c>
      <c r="Q24" s="91">
        <v>6712.8</v>
      </c>
      <c r="R24" s="91">
        <v>7553.9</v>
      </c>
      <c r="S24" s="91">
        <v>9019.7999999999993</v>
      </c>
      <c r="T24" s="91">
        <v>11255.4</v>
      </c>
      <c r="U24" s="91">
        <v>1719.3</v>
      </c>
      <c r="V24" s="91">
        <v>30647</v>
      </c>
      <c r="W24" s="91">
        <v>51223.1</v>
      </c>
      <c r="X24" s="91">
        <v>67516.2</v>
      </c>
      <c r="Y24" s="92">
        <v>84644</v>
      </c>
      <c r="Z24" s="92">
        <v>94023.600399999996</v>
      </c>
      <c r="AA24" s="92">
        <v>100670.38559999999</v>
      </c>
      <c r="AB24" s="92">
        <v>114365.3907</v>
      </c>
      <c r="AC24" s="92">
        <v>127265.2</v>
      </c>
      <c r="AD24" s="92">
        <v>147679.37210987863</v>
      </c>
      <c r="AE24" s="92">
        <v>177121.55516707289</v>
      </c>
      <c r="AF24" s="92">
        <v>191994.39996033208</v>
      </c>
      <c r="AG24" s="92">
        <v>190178.69998355411</v>
      </c>
      <c r="AH24" s="92">
        <v>226142.49355875253</v>
      </c>
      <c r="AI24" s="92">
        <v>296997.69092352112</v>
      </c>
      <c r="AJ24" s="92">
        <v>325045.66523905197</v>
      </c>
      <c r="AK24" s="92">
        <v>368687.8</v>
      </c>
      <c r="AL24" s="92">
        <v>408730.39999999985</v>
      </c>
      <c r="AM24" s="92">
        <v>485720.34624999977</v>
      </c>
      <c r="AN24" s="92">
        <v>501627.3</v>
      </c>
    </row>
    <row r="25" spans="1:40" x14ac:dyDescent="0.25">
      <c r="A25" s="9" t="s">
        <v>110</v>
      </c>
      <c r="B25" s="82" t="s">
        <v>117</v>
      </c>
      <c r="C25" s="10" t="s">
        <v>59</v>
      </c>
      <c r="D25" s="25" t="s">
        <v>60</v>
      </c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>
        <v>1254.4000000000001</v>
      </c>
      <c r="R25" s="89">
        <v>1704</v>
      </c>
      <c r="S25" s="89">
        <v>2671.4</v>
      </c>
      <c r="T25" s="89">
        <v>4392.6000000000004</v>
      </c>
      <c r="U25" s="89">
        <v>7501.9</v>
      </c>
      <c r="V25" s="89">
        <v>8161.9</v>
      </c>
      <c r="W25" s="89">
        <v>8165</v>
      </c>
      <c r="X25" s="89">
        <v>8995.2999999999993</v>
      </c>
      <c r="Y25" s="90">
        <v>14814.4</v>
      </c>
      <c r="Z25" s="90">
        <v>14625.7</v>
      </c>
      <c r="AA25" s="90">
        <v>19054.641962999998</v>
      </c>
      <c r="AB25" s="90">
        <v>18977.482033</v>
      </c>
      <c r="AC25" s="90">
        <v>21098.544310000001</v>
      </c>
      <c r="AD25" s="90">
        <v>23744.119446411747</v>
      </c>
      <c r="AE25" s="90">
        <v>26572.781804811759</v>
      </c>
      <c r="AF25" s="90">
        <v>35108.468372746247</v>
      </c>
      <c r="AG25" s="90">
        <v>50088.709395668528</v>
      </c>
      <c r="AH25" s="90">
        <v>68146.568113363057</v>
      </c>
      <c r="AI25" s="90">
        <v>80176.891350288788</v>
      </c>
      <c r="AJ25" s="90">
        <v>80267.433891418812</v>
      </c>
      <c r="AK25" s="90">
        <v>84859.9</v>
      </c>
      <c r="AL25" s="90">
        <v>95251.799999999959</v>
      </c>
      <c r="AM25" s="90">
        <v>111211.23693199996</v>
      </c>
      <c r="AN25" s="90">
        <v>117048.8</v>
      </c>
    </row>
    <row r="26" spans="1:40" x14ac:dyDescent="0.25">
      <c r="A26" s="9" t="s">
        <v>110</v>
      </c>
      <c r="B26" s="82" t="s">
        <v>117</v>
      </c>
      <c r="C26" s="10"/>
      <c r="D26" s="25" t="s">
        <v>96</v>
      </c>
      <c r="E26" s="89"/>
      <c r="F26" s="89"/>
      <c r="G26" s="89"/>
      <c r="H26" s="89">
        <v>28.5</v>
      </c>
      <c r="I26" s="89">
        <v>67</v>
      </c>
      <c r="J26" s="89">
        <v>77.7</v>
      </c>
      <c r="K26" s="89">
        <v>154.19999999999999</v>
      </c>
      <c r="L26" s="89">
        <v>272.89999999999998</v>
      </c>
      <c r="M26" s="89">
        <v>445.6</v>
      </c>
      <c r="N26" s="89">
        <v>443.1</v>
      </c>
      <c r="O26" s="89">
        <v>564</v>
      </c>
      <c r="P26" s="89">
        <v>711.6</v>
      </c>
      <c r="Q26" s="89"/>
      <c r="R26" s="89"/>
      <c r="S26" s="89"/>
      <c r="T26" s="89"/>
      <c r="U26" s="89"/>
      <c r="V26" s="89"/>
      <c r="W26" s="89"/>
      <c r="X26" s="89"/>
      <c r="Y26" s="90"/>
      <c r="Z26" s="90"/>
      <c r="AA26" s="90" t="s">
        <v>191</v>
      </c>
      <c r="AB26" s="90" t="s">
        <v>191</v>
      </c>
      <c r="AC26" s="90" t="s">
        <v>191</v>
      </c>
      <c r="AD26" s="90" t="s">
        <v>191</v>
      </c>
      <c r="AE26" s="90" t="s">
        <v>191</v>
      </c>
      <c r="AF26" s="90" t="s">
        <v>191</v>
      </c>
      <c r="AG26" s="90" t="s">
        <v>191</v>
      </c>
      <c r="AH26" s="90" t="s">
        <v>191</v>
      </c>
      <c r="AI26" s="90" t="s">
        <v>191</v>
      </c>
      <c r="AJ26" s="90" t="s">
        <v>191</v>
      </c>
      <c r="AK26" s="90" t="s">
        <v>191</v>
      </c>
      <c r="AL26" s="90" t="s">
        <v>191</v>
      </c>
      <c r="AM26" s="90" t="s">
        <v>191</v>
      </c>
      <c r="AN26" s="90" t="s">
        <v>191</v>
      </c>
    </row>
    <row r="27" spans="1:40" x14ac:dyDescent="0.25">
      <c r="A27" s="9" t="s">
        <v>110</v>
      </c>
      <c r="B27" s="82" t="s">
        <v>117</v>
      </c>
      <c r="C27" s="10" t="s">
        <v>31</v>
      </c>
      <c r="D27" s="25" t="s">
        <v>32</v>
      </c>
      <c r="E27" s="89">
        <v>4.5</v>
      </c>
      <c r="F27" s="89">
        <v>6.4</v>
      </c>
      <c r="G27" s="89">
        <v>8.9</v>
      </c>
      <c r="H27" s="89">
        <v>10.5</v>
      </c>
      <c r="I27" s="89">
        <v>16.899999999999999</v>
      </c>
      <c r="J27" s="89">
        <v>21.7</v>
      </c>
      <c r="K27" s="89">
        <v>28.2</v>
      </c>
      <c r="L27" s="89">
        <v>72.5</v>
      </c>
      <c r="M27" s="89">
        <v>132.30000000000001</v>
      </c>
      <c r="N27" s="89">
        <v>104.6</v>
      </c>
      <c r="O27" s="89">
        <v>229.9</v>
      </c>
      <c r="P27" s="89">
        <v>307</v>
      </c>
      <c r="Q27" s="89">
        <v>448.9</v>
      </c>
      <c r="R27" s="89">
        <v>515.4</v>
      </c>
      <c r="S27" s="89">
        <v>517.70000000000005</v>
      </c>
      <c r="T27" s="89">
        <v>500.2</v>
      </c>
      <c r="U27" s="89">
        <v>723.1</v>
      </c>
      <c r="V27" s="89">
        <v>864.7</v>
      </c>
      <c r="W27" s="89">
        <v>857.1</v>
      </c>
      <c r="X27" s="89">
        <v>637</v>
      </c>
      <c r="Y27" s="90">
        <v>1065.3</v>
      </c>
      <c r="Z27" s="90">
        <v>1338</v>
      </c>
      <c r="AA27" s="90">
        <v>1597.26</v>
      </c>
      <c r="AB27" s="90">
        <v>1458.8960709999999</v>
      </c>
      <c r="AC27" s="90">
        <v>1230.20279</v>
      </c>
      <c r="AD27" s="90">
        <v>1147.4537503098529</v>
      </c>
      <c r="AE27" s="90">
        <v>1227.3270002222423</v>
      </c>
      <c r="AF27" s="90">
        <v>1822.6999996234126</v>
      </c>
      <c r="AG27" s="90">
        <v>3382.3999997075039</v>
      </c>
      <c r="AH27" s="90">
        <v>4001.2712364910421</v>
      </c>
      <c r="AI27" s="90">
        <v>3935.7585356032373</v>
      </c>
      <c r="AJ27" s="90">
        <v>4818.313703244773</v>
      </c>
      <c r="AK27" s="90">
        <v>5037</v>
      </c>
      <c r="AL27" s="90">
        <v>5211.3999999999969</v>
      </c>
      <c r="AM27" s="90">
        <v>6053.1749569999974</v>
      </c>
      <c r="AN27" s="90">
        <v>7344.9</v>
      </c>
    </row>
    <row r="28" spans="1:40" x14ac:dyDescent="0.25">
      <c r="A28" s="6" t="s">
        <v>106</v>
      </c>
      <c r="B28" s="81" t="s">
        <v>114</v>
      </c>
      <c r="C28" s="7" t="s">
        <v>45</v>
      </c>
      <c r="D28" s="24" t="s">
        <v>46</v>
      </c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>
        <v>1194.5999999999999</v>
      </c>
      <c r="Q28" s="87">
        <v>1396.8</v>
      </c>
      <c r="R28" s="87">
        <v>1973.9</v>
      </c>
      <c r="S28" s="87">
        <v>2478.9</v>
      </c>
      <c r="T28" s="87">
        <v>1313.9</v>
      </c>
      <c r="U28" s="87">
        <v>267.39999999999998</v>
      </c>
      <c r="V28" s="87">
        <v>5368.1</v>
      </c>
      <c r="W28" s="87">
        <v>3197.6</v>
      </c>
      <c r="X28" s="87">
        <v>3551.9</v>
      </c>
      <c r="Y28" s="88">
        <v>8453.7000000000007</v>
      </c>
      <c r="Z28" s="88">
        <v>5294.2</v>
      </c>
      <c r="AA28" s="88">
        <v>5795.3129799999997</v>
      </c>
      <c r="AB28" s="88">
        <v>11095.945771000001</v>
      </c>
      <c r="AC28" s="88">
        <v>5468.2949950000002</v>
      </c>
      <c r="AD28" s="88">
        <v>6398.0531367276999</v>
      </c>
      <c r="AE28" s="88">
        <v>11892.136023153409</v>
      </c>
      <c r="AF28" s="88">
        <v>7434.3886054639825</v>
      </c>
      <c r="AG28" s="88">
        <v>7967.0334793110414</v>
      </c>
      <c r="AH28" s="88">
        <v>12180.746641494838</v>
      </c>
      <c r="AI28" s="88">
        <v>8631.7595883229988</v>
      </c>
      <c r="AJ28" s="88">
        <v>10499.006363354374</v>
      </c>
      <c r="AK28" s="88">
        <v>14953.9</v>
      </c>
      <c r="AL28" s="88">
        <v>11019.799999999994</v>
      </c>
      <c r="AM28" s="88">
        <v>11833.978177999992</v>
      </c>
      <c r="AN28" s="88">
        <v>18572.400000000001</v>
      </c>
    </row>
    <row r="29" spans="1:40" x14ac:dyDescent="0.25">
      <c r="A29" s="12" t="s">
        <v>111</v>
      </c>
      <c r="B29" s="83" t="s">
        <v>118</v>
      </c>
      <c r="C29" s="13" t="s">
        <v>63</v>
      </c>
      <c r="D29" s="26" t="s">
        <v>64</v>
      </c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>
        <v>4325.3999999999996</v>
      </c>
      <c r="U29" s="91">
        <v>6646</v>
      </c>
      <c r="V29" s="91">
        <v>11848</v>
      </c>
      <c r="W29" s="91">
        <v>6928.9</v>
      </c>
      <c r="X29" s="91">
        <v>1181.3</v>
      </c>
      <c r="Y29" s="92">
        <v>13126.3</v>
      </c>
      <c r="Z29" s="92">
        <v>20293.599999999999</v>
      </c>
      <c r="AA29" s="92">
        <v>22102.701537000001</v>
      </c>
      <c r="AB29" s="92">
        <v>3297.1773870000002</v>
      </c>
      <c r="AC29" s="92">
        <v>16719.005768999999</v>
      </c>
      <c r="AD29" s="92">
        <v>5130</v>
      </c>
      <c r="AE29" s="92">
        <v>10748.787981946372</v>
      </c>
      <c r="AF29" s="92">
        <v>51547.34634834982</v>
      </c>
      <c r="AG29" s="92">
        <v>51737.029000525981</v>
      </c>
      <c r="AH29" s="92">
        <v>82835.278155165666</v>
      </c>
      <c r="AI29" s="92">
        <v>65822.743288088721</v>
      </c>
      <c r="AJ29" s="92">
        <v>49324.874693268765</v>
      </c>
      <c r="AK29" s="92">
        <v>63322.9</v>
      </c>
      <c r="AL29" s="92">
        <v>77112.099999999962</v>
      </c>
      <c r="AM29" s="92">
        <v>122956.68958799994</v>
      </c>
      <c r="AN29" s="92">
        <v>93095</v>
      </c>
    </row>
    <row r="30" spans="1:40" x14ac:dyDescent="0.25">
      <c r="A30" s="12" t="s">
        <v>111</v>
      </c>
      <c r="B30" s="83" t="s">
        <v>118</v>
      </c>
      <c r="C30" s="13" t="s">
        <v>65</v>
      </c>
      <c r="D30" s="26" t="s">
        <v>66</v>
      </c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2"/>
      <c r="Z30" s="92">
        <v>145054</v>
      </c>
      <c r="AA30" s="92">
        <v>131100.30981400001</v>
      </c>
      <c r="AB30" s="92">
        <v>128235.408794</v>
      </c>
      <c r="AC30" s="92">
        <v>145860.12036199999</v>
      </c>
      <c r="AD30" s="92">
        <v>158079.64877868706</v>
      </c>
      <c r="AE30" s="92">
        <v>182042.629532964</v>
      </c>
      <c r="AF30" s="92">
        <v>185185.60024673885</v>
      </c>
      <c r="AG30" s="92">
        <v>199970.70071470732</v>
      </c>
      <c r="AH30" s="92">
        <v>214040.42527126736</v>
      </c>
      <c r="AI30" s="92">
        <v>232910.98089769849</v>
      </c>
      <c r="AJ30" s="92">
        <v>239835.36717540797</v>
      </c>
      <c r="AK30" s="92">
        <v>257799.9</v>
      </c>
      <c r="AL30" s="92">
        <v>281516.09999999986</v>
      </c>
      <c r="AM30" s="92">
        <v>307646.0999999998</v>
      </c>
      <c r="AN30" s="92">
        <v>327038.59999999998</v>
      </c>
    </row>
    <row r="31" spans="1:40" ht="31.5" x14ac:dyDescent="0.25">
      <c r="A31" s="12" t="s">
        <v>111</v>
      </c>
      <c r="B31" s="83" t="s">
        <v>118</v>
      </c>
      <c r="C31" s="13" t="s">
        <v>67</v>
      </c>
      <c r="D31" s="26" t="s">
        <v>68</v>
      </c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>
        <v>23369.599999999999</v>
      </c>
      <c r="S31" s="91">
        <v>28976.1</v>
      </c>
      <c r="T31" s="91">
        <v>34236.300000000003</v>
      </c>
      <c r="U31" s="91">
        <v>46687.9</v>
      </c>
      <c r="V31" s="91">
        <v>66534.5</v>
      </c>
      <c r="W31" s="91">
        <v>10156.6</v>
      </c>
      <c r="X31" s="91">
        <v>11817.7</v>
      </c>
      <c r="Y31" s="92">
        <v>22850.7</v>
      </c>
      <c r="Z31" s="92">
        <v>24943</v>
      </c>
      <c r="AA31" s="92">
        <v>21807.905500000001</v>
      </c>
      <c r="AB31" s="92">
        <v>23915.742204999999</v>
      </c>
      <c r="AC31" s="92">
        <v>29762.35067</v>
      </c>
      <c r="AD31" s="92">
        <v>36085.636011744391</v>
      </c>
      <c r="AE31" s="92">
        <v>33151.600006003035</v>
      </c>
      <c r="AF31" s="92">
        <v>39922.599991751602</v>
      </c>
      <c r="AG31" s="92">
        <v>42183.43465735214</v>
      </c>
      <c r="AH31" s="92">
        <v>49036.374006017824</v>
      </c>
      <c r="AI31" s="92">
        <v>43844.058809720023</v>
      </c>
      <c r="AJ31" s="92">
        <v>44433.742095035414</v>
      </c>
      <c r="AK31" s="92">
        <v>42918.3</v>
      </c>
      <c r="AL31" s="92">
        <v>43231.89999999998</v>
      </c>
      <c r="AM31" s="92">
        <v>47093.17140899998</v>
      </c>
      <c r="AN31" s="92">
        <v>46880.2</v>
      </c>
    </row>
    <row r="32" spans="1:40" x14ac:dyDescent="0.25">
      <c r="A32" s="9" t="s">
        <v>110</v>
      </c>
      <c r="B32" s="82" t="s">
        <v>117</v>
      </c>
      <c r="C32" s="10" t="s">
        <v>24</v>
      </c>
      <c r="D32" s="25" t="s">
        <v>25</v>
      </c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90"/>
      <c r="Z32" s="90">
        <v>1349.8</v>
      </c>
      <c r="AA32" s="90">
        <v>1240.32</v>
      </c>
      <c r="AB32" s="90">
        <v>1164.4072699999999</v>
      </c>
      <c r="AC32" s="90">
        <v>1417.36987</v>
      </c>
      <c r="AD32" s="90">
        <v>1385.6663203741787</v>
      </c>
      <c r="AE32" s="90">
        <v>1412.3971002557544</v>
      </c>
      <c r="AF32" s="90">
        <v>1318.1999997276471</v>
      </c>
      <c r="AG32" s="90">
        <v>1520.895499868479</v>
      </c>
      <c r="AH32" s="90">
        <v>1568.0557931924341</v>
      </c>
      <c r="AI32" s="90">
        <v>1248.7589541913983</v>
      </c>
      <c r="AJ32" s="90">
        <v>1346.1045287890101</v>
      </c>
      <c r="AK32" s="90">
        <v>1630.4</v>
      </c>
      <c r="AL32" s="90">
        <v>1392.8999999999994</v>
      </c>
      <c r="AM32" s="90">
        <v>1478.4293679999992</v>
      </c>
      <c r="AN32" s="90">
        <v>1483.9</v>
      </c>
    </row>
    <row r="33" spans="1:40" x14ac:dyDescent="0.25">
      <c r="A33" s="9" t="s">
        <v>110</v>
      </c>
      <c r="B33" s="82" t="s">
        <v>117</v>
      </c>
      <c r="C33" s="10"/>
      <c r="D33" s="25" t="s">
        <v>98</v>
      </c>
      <c r="E33" s="89"/>
      <c r="F33" s="89"/>
      <c r="G33" s="89"/>
      <c r="H33" s="89">
        <v>3.4</v>
      </c>
      <c r="I33" s="89">
        <v>5.5</v>
      </c>
      <c r="J33" s="89">
        <v>6.9</v>
      </c>
      <c r="K33" s="89">
        <v>9.3000000000000007</v>
      </c>
      <c r="L33" s="89">
        <v>21.8</v>
      </c>
      <c r="M33" s="89">
        <v>44.5</v>
      </c>
      <c r="N33" s="89">
        <v>40.799999999999997</v>
      </c>
      <c r="O33" s="89">
        <v>55</v>
      </c>
      <c r="P33" s="89">
        <v>79.8</v>
      </c>
      <c r="Q33" s="89">
        <v>102.4</v>
      </c>
      <c r="R33" s="89">
        <v>122.8</v>
      </c>
      <c r="S33" s="89">
        <v>166.4</v>
      </c>
      <c r="T33" s="89"/>
      <c r="U33" s="89"/>
      <c r="V33" s="89"/>
      <c r="W33" s="89"/>
      <c r="X33" s="89"/>
      <c r="Y33" s="90"/>
      <c r="Z33" s="90"/>
      <c r="AA33" s="90" t="s">
        <v>191</v>
      </c>
      <c r="AB33" s="90" t="s">
        <v>191</v>
      </c>
      <c r="AC33" s="90" t="s">
        <v>191</v>
      </c>
      <c r="AD33" s="90" t="s">
        <v>191</v>
      </c>
      <c r="AE33" s="90" t="s">
        <v>191</v>
      </c>
      <c r="AF33" s="90" t="s">
        <v>191</v>
      </c>
      <c r="AG33" s="90" t="s">
        <v>191</v>
      </c>
      <c r="AH33" s="90" t="s">
        <v>191</v>
      </c>
      <c r="AI33" s="90" t="s">
        <v>191</v>
      </c>
      <c r="AJ33" s="90" t="s">
        <v>191</v>
      </c>
      <c r="AK33" s="90" t="s">
        <v>191</v>
      </c>
      <c r="AL33" s="90" t="s">
        <v>191</v>
      </c>
      <c r="AM33" s="90" t="s">
        <v>191</v>
      </c>
      <c r="AN33" s="90" t="s">
        <v>191</v>
      </c>
    </row>
    <row r="34" spans="1:40" ht="21" x14ac:dyDescent="0.25">
      <c r="A34" s="9" t="s">
        <v>110</v>
      </c>
      <c r="B34" s="82" t="s">
        <v>117</v>
      </c>
      <c r="C34" s="10"/>
      <c r="D34" s="25" t="s">
        <v>103</v>
      </c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>
        <v>247</v>
      </c>
      <c r="U34" s="89">
        <v>459.4</v>
      </c>
      <c r="V34" s="89">
        <v>764.9</v>
      </c>
      <c r="W34" s="89">
        <v>818.9</v>
      </c>
      <c r="X34" s="89">
        <v>934.1</v>
      </c>
      <c r="Y34" s="90">
        <v>1037.8</v>
      </c>
      <c r="Z34" s="90"/>
      <c r="AA34" s="90" t="s">
        <v>191</v>
      </c>
      <c r="AB34" s="90" t="s">
        <v>191</v>
      </c>
      <c r="AC34" s="90" t="s">
        <v>191</v>
      </c>
      <c r="AD34" s="90" t="s">
        <v>191</v>
      </c>
      <c r="AE34" s="90" t="s">
        <v>191</v>
      </c>
      <c r="AF34" s="90" t="s">
        <v>191</v>
      </c>
      <c r="AG34" s="90" t="s">
        <v>191</v>
      </c>
      <c r="AH34" s="90" t="s">
        <v>191</v>
      </c>
      <c r="AI34" s="90" t="s">
        <v>191</v>
      </c>
      <c r="AJ34" s="90" t="s">
        <v>191</v>
      </c>
      <c r="AK34" s="90" t="s">
        <v>191</v>
      </c>
      <c r="AL34" s="90" t="s">
        <v>191</v>
      </c>
      <c r="AM34" s="90" t="s">
        <v>191</v>
      </c>
      <c r="AN34" s="90" t="s">
        <v>191</v>
      </c>
    </row>
    <row r="35" spans="1:40" x14ac:dyDescent="0.25">
      <c r="A35" s="9" t="s">
        <v>110</v>
      </c>
      <c r="B35" s="82" t="s">
        <v>117</v>
      </c>
      <c r="C35" s="10"/>
      <c r="D35" s="25" t="s">
        <v>99</v>
      </c>
      <c r="E35" s="89">
        <v>52.4</v>
      </c>
      <c r="F35" s="89">
        <v>88.4</v>
      </c>
      <c r="G35" s="89">
        <v>28.9</v>
      </c>
      <c r="H35" s="89">
        <v>97.8</v>
      </c>
      <c r="I35" s="89">
        <v>61.4</v>
      </c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90"/>
      <c r="Z35" s="90"/>
      <c r="AA35" s="90" t="s">
        <v>191</v>
      </c>
      <c r="AB35" s="90" t="s">
        <v>191</v>
      </c>
      <c r="AC35" s="90" t="s">
        <v>191</v>
      </c>
      <c r="AD35" s="90" t="s">
        <v>191</v>
      </c>
      <c r="AE35" s="90" t="s">
        <v>191</v>
      </c>
      <c r="AF35" s="90" t="s">
        <v>191</v>
      </c>
      <c r="AG35" s="90" t="s">
        <v>191</v>
      </c>
      <c r="AH35" s="90" t="s">
        <v>191</v>
      </c>
      <c r="AI35" s="90" t="s">
        <v>191</v>
      </c>
      <c r="AJ35" s="90" t="s">
        <v>191</v>
      </c>
      <c r="AK35" s="90" t="s">
        <v>191</v>
      </c>
      <c r="AL35" s="90" t="s">
        <v>191</v>
      </c>
      <c r="AM35" s="90" t="s">
        <v>191</v>
      </c>
      <c r="AN35" s="90" t="s">
        <v>191</v>
      </c>
    </row>
    <row r="36" spans="1:40" x14ac:dyDescent="0.25">
      <c r="A36" s="9" t="s">
        <v>110</v>
      </c>
      <c r="B36" s="82" t="s">
        <v>117</v>
      </c>
      <c r="C36" s="10"/>
      <c r="D36" s="25" t="s">
        <v>100</v>
      </c>
      <c r="E36" s="89"/>
      <c r="F36" s="89"/>
      <c r="G36" s="89"/>
      <c r="H36" s="89"/>
      <c r="I36" s="89"/>
      <c r="J36" s="89">
        <v>257.5</v>
      </c>
      <c r="K36" s="89">
        <v>128.5</v>
      </c>
      <c r="L36" s="89">
        <v>284.39999999999998</v>
      </c>
      <c r="M36" s="89">
        <v>1248.5999999999999</v>
      </c>
      <c r="N36" s="89">
        <v>2587.1999999999998</v>
      </c>
      <c r="O36" s="89">
        <v>2761.7</v>
      </c>
      <c r="P36" s="89">
        <v>6328.5</v>
      </c>
      <c r="Q36" s="89">
        <v>4972.8999999999996</v>
      </c>
      <c r="R36" s="89">
        <v>5657.6</v>
      </c>
      <c r="S36" s="89">
        <v>8099.4</v>
      </c>
      <c r="T36" s="89"/>
      <c r="U36" s="89"/>
      <c r="V36" s="89"/>
      <c r="W36" s="89"/>
      <c r="X36" s="89"/>
      <c r="Y36" s="90"/>
      <c r="Z36" s="90"/>
      <c r="AA36" s="90" t="s">
        <v>191</v>
      </c>
      <c r="AB36" s="90" t="s">
        <v>191</v>
      </c>
      <c r="AC36" s="90" t="s">
        <v>191</v>
      </c>
      <c r="AD36" s="90" t="s">
        <v>191</v>
      </c>
      <c r="AE36" s="90" t="s">
        <v>191</v>
      </c>
      <c r="AF36" s="90" t="s">
        <v>191</v>
      </c>
      <c r="AG36" s="90" t="s">
        <v>191</v>
      </c>
      <c r="AH36" s="90" t="s">
        <v>191</v>
      </c>
      <c r="AI36" s="90" t="s">
        <v>191</v>
      </c>
      <c r="AJ36" s="90" t="s">
        <v>191</v>
      </c>
      <c r="AK36" s="90" t="s">
        <v>191</v>
      </c>
      <c r="AL36" s="90" t="s">
        <v>191</v>
      </c>
      <c r="AM36" s="90" t="s">
        <v>191</v>
      </c>
      <c r="AN36" s="90" t="s">
        <v>191</v>
      </c>
    </row>
    <row r="37" spans="1:40" x14ac:dyDescent="0.25">
      <c r="A37" s="9" t="s">
        <v>110</v>
      </c>
      <c r="B37" s="82" t="s">
        <v>117</v>
      </c>
      <c r="C37" s="10"/>
      <c r="D37" s="25" t="s">
        <v>101</v>
      </c>
      <c r="E37" s="89"/>
      <c r="F37" s="89"/>
      <c r="G37" s="89">
        <v>79.5</v>
      </c>
      <c r="H37" s="89">
        <v>84.1</v>
      </c>
      <c r="I37" s="89">
        <v>229.2</v>
      </c>
      <c r="J37" s="89">
        <v>319.8</v>
      </c>
      <c r="K37" s="89">
        <v>603.29999999999995</v>
      </c>
      <c r="L37" s="89">
        <v>1282</v>
      </c>
      <c r="M37" s="89">
        <v>1818.7</v>
      </c>
      <c r="N37" s="89">
        <v>1306.4000000000001</v>
      </c>
      <c r="O37" s="89">
        <v>2809.9</v>
      </c>
      <c r="P37" s="89">
        <v>4349.2</v>
      </c>
      <c r="Q37" s="89">
        <v>6055.3</v>
      </c>
      <c r="R37" s="89">
        <v>7354</v>
      </c>
      <c r="S37" s="89">
        <v>7945</v>
      </c>
      <c r="T37" s="89">
        <v>9058.2000000000007</v>
      </c>
      <c r="U37" s="89"/>
      <c r="V37" s="89"/>
      <c r="W37" s="89"/>
      <c r="X37" s="89"/>
      <c r="Y37" s="90"/>
      <c r="Z37" s="90"/>
      <c r="AA37" s="90" t="s">
        <v>191</v>
      </c>
      <c r="AB37" s="90" t="s">
        <v>191</v>
      </c>
      <c r="AC37" s="90" t="s">
        <v>191</v>
      </c>
      <c r="AD37" s="90" t="s">
        <v>191</v>
      </c>
      <c r="AE37" s="90" t="s">
        <v>191</v>
      </c>
      <c r="AF37" s="90" t="s">
        <v>191</v>
      </c>
      <c r="AG37" s="90" t="s">
        <v>191</v>
      </c>
      <c r="AH37" s="90" t="s">
        <v>191</v>
      </c>
      <c r="AI37" s="90" t="s">
        <v>191</v>
      </c>
      <c r="AJ37" s="90" t="s">
        <v>191</v>
      </c>
      <c r="AK37" s="90" t="s">
        <v>191</v>
      </c>
      <c r="AL37" s="90" t="s">
        <v>191</v>
      </c>
      <c r="AM37" s="90" t="s">
        <v>191</v>
      </c>
      <c r="AN37" s="90" t="s">
        <v>191</v>
      </c>
    </row>
    <row r="38" spans="1:40" x14ac:dyDescent="0.25">
      <c r="A38" s="9" t="s">
        <v>110</v>
      </c>
      <c r="B38" s="82" t="s">
        <v>117</v>
      </c>
      <c r="C38" s="10"/>
      <c r="D38" s="25" t="s">
        <v>104</v>
      </c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>
        <v>11068.5</v>
      </c>
      <c r="V38" s="89">
        <v>11632.7</v>
      </c>
      <c r="W38" s="89">
        <v>3457.6</v>
      </c>
      <c r="X38" s="89">
        <v>4047.6</v>
      </c>
      <c r="Y38" s="90"/>
      <c r="Z38" s="90"/>
      <c r="AA38" s="90" t="s">
        <v>191</v>
      </c>
      <c r="AB38" s="90" t="s">
        <v>191</v>
      </c>
      <c r="AC38" s="90" t="s">
        <v>191</v>
      </c>
      <c r="AD38" s="90" t="s">
        <v>191</v>
      </c>
      <c r="AE38" s="90" t="s">
        <v>191</v>
      </c>
      <c r="AF38" s="90" t="s">
        <v>191</v>
      </c>
      <c r="AG38" s="90" t="s">
        <v>191</v>
      </c>
      <c r="AH38" s="90" t="s">
        <v>191</v>
      </c>
      <c r="AI38" s="90" t="s">
        <v>191</v>
      </c>
      <c r="AJ38" s="90" t="s">
        <v>191</v>
      </c>
      <c r="AK38" s="90" t="s">
        <v>191</v>
      </c>
      <c r="AL38" s="90" t="s">
        <v>191</v>
      </c>
      <c r="AM38" s="90" t="s">
        <v>191</v>
      </c>
      <c r="AN38" s="90" t="s">
        <v>191</v>
      </c>
    </row>
    <row r="39" spans="1:40" x14ac:dyDescent="0.25">
      <c r="A39" s="9" t="s">
        <v>110</v>
      </c>
      <c r="B39" s="82" t="s">
        <v>117</v>
      </c>
      <c r="C39" s="10"/>
      <c r="D39" s="25" t="s">
        <v>102</v>
      </c>
      <c r="E39" s="89"/>
      <c r="F39" s="89"/>
      <c r="G39" s="89"/>
      <c r="H39" s="89"/>
      <c r="I39" s="89"/>
      <c r="J39" s="89"/>
      <c r="K39" s="89">
        <v>33.6</v>
      </c>
      <c r="L39" s="89">
        <v>2.2000000000000002</v>
      </c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90"/>
      <c r="Z39" s="90"/>
      <c r="AA39" s="90" t="s">
        <v>191</v>
      </c>
      <c r="AB39" s="90" t="s">
        <v>191</v>
      </c>
      <c r="AC39" s="90" t="s">
        <v>191</v>
      </c>
      <c r="AD39" s="90" t="s">
        <v>191</v>
      </c>
      <c r="AE39" s="90" t="s">
        <v>191</v>
      </c>
      <c r="AF39" s="90" t="s">
        <v>191</v>
      </c>
      <c r="AG39" s="90" t="s">
        <v>191</v>
      </c>
      <c r="AH39" s="90" t="s">
        <v>191</v>
      </c>
      <c r="AI39" s="90" t="s">
        <v>191</v>
      </c>
      <c r="AJ39" s="90" t="s">
        <v>191</v>
      </c>
      <c r="AK39" s="90" t="s">
        <v>191</v>
      </c>
      <c r="AL39" s="90" t="s">
        <v>191</v>
      </c>
      <c r="AM39" s="90" t="s">
        <v>191</v>
      </c>
      <c r="AN39" s="90" t="s">
        <v>191</v>
      </c>
    </row>
    <row r="40" spans="1:40" ht="21" x14ac:dyDescent="0.25">
      <c r="A40" s="12" t="s">
        <v>111</v>
      </c>
      <c r="B40" s="83" t="s">
        <v>118</v>
      </c>
      <c r="C40" s="13" t="s">
        <v>69</v>
      </c>
      <c r="D40" s="26" t="s">
        <v>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2"/>
      <c r="Z40" s="92">
        <v>194084.7</v>
      </c>
      <c r="AA40" s="92">
        <v>219192.9</v>
      </c>
      <c r="AB40" s="92">
        <v>226676.8</v>
      </c>
      <c r="AC40" s="92">
        <v>242281</v>
      </c>
      <c r="AD40" s="92">
        <v>272471.6000735769</v>
      </c>
      <c r="AE40" s="92">
        <v>290917.91002867895</v>
      </c>
      <c r="AF40" s="92">
        <v>324281.09193200036</v>
      </c>
      <c r="AG40" s="92">
        <v>400160.55475039571</v>
      </c>
      <c r="AH40" s="92">
        <v>430182.09058779263</v>
      </c>
      <c r="AI40" s="92">
        <v>441579.15417668124</v>
      </c>
      <c r="AJ40" s="92">
        <v>493664.40171662252</v>
      </c>
      <c r="AK40" s="92">
        <v>504867.7</v>
      </c>
      <c r="AL40" s="92">
        <v>535115.49999999977</v>
      </c>
      <c r="AM40" s="92">
        <v>577638.64878999977</v>
      </c>
      <c r="AN40" s="92">
        <v>605278.5</v>
      </c>
    </row>
    <row r="41" spans="1:40" ht="21" x14ac:dyDescent="0.25">
      <c r="A41" s="12" t="s">
        <v>111</v>
      </c>
      <c r="B41" s="83" t="s">
        <v>118</v>
      </c>
      <c r="C41" s="13">
        <v>29</v>
      </c>
      <c r="D41" s="26" t="s">
        <v>109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2"/>
      <c r="Z41" s="92"/>
      <c r="AA41" s="92" t="s">
        <v>191</v>
      </c>
      <c r="AB41" s="92" t="s">
        <v>191</v>
      </c>
      <c r="AC41" s="92" t="s">
        <v>191</v>
      </c>
      <c r="AD41" s="92" t="s">
        <v>191</v>
      </c>
      <c r="AE41" s="92" t="s">
        <v>191</v>
      </c>
      <c r="AF41" s="92" t="s">
        <v>191</v>
      </c>
      <c r="AG41" s="92" t="s">
        <v>191</v>
      </c>
      <c r="AH41" s="92" t="s">
        <v>191</v>
      </c>
      <c r="AI41" s="92" t="s">
        <v>191</v>
      </c>
      <c r="AJ41" s="92" t="s">
        <v>191</v>
      </c>
      <c r="AK41" s="92" t="s">
        <v>191</v>
      </c>
      <c r="AL41" s="92" t="s">
        <v>191</v>
      </c>
      <c r="AM41" s="92" t="s">
        <v>191</v>
      </c>
      <c r="AN41" s="92" t="s">
        <v>191</v>
      </c>
    </row>
    <row r="42" spans="1:40" ht="21" x14ac:dyDescent="0.25">
      <c r="A42" s="12" t="s">
        <v>111</v>
      </c>
      <c r="B42" s="83" t="s">
        <v>118</v>
      </c>
      <c r="C42" s="13" t="s">
        <v>49</v>
      </c>
      <c r="D42" s="26" t="s">
        <v>50</v>
      </c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2"/>
      <c r="Z42" s="92">
        <v>12286</v>
      </c>
      <c r="AA42" s="92">
        <v>11179.328668</v>
      </c>
      <c r="AB42" s="92">
        <v>7037.2</v>
      </c>
      <c r="AC42" s="92">
        <v>10711.8</v>
      </c>
      <c r="AD42" s="92">
        <v>7250.0000019577546</v>
      </c>
      <c r="AE42" s="92">
        <v>13876.800002512788</v>
      </c>
      <c r="AF42" s="92">
        <v>11999.999997520683</v>
      </c>
      <c r="AG42" s="92">
        <v>4277.9999996300558</v>
      </c>
      <c r="AH42" s="92">
        <v>5000.0000006136079</v>
      </c>
      <c r="AI42" s="92">
        <v>13323.600002042122</v>
      </c>
      <c r="AJ42" s="92">
        <v>13631.999997863308</v>
      </c>
      <c r="AK42" s="92">
        <v>14389.2</v>
      </c>
      <c r="AL42" s="92">
        <v>15083.999999999993</v>
      </c>
      <c r="AM42" s="92">
        <v>15550.199999999993</v>
      </c>
      <c r="AN42" s="92">
        <v>31085</v>
      </c>
    </row>
    <row r="43" spans="1:40" x14ac:dyDescent="0.25">
      <c r="A43" s="9" t="s">
        <v>110</v>
      </c>
      <c r="B43" s="82" t="s">
        <v>117</v>
      </c>
      <c r="C43" s="10" t="s">
        <v>6</v>
      </c>
      <c r="D43" s="25" t="s">
        <v>7</v>
      </c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>
        <v>54.9</v>
      </c>
      <c r="R43" s="89">
        <v>110.6</v>
      </c>
      <c r="S43" s="89">
        <v>150.6</v>
      </c>
      <c r="T43" s="89">
        <v>162.5</v>
      </c>
      <c r="U43" s="89">
        <v>179.5</v>
      </c>
      <c r="V43" s="89">
        <v>212.8</v>
      </c>
      <c r="W43" s="89">
        <v>286.5</v>
      </c>
      <c r="X43" s="89">
        <v>366.2</v>
      </c>
      <c r="Y43" s="90">
        <v>440.2</v>
      </c>
      <c r="Z43" s="90">
        <v>498.8</v>
      </c>
      <c r="AA43" s="90">
        <v>524.73</v>
      </c>
      <c r="AB43" s="90">
        <v>533.61</v>
      </c>
      <c r="AC43" s="90">
        <v>574.04007999999999</v>
      </c>
      <c r="AD43" s="90">
        <v>666.99521018011228</v>
      </c>
      <c r="AE43" s="90">
        <v>575.132100104144</v>
      </c>
      <c r="AF43" s="90">
        <v>793.99999983595183</v>
      </c>
      <c r="AG43" s="90">
        <v>924.91869992001659</v>
      </c>
      <c r="AH43" s="90">
        <v>926.04876611364614</v>
      </c>
      <c r="AI43" s="90">
        <v>750.66699611505544</v>
      </c>
      <c r="AJ43" s="90">
        <v>871.86013386334378</v>
      </c>
      <c r="AK43" s="90">
        <v>1092.4000000000001</v>
      </c>
      <c r="AL43" s="90">
        <v>991.99999999999955</v>
      </c>
      <c r="AM43" s="90">
        <v>1035.0661429999996</v>
      </c>
      <c r="AN43" s="90">
        <v>1039.9000000000001</v>
      </c>
    </row>
    <row r="44" spans="1:40" ht="21" x14ac:dyDescent="0.25">
      <c r="A44" s="15" t="s">
        <v>108</v>
      </c>
      <c r="B44" s="84" t="s">
        <v>116</v>
      </c>
      <c r="C44" s="16" t="s">
        <v>14</v>
      </c>
      <c r="D44" s="27" t="s">
        <v>15</v>
      </c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>
        <v>71.5</v>
      </c>
      <c r="U44" s="93">
        <v>134.69999999999999</v>
      </c>
      <c r="V44" s="93">
        <v>209.9</v>
      </c>
      <c r="W44" s="93">
        <v>284.3</v>
      </c>
      <c r="X44" s="93">
        <v>426.2</v>
      </c>
      <c r="Y44" s="94">
        <v>629.1</v>
      </c>
      <c r="Z44" s="94">
        <v>732.2</v>
      </c>
      <c r="AA44" s="94">
        <v>754.41</v>
      </c>
      <c r="AB44" s="94">
        <v>814.6</v>
      </c>
      <c r="AC44" s="94">
        <v>783.58948999999996</v>
      </c>
      <c r="AD44" s="94">
        <v>1068.3749202884987</v>
      </c>
      <c r="AE44" s="94">
        <v>1136.5101002057972</v>
      </c>
      <c r="AF44" s="94">
        <v>1031.7801277868243</v>
      </c>
      <c r="AG44" s="94">
        <v>1250.7576998918396</v>
      </c>
      <c r="AH44" s="94">
        <v>1505.6554231847761</v>
      </c>
      <c r="AI44" s="94">
        <v>1719.4231752635374</v>
      </c>
      <c r="AJ44" s="94">
        <v>1849.561099710098</v>
      </c>
      <c r="AK44" s="94">
        <v>2065.9</v>
      </c>
      <c r="AL44" s="94">
        <v>2138.1999999999985</v>
      </c>
      <c r="AM44" s="94">
        <v>2226.8813189999992</v>
      </c>
      <c r="AN44" s="94">
        <v>2526.9</v>
      </c>
    </row>
    <row r="45" spans="1:40" ht="21" x14ac:dyDescent="0.25">
      <c r="A45" s="12" t="s">
        <v>111</v>
      </c>
      <c r="B45" s="83" t="s">
        <v>118</v>
      </c>
      <c r="C45" s="13" t="s">
        <v>71</v>
      </c>
      <c r="D45" s="26" t="s">
        <v>72</v>
      </c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>
        <v>114700.7</v>
      </c>
      <c r="X45" s="91">
        <v>152062</v>
      </c>
      <c r="Y45" s="92">
        <v>168957.3</v>
      </c>
      <c r="Z45" s="92">
        <v>199578.2</v>
      </c>
      <c r="AA45" s="92">
        <v>218673.00792199999</v>
      </c>
      <c r="AB45" s="92">
        <v>234618.811609</v>
      </c>
      <c r="AC45" s="92">
        <v>251201.39735799999</v>
      </c>
      <c r="AD45" s="92">
        <v>271082.8632562019</v>
      </c>
      <c r="AE45" s="92">
        <v>292071.84975788789</v>
      </c>
      <c r="AF45" s="92">
        <v>332298.087526344</v>
      </c>
      <c r="AG45" s="92">
        <v>369569.07745104114</v>
      </c>
      <c r="AH45" s="92">
        <v>396262.33133662993</v>
      </c>
      <c r="AI45" s="92">
        <v>419308.04406826774</v>
      </c>
      <c r="AJ45" s="92">
        <v>451167.93530028348</v>
      </c>
      <c r="AK45" s="92">
        <v>482155.5</v>
      </c>
      <c r="AL45" s="92">
        <v>513903.49999999977</v>
      </c>
      <c r="AM45" s="92">
        <v>545578.45238699974</v>
      </c>
      <c r="AN45" s="92">
        <v>590910.79999999993</v>
      </c>
    </row>
    <row r="46" spans="1:40" ht="31.5" x14ac:dyDescent="0.25">
      <c r="A46" s="12" t="s">
        <v>111</v>
      </c>
      <c r="B46" s="83" t="s">
        <v>118</v>
      </c>
      <c r="C46" s="13" t="s">
        <v>61</v>
      </c>
      <c r="D46" s="26" t="s">
        <v>62</v>
      </c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2"/>
      <c r="Z46" s="92">
        <v>39177.9</v>
      </c>
      <c r="AA46" s="92">
        <v>45378.1</v>
      </c>
      <c r="AB46" s="92">
        <v>30238.6659</v>
      </c>
      <c r="AC46" s="92">
        <v>38030.140800000001</v>
      </c>
      <c r="AD46" s="92">
        <v>31773.767908580034</v>
      </c>
      <c r="AE46" s="92">
        <v>36972.781806694962</v>
      </c>
      <c r="AF46" s="92">
        <v>27174.304909385526</v>
      </c>
      <c r="AG46" s="92">
        <v>29989.708297406603</v>
      </c>
      <c r="AH46" s="92">
        <v>30992.547003803447</v>
      </c>
      <c r="AI46" s="92">
        <v>13762.447362109384</v>
      </c>
      <c r="AJ46" s="92">
        <v>16664.845597387935</v>
      </c>
      <c r="AK46" s="92">
        <v>12298.4</v>
      </c>
      <c r="AL46" s="92">
        <v>13578.599999999993</v>
      </c>
      <c r="AM46" s="92">
        <v>11738.200699999994</v>
      </c>
      <c r="AN46" s="92">
        <v>10950</v>
      </c>
    </row>
    <row r="47" spans="1:40" ht="21" x14ac:dyDescent="0.25">
      <c r="A47" s="6" t="s">
        <v>106</v>
      </c>
      <c r="B47" s="81" t="s">
        <v>114</v>
      </c>
      <c r="C47" s="7" t="s">
        <v>10</v>
      </c>
      <c r="D47" s="24" t="s">
        <v>11</v>
      </c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8">
        <v>283</v>
      </c>
      <c r="Z47" s="88">
        <v>410</v>
      </c>
      <c r="AA47" s="88">
        <v>456.3</v>
      </c>
      <c r="AB47" s="88">
        <v>574.96777999999995</v>
      </c>
      <c r="AC47" s="88">
        <v>629.10497599999997</v>
      </c>
      <c r="AD47" s="88">
        <v>708.08341419120734</v>
      </c>
      <c r="AE47" s="88">
        <v>742.5431101344584</v>
      </c>
      <c r="AF47" s="88">
        <v>800.96417383451296</v>
      </c>
      <c r="AG47" s="88">
        <v>866.00050292511173</v>
      </c>
      <c r="AH47" s="88">
        <v>912.50000011198335</v>
      </c>
      <c r="AI47" s="88">
        <v>889.57836913634651</v>
      </c>
      <c r="AJ47" s="88">
        <v>1101.7179298273156</v>
      </c>
      <c r="AK47" s="88">
        <v>1280.3</v>
      </c>
      <c r="AL47" s="88">
        <v>1375.0999999999992</v>
      </c>
      <c r="AM47" s="88">
        <v>1416.3810459999995</v>
      </c>
      <c r="AN47" s="88">
        <v>1466</v>
      </c>
    </row>
    <row r="48" spans="1:40" x14ac:dyDescent="0.25">
      <c r="A48" s="9" t="s">
        <v>110</v>
      </c>
      <c r="B48" s="82" t="s">
        <v>117</v>
      </c>
      <c r="C48" s="10" t="s">
        <v>75</v>
      </c>
      <c r="D48" s="25" t="s">
        <v>76</v>
      </c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90"/>
      <c r="Z48" s="90">
        <v>6350.1</v>
      </c>
      <c r="AA48" s="90">
        <v>7320.14</v>
      </c>
      <c r="AB48" s="90">
        <v>7067.2314459999998</v>
      </c>
      <c r="AC48" s="90">
        <v>6462.6873599999999</v>
      </c>
      <c r="AD48" s="90">
        <v>7036.8186919001892</v>
      </c>
      <c r="AE48" s="90">
        <v>9274.4000016793925</v>
      </c>
      <c r="AF48" s="90">
        <v>13664.682651176743</v>
      </c>
      <c r="AG48" s="90">
        <v>19711.622598295413</v>
      </c>
      <c r="AH48" s="90">
        <v>32916.838384039605</v>
      </c>
      <c r="AI48" s="90">
        <v>32437.776666971768</v>
      </c>
      <c r="AJ48" s="90">
        <v>35519.104861432708</v>
      </c>
      <c r="AK48" s="90">
        <v>40536.5</v>
      </c>
      <c r="AL48" s="90">
        <v>41217.199999999983</v>
      </c>
      <c r="AM48" s="90"/>
      <c r="AN48" s="90"/>
    </row>
    <row r="49" spans="1:40" ht="21" x14ac:dyDescent="0.25">
      <c r="A49" s="9" t="s">
        <v>110</v>
      </c>
      <c r="B49" s="82" t="s">
        <v>117</v>
      </c>
      <c r="C49" s="10" t="s">
        <v>2</v>
      </c>
      <c r="D49" s="25" t="s">
        <v>3</v>
      </c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90"/>
      <c r="Z49" s="90"/>
      <c r="AA49" s="90">
        <v>57.609000000000002</v>
      </c>
      <c r="AB49" s="90">
        <v>66.862020000000001</v>
      </c>
      <c r="AC49" s="90">
        <v>67.852789999999999</v>
      </c>
      <c r="AD49" s="90">
        <v>72.13450001947885</v>
      </c>
      <c r="AE49" s="90">
        <v>74.407000013473493</v>
      </c>
      <c r="AF49" s="90">
        <v>86.05737598221971</v>
      </c>
      <c r="AG49" s="90">
        <v>97.527699991566195</v>
      </c>
      <c r="AH49" s="90">
        <v>500.11607306137495</v>
      </c>
      <c r="AI49" s="90">
        <v>96.103099014729821</v>
      </c>
      <c r="AJ49" s="90">
        <v>101.42942098410185</v>
      </c>
      <c r="AK49" s="90">
        <v>108.5</v>
      </c>
      <c r="AL49" s="90">
        <v>123.79999999999994</v>
      </c>
      <c r="AM49" s="90">
        <v>129.42742799999994</v>
      </c>
      <c r="AN49" s="90">
        <v>130.1</v>
      </c>
    </row>
    <row r="50" spans="1:40" ht="21" x14ac:dyDescent="0.25">
      <c r="A50" s="9" t="s">
        <v>110</v>
      </c>
      <c r="B50" s="82" t="s">
        <v>117</v>
      </c>
      <c r="C50" s="10" t="s">
        <v>53</v>
      </c>
      <c r="D50" s="25" t="s">
        <v>54</v>
      </c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90"/>
      <c r="Z50" s="90"/>
      <c r="AA50" s="90" t="s">
        <v>191</v>
      </c>
      <c r="AB50" s="90">
        <v>7935.8436359999996</v>
      </c>
      <c r="AC50" s="90">
        <v>7705.9763549999998</v>
      </c>
      <c r="AD50" s="90">
        <v>8143.3127621989806</v>
      </c>
      <c r="AE50" s="90">
        <v>8859.2476016042183</v>
      </c>
      <c r="AF50" s="90">
        <v>9330.6489560721966</v>
      </c>
      <c r="AG50" s="90">
        <v>11876.003698973011</v>
      </c>
      <c r="AH50" s="90">
        <v>15474.732727899083</v>
      </c>
      <c r="AI50" s="90">
        <v>15946.592415444151</v>
      </c>
      <c r="AJ50" s="90">
        <v>17619.011551238378</v>
      </c>
      <c r="AK50" s="90">
        <v>21872.2</v>
      </c>
      <c r="AL50" s="90">
        <v>25545.999999999989</v>
      </c>
      <c r="AM50" s="90">
        <v>31086.324133999984</v>
      </c>
      <c r="AN50" s="90">
        <v>33706.699999999997</v>
      </c>
    </row>
    <row r="51" spans="1:40" ht="31.5" x14ac:dyDescent="0.25">
      <c r="A51" s="12" t="s">
        <v>111</v>
      </c>
      <c r="B51" s="83" t="s">
        <v>118</v>
      </c>
      <c r="C51" s="13" t="s">
        <v>79</v>
      </c>
      <c r="D51" s="26" t="s">
        <v>80</v>
      </c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2"/>
      <c r="Z51" s="92"/>
      <c r="AA51" s="92" t="s">
        <v>191</v>
      </c>
      <c r="AB51" s="92">
        <v>17000</v>
      </c>
      <c r="AC51" s="92">
        <v>17000</v>
      </c>
      <c r="AD51" s="92">
        <v>20386.000005504939</v>
      </c>
      <c r="AE51" s="92">
        <v>22500.000004074263</v>
      </c>
      <c r="AF51" s="92"/>
      <c r="AG51" s="92"/>
      <c r="AH51" s="92"/>
      <c r="AI51" s="92"/>
      <c r="AJ51" s="92"/>
      <c r="AK51" s="92"/>
      <c r="AL51" s="92"/>
      <c r="AM51" s="92"/>
      <c r="AN51" s="92"/>
    </row>
    <row r="52" spans="1:40" ht="21" x14ac:dyDescent="0.25">
      <c r="A52" s="18" t="s">
        <v>107</v>
      </c>
      <c r="B52" s="85" t="s">
        <v>115</v>
      </c>
      <c r="C52" s="19" t="s">
        <v>37</v>
      </c>
      <c r="D52" s="28" t="s">
        <v>38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6"/>
      <c r="Z52" s="96"/>
      <c r="AA52" s="96" t="s">
        <v>191</v>
      </c>
      <c r="AB52" s="96" t="s">
        <v>191</v>
      </c>
      <c r="AC52" s="96" t="s">
        <v>191</v>
      </c>
      <c r="AD52" s="96">
        <v>0</v>
      </c>
      <c r="AE52" s="96">
        <v>0</v>
      </c>
      <c r="AF52" s="96">
        <v>0</v>
      </c>
      <c r="AG52" s="96">
        <v>0</v>
      </c>
      <c r="AH52" s="96">
        <v>7648.6000009386471</v>
      </c>
      <c r="AI52" s="96">
        <v>8765.6874143435234</v>
      </c>
      <c r="AJ52" s="96">
        <v>4551.0999992866564</v>
      </c>
      <c r="AK52" s="96">
        <v>4931.6000000000004</v>
      </c>
      <c r="AL52" s="96">
        <v>5429.1999999999971</v>
      </c>
      <c r="AM52" s="96">
        <v>7839.972646999996</v>
      </c>
      <c r="AN52" s="96">
        <v>8458.7000000000007</v>
      </c>
    </row>
    <row r="53" spans="1:40" x14ac:dyDescent="0.25">
      <c r="A53" s="21" t="s">
        <v>112</v>
      </c>
      <c r="B53" s="86" t="s">
        <v>119</v>
      </c>
      <c r="C53" s="22" t="s">
        <v>81</v>
      </c>
      <c r="D53" s="29" t="s">
        <v>82</v>
      </c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8"/>
      <c r="Z53" s="98">
        <v>15934.4</v>
      </c>
      <c r="AA53" s="98">
        <v>112508.470262</v>
      </c>
      <c r="AB53" s="98">
        <v>111798.1</v>
      </c>
      <c r="AC53" s="98">
        <v>113351.3</v>
      </c>
      <c r="AD53" s="98">
        <v>132777.25482685454</v>
      </c>
      <c r="AE53" s="98">
        <v>138975.51091916545</v>
      </c>
      <c r="AF53" s="98">
        <v>182298.41860233538</v>
      </c>
      <c r="AG53" s="98">
        <v>209237.198618906</v>
      </c>
      <c r="AH53" s="98">
        <v>389406.57229578856</v>
      </c>
      <c r="AI53" s="98">
        <v>416232.44437679637</v>
      </c>
      <c r="AJ53" s="98">
        <v>460823.85944877</v>
      </c>
      <c r="AK53" s="98">
        <v>477325</v>
      </c>
      <c r="AL53" s="98">
        <v>514669.19999999972</v>
      </c>
      <c r="AM53" s="98">
        <v>567237.24769499979</v>
      </c>
      <c r="AN53" s="98">
        <v>594568.69999999995</v>
      </c>
    </row>
    <row r="54" spans="1:40" x14ac:dyDescent="0.25">
      <c r="A54" s="21" t="s">
        <v>112</v>
      </c>
      <c r="B54" s="86" t="s">
        <v>119</v>
      </c>
      <c r="C54" s="22" t="s">
        <v>57</v>
      </c>
      <c r="D54" s="29" t="s">
        <v>58</v>
      </c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8"/>
      <c r="Z54" s="98">
        <v>6919</v>
      </c>
      <c r="AA54" s="98">
        <v>85422.386299999998</v>
      </c>
      <c r="AB54" s="98">
        <v>106825.649364</v>
      </c>
      <c r="AC54" s="98">
        <v>133625.20000000001</v>
      </c>
      <c r="AD54" s="98">
        <v>141073.20655209472</v>
      </c>
      <c r="AE54" s="98">
        <v>162617.27742144646</v>
      </c>
      <c r="AF54" s="98">
        <v>191236.36682048871</v>
      </c>
      <c r="AG54" s="98">
        <v>205027.74078227</v>
      </c>
      <c r="AH54" s="98">
        <v>203934.90002502719</v>
      </c>
      <c r="AI54" s="98">
        <v>219364.08652062214</v>
      </c>
      <c r="AJ54" s="98">
        <v>248619.29996103115</v>
      </c>
      <c r="AK54" s="98">
        <v>266964.40000000002</v>
      </c>
      <c r="AL54" s="98">
        <v>281532.39999999985</v>
      </c>
      <c r="AM54" s="98">
        <v>321485.3992269999</v>
      </c>
      <c r="AN54" s="98">
        <v>328956.5</v>
      </c>
    </row>
    <row r="55" spans="1:40" ht="21" x14ac:dyDescent="0.25">
      <c r="A55" s="21" t="s">
        <v>112</v>
      </c>
      <c r="B55" s="86" t="s">
        <v>119</v>
      </c>
      <c r="C55" s="22" t="s">
        <v>83</v>
      </c>
      <c r="D55" s="29" t="s">
        <v>84</v>
      </c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8"/>
      <c r="Z55" s="98">
        <v>14249.1</v>
      </c>
      <c r="AA55" s="98">
        <v>15749.1</v>
      </c>
      <c r="AB55" s="98">
        <v>20582.310434999999</v>
      </c>
      <c r="AC55" s="98">
        <v>20434.5</v>
      </c>
      <c r="AD55" s="98">
        <v>25492.700006883926</v>
      </c>
      <c r="AE55" s="98">
        <v>26146.200004734514</v>
      </c>
      <c r="AF55" s="98">
        <v>27315.299994356392</v>
      </c>
      <c r="AG55" s="98">
        <v>30370.191646373707</v>
      </c>
      <c r="AH55" s="98">
        <v>33712.00000413719</v>
      </c>
      <c r="AI55" s="98"/>
      <c r="AJ55" s="98"/>
      <c r="AK55" s="98"/>
      <c r="AL55" s="98"/>
      <c r="AM55" s="98"/>
      <c r="AN55" s="98"/>
    </row>
    <row r="56" spans="1:40" x14ac:dyDescent="0.25">
      <c r="A56" s="21" t="s">
        <v>112</v>
      </c>
      <c r="B56" s="86" t="s">
        <v>119</v>
      </c>
      <c r="C56" s="22" t="s">
        <v>77</v>
      </c>
      <c r="D56" s="29" t="s">
        <v>78</v>
      </c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8"/>
      <c r="Z56" s="98">
        <v>144492.70000000001</v>
      </c>
      <c r="AA56" s="98">
        <v>152642</v>
      </c>
      <c r="AB56" s="98">
        <v>168785.78525099999</v>
      </c>
      <c r="AC56" s="98">
        <v>184381.4</v>
      </c>
      <c r="AD56" s="98">
        <v>202921</v>
      </c>
      <c r="AE56" s="98">
        <v>235767</v>
      </c>
      <c r="AF56" s="98">
        <v>237801.89995086781</v>
      </c>
      <c r="AG56" s="98">
        <v>272088.69997647085</v>
      </c>
      <c r="AH56" s="98">
        <v>299000.00003669376</v>
      </c>
      <c r="AI56" s="98">
        <v>320379.60004910489</v>
      </c>
      <c r="AJ56" s="98">
        <v>338239.99994698394</v>
      </c>
      <c r="AK56" s="98">
        <v>394492.7</v>
      </c>
      <c r="AL56" s="98">
        <v>421565.19999999984</v>
      </c>
      <c r="AM56" s="98">
        <v>476960.99608899979</v>
      </c>
      <c r="AN56" s="98">
        <v>497695.3</v>
      </c>
    </row>
    <row r="57" spans="1:40" ht="31.5" x14ac:dyDescent="0.25">
      <c r="A57" s="21" t="s">
        <v>112</v>
      </c>
      <c r="B57" s="86" t="s">
        <v>119</v>
      </c>
      <c r="C57" s="22" t="s">
        <v>73</v>
      </c>
      <c r="D57" s="29" t="s">
        <v>74</v>
      </c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8"/>
      <c r="Z57" s="98">
        <v>43224.1</v>
      </c>
      <c r="AA57" s="98">
        <v>45161.599999999999</v>
      </c>
      <c r="AB57" s="98">
        <v>54580.194776999997</v>
      </c>
      <c r="AC57" s="98">
        <v>55203.3</v>
      </c>
      <c r="AD57" s="98">
        <v>68273.000018436112</v>
      </c>
      <c r="AE57" s="98">
        <v>74128.800013423126</v>
      </c>
      <c r="AF57" s="98">
        <v>80919.899983281153</v>
      </c>
      <c r="AG57" s="98">
        <v>79218.799993149471</v>
      </c>
      <c r="AH57" s="98">
        <v>88358.000010843418</v>
      </c>
      <c r="AI57" s="98">
        <v>107065.62894941005</v>
      </c>
      <c r="AJ57" s="98">
        <v>112548.39998235904</v>
      </c>
      <c r="AK57" s="98">
        <v>141452.1</v>
      </c>
      <c r="AL57" s="98">
        <v>161357.39999999994</v>
      </c>
      <c r="AM57" s="98">
        <v>205458.61977099991</v>
      </c>
      <c r="AN57" s="98">
        <v>208758.6</v>
      </c>
    </row>
    <row r="58" spans="1:40" x14ac:dyDescent="0.25">
      <c r="A58" s="21" t="s">
        <v>112</v>
      </c>
      <c r="B58" s="86" t="s">
        <v>119</v>
      </c>
      <c r="C58" s="22"/>
      <c r="D58" s="29" t="s">
        <v>85</v>
      </c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8"/>
      <c r="Z58" s="98"/>
      <c r="AA58" s="98" t="s">
        <v>191</v>
      </c>
      <c r="AB58" s="98" t="s">
        <v>191</v>
      </c>
      <c r="AC58" s="98" t="s">
        <v>191</v>
      </c>
      <c r="AD58" s="98" t="s">
        <v>191</v>
      </c>
      <c r="AE58" s="98" t="s">
        <v>191</v>
      </c>
      <c r="AF58" s="98" t="s">
        <v>191</v>
      </c>
      <c r="AG58" s="98" t="s">
        <v>191</v>
      </c>
      <c r="AH58" s="98" t="s">
        <v>191</v>
      </c>
      <c r="AI58" s="98" t="s">
        <v>191</v>
      </c>
      <c r="AJ58" s="98" t="s">
        <v>191</v>
      </c>
      <c r="AK58" s="98" t="s">
        <v>191</v>
      </c>
      <c r="AL58" s="98" t="s">
        <v>191</v>
      </c>
      <c r="AM58" s="98" t="s">
        <v>191</v>
      </c>
      <c r="AN58" s="98" t="s">
        <v>191</v>
      </c>
    </row>
    <row r="59" spans="1:40" ht="21" x14ac:dyDescent="0.25">
      <c r="A59" s="6" t="s">
        <v>106</v>
      </c>
      <c r="B59" s="81" t="s">
        <v>114</v>
      </c>
      <c r="C59" s="7">
        <v>42</v>
      </c>
      <c r="D59" s="24" t="s">
        <v>90</v>
      </c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8"/>
      <c r="Z59" s="88"/>
      <c r="AA59" s="88" t="s">
        <v>191</v>
      </c>
      <c r="AB59" s="88" t="s">
        <v>191</v>
      </c>
      <c r="AC59" s="88" t="s">
        <v>191</v>
      </c>
      <c r="AD59" s="88"/>
      <c r="AE59" s="88"/>
      <c r="AF59" s="88"/>
      <c r="AG59" s="88"/>
      <c r="AH59" s="88"/>
      <c r="AI59" s="88"/>
      <c r="AJ59" s="88"/>
      <c r="AK59" s="88"/>
      <c r="AL59" s="88"/>
      <c r="AM59" s="88">
        <v>613.35088099999973</v>
      </c>
      <c r="AN59" s="88">
        <v>1170</v>
      </c>
    </row>
    <row r="60" spans="1:40" ht="21" x14ac:dyDescent="0.25">
      <c r="A60" s="6" t="s">
        <v>106</v>
      </c>
      <c r="B60" s="81" t="s">
        <v>114</v>
      </c>
      <c r="C60" s="7">
        <v>43</v>
      </c>
      <c r="D60" s="24" t="s">
        <v>91</v>
      </c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8"/>
      <c r="Z60" s="88"/>
      <c r="AA60" s="88" t="s">
        <v>191</v>
      </c>
      <c r="AB60" s="88" t="s">
        <v>191</v>
      </c>
      <c r="AC60" s="88" t="s">
        <v>191</v>
      </c>
      <c r="AD60" s="88"/>
      <c r="AE60" s="88"/>
      <c r="AF60" s="88"/>
      <c r="AG60" s="88"/>
      <c r="AH60" s="88"/>
      <c r="AI60" s="88"/>
      <c r="AJ60" s="88"/>
      <c r="AK60" s="88"/>
      <c r="AL60" s="88"/>
      <c r="AM60" s="88">
        <v>1999.9999999999989</v>
      </c>
      <c r="AN60" s="88">
        <v>2000</v>
      </c>
    </row>
    <row r="61" spans="1:40" ht="21" x14ac:dyDescent="0.25">
      <c r="A61" s="6" t="s">
        <v>106</v>
      </c>
      <c r="B61" s="81" t="s">
        <v>114</v>
      </c>
      <c r="C61" s="7">
        <v>41</v>
      </c>
      <c r="D61" s="24" t="s">
        <v>92</v>
      </c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8"/>
      <c r="Z61" s="88"/>
      <c r="AA61" s="88" t="s">
        <v>191</v>
      </c>
      <c r="AB61" s="88" t="s">
        <v>191</v>
      </c>
      <c r="AC61" s="88" t="s">
        <v>191</v>
      </c>
      <c r="AD61" s="88"/>
      <c r="AE61" s="88"/>
      <c r="AF61" s="88"/>
      <c r="AG61" s="88"/>
      <c r="AH61" s="88"/>
      <c r="AI61" s="88"/>
      <c r="AJ61" s="88"/>
      <c r="AK61" s="88"/>
      <c r="AL61" s="88"/>
      <c r="AM61" s="88">
        <v>297.12637099999984</v>
      </c>
      <c r="AN61" s="88">
        <v>478.29999999999995</v>
      </c>
    </row>
    <row r="62" spans="1:40" ht="21" x14ac:dyDescent="0.25">
      <c r="A62" s="6" t="s">
        <v>106</v>
      </c>
      <c r="B62" s="81" t="s">
        <v>114</v>
      </c>
      <c r="C62" s="7">
        <v>44</v>
      </c>
      <c r="D62" s="24" t="s">
        <v>89</v>
      </c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8"/>
      <c r="Z62" s="88"/>
      <c r="AA62" s="88" t="s">
        <v>191</v>
      </c>
      <c r="AB62" s="88" t="s">
        <v>191</v>
      </c>
      <c r="AC62" s="88" t="s">
        <v>191</v>
      </c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>
        <v>893.2</v>
      </c>
    </row>
  </sheetData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topLeftCell="A11" workbookViewId="0">
      <selection activeCell="C37" sqref="C37:C41"/>
    </sheetView>
  </sheetViews>
  <sheetFormatPr defaultRowHeight="15" x14ac:dyDescent="0.25"/>
  <cols>
    <col min="1" max="1" width="7.625" style="72" customWidth="1"/>
    <col min="2" max="2" width="11.75" style="71" customWidth="1"/>
    <col min="3" max="3" width="15.375" style="71" bestFit="1" customWidth="1"/>
    <col min="4" max="7" width="9" style="71"/>
    <col min="8" max="8" width="82.625" style="71" bestFit="1" customWidth="1"/>
    <col min="9" max="16384" width="9" style="71"/>
  </cols>
  <sheetData>
    <row r="1" spans="1:9" x14ac:dyDescent="0.25">
      <c r="A1" s="72" t="s">
        <v>4</v>
      </c>
      <c r="B1" s="71" t="s">
        <v>5</v>
      </c>
      <c r="C1" s="73">
        <v>1674311000</v>
      </c>
      <c r="D1" s="71">
        <f>+C1/1000000</f>
        <v>1674.3109999999999</v>
      </c>
      <c r="I1" s="73"/>
    </row>
    <row r="2" spans="1:9" x14ac:dyDescent="0.25">
      <c r="A2" s="72" t="s">
        <v>12</v>
      </c>
      <c r="B2" s="71" t="s">
        <v>13</v>
      </c>
      <c r="C2" s="73">
        <v>5070887198</v>
      </c>
      <c r="D2" s="71">
        <f t="shared" ref="D2:D36" si="0">+C2/1000000</f>
        <v>5070.8871980000004</v>
      </c>
      <c r="I2" s="73"/>
    </row>
    <row r="3" spans="1:9" x14ac:dyDescent="0.25">
      <c r="A3" s="72" t="s">
        <v>16</v>
      </c>
      <c r="B3" s="71" t="s">
        <v>17</v>
      </c>
      <c r="C3" s="73">
        <v>3843020000</v>
      </c>
      <c r="D3" s="71">
        <f t="shared" si="0"/>
        <v>3843.02</v>
      </c>
      <c r="I3" s="73"/>
    </row>
    <row r="4" spans="1:9" x14ac:dyDescent="0.25">
      <c r="A4" s="72" t="s">
        <v>20</v>
      </c>
      <c r="B4" s="71" t="s">
        <v>21</v>
      </c>
      <c r="C4" s="73">
        <v>21930280000</v>
      </c>
      <c r="D4" s="71">
        <f t="shared" si="0"/>
        <v>21930.28</v>
      </c>
      <c r="I4" s="73"/>
    </row>
    <row r="5" spans="1:9" x14ac:dyDescent="0.25">
      <c r="A5" s="72" t="s">
        <v>22</v>
      </c>
      <c r="B5" s="71" t="s">
        <v>23</v>
      </c>
      <c r="C5" s="73">
        <v>22705420000</v>
      </c>
      <c r="D5" s="71">
        <f t="shared" si="0"/>
        <v>22705.42</v>
      </c>
      <c r="I5" s="73"/>
    </row>
    <row r="6" spans="1:9" x14ac:dyDescent="0.25">
      <c r="A6" s="72" t="s">
        <v>26</v>
      </c>
      <c r="B6" s="71" t="s">
        <v>27</v>
      </c>
      <c r="C6" s="73">
        <v>35580230000</v>
      </c>
      <c r="D6" s="71">
        <f t="shared" si="0"/>
        <v>35580.230000000003</v>
      </c>
      <c r="I6" s="73"/>
    </row>
    <row r="7" spans="1:9" x14ac:dyDescent="0.25">
      <c r="A7" s="72" t="s">
        <v>30</v>
      </c>
      <c r="B7" s="71" t="s">
        <v>88</v>
      </c>
      <c r="C7" s="73">
        <v>23107004457</v>
      </c>
      <c r="D7" s="71">
        <f t="shared" si="0"/>
        <v>23107.004456999999</v>
      </c>
    </row>
    <row r="8" spans="1:9" x14ac:dyDescent="0.25">
      <c r="A8" s="72" t="s">
        <v>33</v>
      </c>
      <c r="B8" s="71" t="s">
        <v>34</v>
      </c>
      <c r="C8" s="73">
        <v>6425959000</v>
      </c>
      <c r="D8" s="71">
        <f t="shared" si="0"/>
        <v>6425.9589999999998</v>
      </c>
      <c r="I8" s="73"/>
    </row>
    <row r="9" spans="1:9" x14ac:dyDescent="0.25">
      <c r="A9" s="72" t="s">
        <v>35</v>
      </c>
      <c r="B9" s="71" t="s">
        <v>36</v>
      </c>
      <c r="C9" s="73">
        <v>110376540576</v>
      </c>
      <c r="D9" s="71">
        <f t="shared" si="0"/>
        <v>110376.540576</v>
      </c>
      <c r="I9" s="73"/>
    </row>
    <row r="10" spans="1:9" x14ac:dyDescent="0.25">
      <c r="A10" s="72" t="s">
        <v>39</v>
      </c>
      <c r="B10" s="71" t="s">
        <v>40</v>
      </c>
      <c r="C10" s="73">
        <v>21995770000</v>
      </c>
      <c r="D10" s="71">
        <f t="shared" si="0"/>
        <v>21995.77</v>
      </c>
    </row>
    <row r="11" spans="1:9" x14ac:dyDescent="0.25">
      <c r="A11" s="72" t="s">
        <v>41</v>
      </c>
      <c r="B11" s="71" t="s">
        <v>42</v>
      </c>
      <c r="C11" s="73">
        <v>8518470000</v>
      </c>
      <c r="D11" s="71">
        <f t="shared" si="0"/>
        <v>8518.4699999999993</v>
      </c>
    </row>
    <row r="12" spans="1:9" x14ac:dyDescent="0.25">
      <c r="A12" s="72" t="s">
        <v>28</v>
      </c>
      <c r="B12" s="71" t="s">
        <v>29</v>
      </c>
      <c r="C12" s="73">
        <v>3563600000</v>
      </c>
      <c r="D12" s="71">
        <f t="shared" si="0"/>
        <v>3563.6</v>
      </c>
    </row>
    <row r="13" spans="1:9" x14ac:dyDescent="0.25">
      <c r="A13" s="72" t="s">
        <v>18</v>
      </c>
      <c r="B13" s="71" t="s">
        <v>19</v>
      </c>
      <c r="C13" s="73">
        <v>2212480000</v>
      </c>
      <c r="D13" s="71">
        <f t="shared" si="0"/>
        <v>2212.48</v>
      </c>
    </row>
    <row r="14" spans="1:9" x14ac:dyDescent="0.25">
      <c r="A14" s="72" t="s">
        <v>47</v>
      </c>
      <c r="B14" s="71" t="s">
        <v>48</v>
      </c>
      <c r="C14" s="73">
        <v>14852940000</v>
      </c>
      <c r="D14" s="71">
        <f t="shared" si="0"/>
        <v>14852.94</v>
      </c>
    </row>
    <row r="15" spans="1:9" x14ac:dyDescent="0.25">
      <c r="A15" s="72" t="s">
        <v>43</v>
      </c>
      <c r="B15" s="71" t="s">
        <v>44</v>
      </c>
      <c r="C15" s="73">
        <v>6932584900</v>
      </c>
      <c r="D15" s="71">
        <f t="shared" si="0"/>
        <v>6932.5848999999998</v>
      </c>
    </row>
    <row r="16" spans="1:9" x14ac:dyDescent="0.25">
      <c r="A16" s="72" t="s">
        <v>51</v>
      </c>
      <c r="B16" s="71" t="s">
        <v>52</v>
      </c>
      <c r="C16" s="73">
        <v>14225395643</v>
      </c>
      <c r="D16" s="71">
        <f t="shared" si="0"/>
        <v>14225.395643</v>
      </c>
    </row>
    <row r="17" spans="1:4" x14ac:dyDescent="0.25">
      <c r="A17" s="72" t="s">
        <v>59</v>
      </c>
      <c r="B17" s="71" t="s">
        <v>60</v>
      </c>
      <c r="C17" s="73">
        <v>19054641963</v>
      </c>
      <c r="D17" s="71">
        <f t="shared" si="0"/>
        <v>19054.641962999998</v>
      </c>
    </row>
    <row r="18" spans="1:4" x14ac:dyDescent="0.25">
      <c r="A18" s="72" t="s">
        <v>31</v>
      </c>
      <c r="B18" s="71" t="s">
        <v>32</v>
      </c>
      <c r="C18" s="73">
        <v>1597260000</v>
      </c>
      <c r="D18" s="71">
        <f t="shared" si="0"/>
        <v>1597.26</v>
      </c>
    </row>
    <row r="19" spans="1:4" x14ac:dyDescent="0.25">
      <c r="A19" s="72" t="s">
        <v>24</v>
      </c>
      <c r="B19" s="71" t="s">
        <v>103</v>
      </c>
      <c r="C19" s="73">
        <v>1240320000</v>
      </c>
      <c r="D19" s="71">
        <f t="shared" si="0"/>
        <v>1240.32</v>
      </c>
    </row>
    <row r="20" spans="1:4" x14ac:dyDescent="0.25">
      <c r="A20" s="72" t="s">
        <v>6</v>
      </c>
      <c r="B20" s="71" t="s">
        <v>7</v>
      </c>
      <c r="C20" s="73">
        <v>524730000</v>
      </c>
      <c r="D20" s="71">
        <f t="shared" si="0"/>
        <v>524.73</v>
      </c>
    </row>
    <row r="21" spans="1:4" x14ac:dyDescent="0.25">
      <c r="A21" s="72" t="s">
        <v>14</v>
      </c>
      <c r="B21" s="71" t="s">
        <v>15</v>
      </c>
      <c r="C21" s="73">
        <v>754410000</v>
      </c>
      <c r="D21" s="71">
        <f t="shared" si="0"/>
        <v>754.41</v>
      </c>
    </row>
    <row r="22" spans="1:4" x14ac:dyDescent="0.25">
      <c r="A22" s="72" t="s">
        <v>75</v>
      </c>
      <c r="B22" s="71" t="s">
        <v>76</v>
      </c>
      <c r="C22" s="73">
        <v>7320140000</v>
      </c>
      <c r="D22" s="71">
        <f t="shared" si="0"/>
        <v>7320.14</v>
      </c>
    </row>
    <row r="23" spans="1:4" x14ac:dyDescent="0.25">
      <c r="A23" s="72" t="s">
        <v>2</v>
      </c>
      <c r="B23" s="71" t="s">
        <v>3</v>
      </c>
      <c r="C23" s="73">
        <v>57609000</v>
      </c>
      <c r="D23" s="71">
        <f t="shared" si="0"/>
        <v>57.609000000000002</v>
      </c>
    </row>
    <row r="24" spans="1:4" x14ac:dyDescent="0.25">
      <c r="A24" s="72" t="s">
        <v>55</v>
      </c>
      <c r="B24" s="71" t="s">
        <v>56</v>
      </c>
      <c r="C24" s="73">
        <v>100670385600</v>
      </c>
      <c r="D24" s="71">
        <f t="shared" si="0"/>
        <v>100670.38559999999</v>
      </c>
    </row>
    <row r="25" spans="1:4" x14ac:dyDescent="0.25">
      <c r="A25" s="72" t="s">
        <v>63</v>
      </c>
      <c r="B25" s="71" t="s">
        <v>64</v>
      </c>
      <c r="C25" s="73">
        <v>22102701537</v>
      </c>
      <c r="D25" s="71">
        <f t="shared" si="0"/>
        <v>22102.701537000001</v>
      </c>
    </row>
    <row r="26" spans="1:4" x14ac:dyDescent="0.25">
      <c r="A26" s="72" t="s">
        <v>67</v>
      </c>
      <c r="B26" s="71" t="s">
        <v>144</v>
      </c>
      <c r="C26" s="73">
        <v>21807905500</v>
      </c>
      <c r="D26" s="71">
        <f t="shared" si="0"/>
        <v>21807.905500000001</v>
      </c>
    </row>
    <row r="27" spans="1:4" x14ac:dyDescent="0.25">
      <c r="A27" s="72" t="s">
        <v>71</v>
      </c>
      <c r="B27" s="71" t="s">
        <v>72</v>
      </c>
      <c r="C27" s="73">
        <v>218673007922</v>
      </c>
      <c r="D27" s="71">
        <f t="shared" si="0"/>
        <v>218673.00792199999</v>
      </c>
    </row>
    <row r="28" spans="1:4" x14ac:dyDescent="0.25">
      <c r="A28" s="72" t="s">
        <v>65</v>
      </c>
      <c r="B28" s="71" t="s">
        <v>66</v>
      </c>
      <c r="C28" s="73">
        <v>131100309814</v>
      </c>
      <c r="D28" s="71">
        <f t="shared" si="0"/>
        <v>131100.30981400001</v>
      </c>
    </row>
    <row r="29" spans="1:4" x14ac:dyDescent="0.25">
      <c r="A29" s="72" t="s">
        <v>69</v>
      </c>
      <c r="B29" s="71" t="s">
        <v>70</v>
      </c>
      <c r="C29" s="73">
        <v>219192900000</v>
      </c>
      <c r="D29" s="71">
        <f t="shared" si="0"/>
        <v>219192.9</v>
      </c>
    </row>
    <row r="30" spans="1:4" x14ac:dyDescent="0.25">
      <c r="A30" s="72" t="s">
        <v>145</v>
      </c>
      <c r="B30" s="71" t="s">
        <v>143</v>
      </c>
      <c r="C30" s="71">
        <v>0</v>
      </c>
      <c r="D30" s="71">
        <f t="shared" si="0"/>
        <v>0</v>
      </c>
    </row>
    <row r="31" spans="1:4" x14ac:dyDescent="0.25">
      <c r="A31" s="72" t="s">
        <v>49</v>
      </c>
      <c r="B31" s="71" t="s">
        <v>50</v>
      </c>
      <c r="C31" s="73">
        <v>11179328668</v>
      </c>
      <c r="D31" s="71">
        <f t="shared" si="0"/>
        <v>11179.328668</v>
      </c>
    </row>
    <row r="32" spans="1:4" x14ac:dyDescent="0.25">
      <c r="A32" s="72" t="s">
        <v>61</v>
      </c>
      <c r="B32" s="71" t="s">
        <v>142</v>
      </c>
      <c r="C32" s="73">
        <v>45378100000</v>
      </c>
      <c r="D32" s="71">
        <f t="shared" si="0"/>
        <v>45378.1</v>
      </c>
    </row>
    <row r="33" spans="1:4" x14ac:dyDescent="0.25">
      <c r="A33" s="72" t="s">
        <v>1</v>
      </c>
      <c r="B33" s="71" t="s">
        <v>87</v>
      </c>
      <c r="C33" s="73">
        <v>4896926553</v>
      </c>
      <c r="D33" s="71">
        <f t="shared" si="0"/>
        <v>4896.9265530000002</v>
      </c>
    </row>
    <row r="34" spans="1:4" x14ac:dyDescent="0.25">
      <c r="A34" s="72" t="s">
        <v>8</v>
      </c>
      <c r="B34" s="71" t="s">
        <v>9</v>
      </c>
      <c r="C34" s="73">
        <v>15363610906</v>
      </c>
      <c r="D34" s="71">
        <f t="shared" si="0"/>
        <v>15363.610906</v>
      </c>
    </row>
    <row r="35" spans="1:4" x14ac:dyDescent="0.25">
      <c r="A35" s="72" t="s">
        <v>45</v>
      </c>
      <c r="B35" s="71" t="s">
        <v>46</v>
      </c>
      <c r="C35" s="73">
        <v>5795312980</v>
      </c>
      <c r="D35" s="71">
        <f t="shared" si="0"/>
        <v>5795.3129799999997</v>
      </c>
    </row>
    <row r="36" spans="1:4" x14ac:dyDescent="0.25">
      <c r="A36" s="72" t="s">
        <v>10</v>
      </c>
      <c r="B36" s="71" t="s">
        <v>11</v>
      </c>
      <c r="C36" s="73">
        <v>456300000</v>
      </c>
      <c r="D36" s="71">
        <f t="shared" si="0"/>
        <v>456.3</v>
      </c>
    </row>
    <row r="37" spans="1:4" ht="21" x14ac:dyDescent="0.25">
      <c r="A37" s="72" t="s">
        <v>81</v>
      </c>
      <c r="B37" s="29" t="s">
        <v>82</v>
      </c>
      <c r="D37" s="71">
        <v>112508.470262</v>
      </c>
    </row>
    <row r="38" spans="1:4" ht="21" x14ac:dyDescent="0.25">
      <c r="A38" s="72" t="s">
        <v>57</v>
      </c>
      <c r="B38" s="29" t="s">
        <v>58</v>
      </c>
      <c r="D38" s="71">
        <v>85422.386299999998</v>
      </c>
    </row>
    <row r="39" spans="1:4" ht="42" x14ac:dyDescent="0.25">
      <c r="A39" s="72" t="s">
        <v>83</v>
      </c>
      <c r="B39" s="29" t="s">
        <v>84</v>
      </c>
      <c r="D39" s="71">
        <v>15749.1</v>
      </c>
    </row>
    <row r="40" spans="1:4" ht="31.5" x14ac:dyDescent="0.25">
      <c r="A40" s="72" t="s">
        <v>77</v>
      </c>
      <c r="B40" s="29" t="s">
        <v>78</v>
      </c>
      <c r="D40" s="71">
        <v>152642</v>
      </c>
    </row>
    <row r="41" spans="1:4" ht="63" x14ac:dyDescent="0.25">
      <c r="A41" s="72" t="s">
        <v>73</v>
      </c>
      <c r="B41" s="29" t="s">
        <v>74</v>
      </c>
      <c r="D41" s="71">
        <v>45161.599999999999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topLeftCell="A9" workbookViewId="0">
      <selection activeCell="A40" sqref="A40:B44"/>
    </sheetView>
  </sheetViews>
  <sheetFormatPr defaultRowHeight="15.75" x14ac:dyDescent="0.25"/>
  <cols>
    <col min="1" max="1" width="2.875" bestFit="1" customWidth="1"/>
    <col min="2" max="2" width="45.625" customWidth="1"/>
    <col min="3" max="3" width="14.5" bestFit="1" customWidth="1"/>
  </cols>
  <sheetData>
    <row r="1" spans="1:4" x14ac:dyDescent="0.25">
      <c r="C1" t="s">
        <v>150</v>
      </c>
      <c r="D1" t="s">
        <v>151</v>
      </c>
    </row>
    <row r="2" spans="1:4" x14ac:dyDescent="0.25">
      <c r="A2" s="75" t="s">
        <v>1</v>
      </c>
      <c r="B2" t="s">
        <v>87</v>
      </c>
      <c r="C2" s="74">
        <v>5575986417</v>
      </c>
      <c r="D2">
        <f>+C2/1000000</f>
        <v>5575.9864170000001</v>
      </c>
    </row>
    <row r="3" spans="1:4" x14ac:dyDescent="0.25">
      <c r="A3" s="75" t="s">
        <v>8</v>
      </c>
      <c r="B3" t="s">
        <v>9</v>
      </c>
      <c r="C3" s="74">
        <v>17732064509</v>
      </c>
      <c r="D3">
        <f t="shared" ref="D3:D39" si="0">+C3/1000000</f>
        <v>17732.064509</v>
      </c>
    </row>
    <row r="4" spans="1:4" x14ac:dyDescent="0.25">
      <c r="A4" s="75" t="s">
        <v>45</v>
      </c>
      <c r="B4" t="s">
        <v>46</v>
      </c>
      <c r="C4" s="74">
        <v>11095945771</v>
      </c>
      <c r="D4">
        <f t="shared" si="0"/>
        <v>11095.945771000001</v>
      </c>
    </row>
    <row r="5" spans="1:4" x14ac:dyDescent="0.25">
      <c r="A5" s="75" t="s">
        <v>10</v>
      </c>
      <c r="B5" t="s">
        <v>11</v>
      </c>
      <c r="C5" s="74">
        <v>574967780</v>
      </c>
      <c r="D5">
        <f t="shared" si="0"/>
        <v>574.96777999999995</v>
      </c>
    </row>
    <row r="6" spans="1:4" x14ac:dyDescent="0.25">
      <c r="A6" s="75" t="s">
        <v>4</v>
      </c>
      <c r="B6" t="s">
        <v>5</v>
      </c>
      <c r="C6" s="74">
        <v>1661780000</v>
      </c>
      <c r="D6">
        <f t="shared" si="0"/>
        <v>1661.78</v>
      </c>
    </row>
    <row r="7" spans="1:4" x14ac:dyDescent="0.25">
      <c r="A7" s="75" t="s">
        <v>12</v>
      </c>
      <c r="B7" t="s">
        <v>13</v>
      </c>
      <c r="C7" s="74">
        <v>3990376868</v>
      </c>
      <c r="D7">
        <f t="shared" si="0"/>
        <v>3990.3768679999998</v>
      </c>
    </row>
    <row r="8" spans="1:4" x14ac:dyDescent="0.25">
      <c r="A8" s="75" t="s">
        <v>16</v>
      </c>
      <c r="B8" t="s">
        <v>17</v>
      </c>
      <c r="C8" s="74">
        <v>3444219319</v>
      </c>
      <c r="D8">
        <f t="shared" si="0"/>
        <v>3444.2193189999998</v>
      </c>
    </row>
    <row r="9" spans="1:4" x14ac:dyDescent="0.25">
      <c r="A9" s="75" t="s">
        <v>20</v>
      </c>
      <c r="B9" t="s">
        <v>21</v>
      </c>
      <c r="C9" s="74">
        <v>21785196894</v>
      </c>
      <c r="D9">
        <f t="shared" si="0"/>
        <v>21785.196894000001</v>
      </c>
    </row>
    <row r="10" spans="1:4" x14ac:dyDescent="0.25">
      <c r="A10" s="75" t="s">
        <v>22</v>
      </c>
      <c r="B10" t="s">
        <v>23</v>
      </c>
      <c r="C10" s="74">
        <v>22831496500</v>
      </c>
      <c r="D10">
        <f t="shared" si="0"/>
        <v>22831.496500000001</v>
      </c>
    </row>
    <row r="11" spans="1:4" x14ac:dyDescent="0.25">
      <c r="A11" s="75" t="s">
        <v>26</v>
      </c>
      <c r="B11" t="s">
        <v>27</v>
      </c>
      <c r="C11" s="74">
        <v>41782679672</v>
      </c>
      <c r="D11">
        <f t="shared" si="0"/>
        <v>41782.679671999998</v>
      </c>
    </row>
    <row r="12" spans="1:4" x14ac:dyDescent="0.25">
      <c r="A12" s="75" t="s">
        <v>30</v>
      </c>
      <c r="B12" t="s">
        <v>88</v>
      </c>
      <c r="C12" s="74">
        <v>23124305335</v>
      </c>
      <c r="D12">
        <f t="shared" si="0"/>
        <v>23124.305335000001</v>
      </c>
    </row>
    <row r="13" spans="1:4" x14ac:dyDescent="0.25">
      <c r="A13" s="75" t="s">
        <v>33</v>
      </c>
      <c r="B13" t="s">
        <v>34</v>
      </c>
      <c r="C13" s="74">
        <v>5403508549</v>
      </c>
      <c r="D13">
        <f t="shared" si="0"/>
        <v>5403.5085490000001</v>
      </c>
    </row>
    <row r="14" spans="1:4" x14ac:dyDescent="0.25">
      <c r="A14" s="75" t="s">
        <v>35</v>
      </c>
      <c r="B14" t="s">
        <v>36</v>
      </c>
      <c r="C14" s="74">
        <v>106355088005</v>
      </c>
      <c r="D14">
        <f t="shared" si="0"/>
        <v>106355.088005</v>
      </c>
    </row>
    <row r="15" spans="1:4" x14ac:dyDescent="0.25">
      <c r="A15" s="75" t="s">
        <v>39</v>
      </c>
      <c r="B15" t="s">
        <v>40</v>
      </c>
      <c r="C15" s="74">
        <v>20866971465</v>
      </c>
      <c r="D15">
        <f t="shared" si="0"/>
        <v>20866.971464999999</v>
      </c>
    </row>
    <row r="16" spans="1:4" x14ac:dyDescent="0.25">
      <c r="A16" s="75" t="s">
        <v>41</v>
      </c>
      <c r="B16" t="s">
        <v>42</v>
      </c>
      <c r="C16" s="74">
        <v>8899171701</v>
      </c>
      <c r="D16">
        <f t="shared" si="0"/>
        <v>8899.1717009999993</v>
      </c>
    </row>
    <row r="17" spans="1:4" x14ac:dyDescent="0.25">
      <c r="A17" s="75" t="s">
        <v>28</v>
      </c>
      <c r="B17" t="s">
        <v>29</v>
      </c>
      <c r="C17" s="74">
        <v>3150708379</v>
      </c>
      <c r="D17">
        <f t="shared" si="0"/>
        <v>3150.7083790000001</v>
      </c>
    </row>
    <row r="18" spans="1:4" x14ac:dyDescent="0.25">
      <c r="A18" s="75" t="s">
        <v>18</v>
      </c>
      <c r="B18" t="s">
        <v>19</v>
      </c>
      <c r="C18" s="74">
        <v>2758759556</v>
      </c>
      <c r="D18">
        <f t="shared" si="0"/>
        <v>2758.759556</v>
      </c>
    </row>
    <row r="19" spans="1:4" x14ac:dyDescent="0.25">
      <c r="A19" s="75" t="s">
        <v>47</v>
      </c>
      <c r="B19" t="s">
        <v>48</v>
      </c>
      <c r="C19" s="74">
        <v>17404217059</v>
      </c>
      <c r="D19">
        <f t="shared" si="0"/>
        <v>17404.217058999999</v>
      </c>
    </row>
    <row r="20" spans="1:4" x14ac:dyDescent="0.25">
      <c r="A20" s="75" t="s">
        <v>43</v>
      </c>
      <c r="B20" t="s">
        <v>44</v>
      </c>
      <c r="C20" s="74">
        <v>7154274950</v>
      </c>
      <c r="D20">
        <f t="shared" si="0"/>
        <v>7154.27495</v>
      </c>
    </row>
    <row r="21" spans="1:4" x14ac:dyDescent="0.25">
      <c r="A21" s="75" t="s">
        <v>51</v>
      </c>
      <c r="B21" t="s">
        <v>52</v>
      </c>
      <c r="C21" s="74">
        <v>17569043293</v>
      </c>
      <c r="D21">
        <f t="shared" si="0"/>
        <v>17569.043292999999</v>
      </c>
    </row>
    <row r="22" spans="1:4" x14ac:dyDescent="0.25">
      <c r="A22" s="75" t="s">
        <v>59</v>
      </c>
      <c r="B22" t="s">
        <v>60</v>
      </c>
      <c r="C22" s="74">
        <v>18977482033</v>
      </c>
      <c r="D22">
        <f t="shared" si="0"/>
        <v>18977.482033</v>
      </c>
    </row>
    <row r="23" spans="1:4" x14ac:dyDescent="0.25">
      <c r="A23" s="75" t="s">
        <v>31</v>
      </c>
      <c r="B23" t="s">
        <v>32</v>
      </c>
      <c r="C23" s="74">
        <v>1458896071</v>
      </c>
      <c r="D23">
        <f t="shared" si="0"/>
        <v>1458.8960709999999</v>
      </c>
    </row>
    <row r="24" spans="1:4" x14ac:dyDescent="0.25">
      <c r="A24" s="75" t="s">
        <v>24</v>
      </c>
      <c r="B24" t="s">
        <v>103</v>
      </c>
      <c r="C24" s="74">
        <v>1164407270</v>
      </c>
      <c r="D24">
        <f t="shared" si="0"/>
        <v>1164.4072699999999</v>
      </c>
    </row>
    <row r="25" spans="1:4" x14ac:dyDescent="0.25">
      <c r="A25" s="75" t="s">
        <v>6</v>
      </c>
      <c r="B25" t="s">
        <v>7</v>
      </c>
      <c r="C25" s="74">
        <v>533610000</v>
      </c>
      <c r="D25">
        <f t="shared" si="0"/>
        <v>533.61</v>
      </c>
    </row>
    <row r="26" spans="1:4" x14ac:dyDescent="0.25">
      <c r="A26" s="75" t="s">
        <v>14</v>
      </c>
      <c r="B26" t="s">
        <v>15</v>
      </c>
      <c r="C26" s="74">
        <v>814600000</v>
      </c>
      <c r="D26">
        <f t="shared" si="0"/>
        <v>814.6</v>
      </c>
    </row>
    <row r="27" spans="1:4" x14ac:dyDescent="0.25">
      <c r="A27" s="75" t="s">
        <v>75</v>
      </c>
      <c r="B27" t="s">
        <v>76</v>
      </c>
      <c r="C27" s="74">
        <v>7067231446</v>
      </c>
      <c r="D27">
        <f t="shared" si="0"/>
        <v>7067.2314459999998</v>
      </c>
    </row>
    <row r="28" spans="1:4" x14ac:dyDescent="0.25">
      <c r="A28" s="75" t="s">
        <v>2</v>
      </c>
      <c r="B28" t="s">
        <v>3</v>
      </c>
      <c r="C28" s="74">
        <v>66862020</v>
      </c>
      <c r="D28">
        <f t="shared" si="0"/>
        <v>66.862020000000001</v>
      </c>
    </row>
    <row r="29" spans="1:4" x14ac:dyDescent="0.25">
      <c r="A29" s="75" t="s">
        <v>53</v>
      </c>
      <c r="B29" t="s">
        <v>54</v>
      </c>
      <c r="C29" s="74">
        <v>7935843636</v>
      </c>
      <c r="D29">
        <f t="shared" si="0"/>
        <v>7935.8436359999996</v>
      </c>
    </row>
    <row r="30" spans="1:4" x14ac:dyDescent="0.25">
      <c r="A30" s="75" t="s">
        <v>55</v>
      </c>
      <c r="B30" t="s">
        <v>56</v>
      </c>
      <c r="C30" s="74">
        <v>114365390700</v>
      </c>
      <c r="D30">
        <f t="shared" si="0"/>
        <v>114365.3907</v>
      </c>
    </row>
    <row r="31" spans="1:4" x14ac:dyDescent="0.25">
      <c r="A31" s="75" t="s">
        <v>63</v>
      </c>
      <c r="B31" t="s">
        <v>64</v>
      </c>
      <c r="C31" s="74">
        <v>3297177387</v>
      </c>
      <c r="D31">
        <f t="shared" si="0"/>
        <v>3297.1773870000002</v>
      </c>
    </row>
    <row r="32" spans="1:4" x14ac:dyDescent="0.25">
      <c r="A32" s="75" t="s">
        <v>67</v>
      </c>
      <c r="B32" t="s">
        <v>147</v>
      </c>
      <c r="C32" s="74">
        <v>23915742205</v>
      </c>
      <c r="D32">
        <f t="shared" si="0"/>
        <v>23915.742204999999</v>
      </c>
    </row>
    <row r="33" spans="1:4" x14ac:dyDescent="0.25">
      <c r="A33" s="75" t="s">
        <v>71</v>
      </c>
      <c r="B33" t="s">
        <v>72</v>
      </c>
      <c r="C33" s="74">
        <v>234618811609</v>
      </c>
      <c r="D33">
        <f t="shared" si="0"/>
        <v>234618.811609</v>
      </c>
    </row>
    <row r="34" spans="1:4" x14ac:dyDescent="0.25">
      <c r="A34" s="75" t="s">
        <v>79</v>
      </c>
      <c r="B34" t="s">
        <v>148</v>
      </c>
      <c r="C34" s="74">
        <v>17000000000</v>
      </c>
      <c r="D34">
        <f t="shared" si="0"/>
        <v>17000</v>
      </c>
    </row>
    <row r="35" spans="1:4" x14ac:dyDescent="0.25">
      <c r="A35" s="75" t="s">
        <v>65</v>
      </c>
      <c r="B35" t="s">
        <v>66</v>
      </c>
      <c r="C35" s="74">
        <v>128235408794</v>
      </c>
      <c r="D35">
        <f t="shared" si="0"/>
        <v>128235.408794</v>
      </c>
    </row>
    <row r="36" spans="1:4" x14ac:dyDescent="0.25">
      <c r="A36" s="75" t="s">
        <v>69</v>
      </c>
      <c r="B36" t="s">
        <v>70</v>
      </c>
      <c r="C36" s="74">
        <v>226676800000</v>
      </c>
      <c r="D36">
        <f t="shared" si="0"/>
        <v>226676.8</v>
      </c>
    </row>
    <row r="37" spans="1:4" x14ac:dyDescent="0.25">
      <c r="A37" s="75" t="s">
        <v>145</v>
      </c>
      <c r="B37" t="s">
        <v>143</v>
      </c>
      <c r="C37">
        <v>0</v>
      </c>
      <c r="D37">
        <f t="shared" si="0"/>
        <v>0</v>
      </c>
    </row>
    <row r="38" spans="1:4" x14ac:dyDescent="0.25">
      <c r="A38" s="75" t="s">
        <v>49</v>
      </c>
      <c r="B38" t="s">
        <v>149</v>
      </c>
      <c r="C38" s="74">
        <v>7037200000</v>
      </c>
      <c r="D38">
        <f t="shared" si="0"/>
        <v>7037.2</v>
      </c>
    </row>
    <row r="39" spans="1:4" x14ac:dyDescent="0.25">
      <c r="A39" s="75" t="s">
        <v>61</v>
      </c>
      <c r="B39" t="s">
        <v>62</v>
      </c>
      <c r="C39" s="74">
        <v>30238665900</v>
      </c>
      <c r="D39">
        <f t="shared" si="0"/>
        <v>30238.6659</v>
      </c>
    </row>
    <row r="40" spans="1:4" x14ac:dyDescent="0.25">
      <c r="A40" s="72" t="s">
        <v>81</v>
      </c>
      <c r="B40" t="s">
        <v>82</v>
      </c>
      <c r="C40">
        <v>111798100000</v>
      </c>
      <c r="D40">
        <f>+C40/1000000</f>
        <v>111798.1</v>
      </c>
    </row>
    <row r="41" spans="1:4" x14ac:dyDescent="0.25">
      <c r="A41" s="72" t="s">
        <v>57</v>
      </c>
      <c r="B41" t="s">
        <v>58</v>
      </c>
      <c r="C41">
        <v>106825649364</v>
      </c>
      <c r="D41">
        <f t="shared" ref="D41:D44" si="1">+C41/1000000</f>
        <v>106825.649364</v>
      </c>
    </row>
    <row r="42" spans="1:4" x14ac:dyDescent="0.25">
      <c r="A42" s="72" t="s">
        <v>83</v>
      </c>
      <c r="B42" t="s">
        <v>84</v>
      </c>
      <c r="C42">
        <v>20582310435</v>
      </c>
      <c r="D42">
        <f t="shared" si="1"/>
        <v>20582.310434999999</v>
      </c>
    </row>
    <row r="43" spans="1:4" x14ac:dyDescent="0.25">
      <c r="A43" s="72" t="s">
        <v>77</v>
      </c>
      <c r="B43" t="s">
        <v>78</v>
      </c>
      <c r="C43">
        <v>168785785251</v>
      </c>
      <c r="D43">
        <f t="shared" si="1"/>
        <v>168785.78525099999</v>
      </c>
    </row>
    <row r="44" spans="1:4" x14ac:dyDescent="0.25">
      <c r="A44" s="72" t="s">
        <v>73</v>
      </c>
      <c r="B44" t="s">
        <v>74</v>
      </c>
      <c r="C44">
        <v>54580194777</v>
      </c>
      <c r="D44">
        <f t="shared" si="1"/>
        <v>54580.194776999997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topLeftCell="A9" workbookViewId="0">
      <selection activeCell="B1" sqref="B1"/>
    </sheetView>
  </sheetViews>
  <sheetFormatPr defaultRowHeight="15.75" x14ac:dyDescent="0.25"/>
  <sheetData>
    <row r="1" spans="1:4" x14ac:dyDescent="0.25">
      <c r="C1" t="s">
        <v>150</v>
      </c>
      <c r="D1" t="s">
        <v>151</v>
      </c>
    </row>
    <row r="2" spans="1:4" x14ac:dyDescent="0.25">
      <c r="A2" s="75" t="s">
        <v>1</v>
      </c>
      <c r="B2" t="s">
        <v>154</v>
      </c>
      <c r="C2" s="74">
        <v>5438986606</v>
      </c>
      <c r="D2">
        <f>+C2/1000000</f>
        <v>5438.9866060000004</v>
      </c>
    </row>
    <row r="3" spans="1:4" x14ac:dyDescent="0.25">
      <c r="A3" s="75" t="s">
        <v>8</v>
      </c>
      <c r="B3" t="s">
        <v>155</v>
      </c>
      <c r="C3" s="74">
        <v>19400049908</v>
      </c>
      <c r="D3">
        <f t="shared" ref="D3:D39" si="0">+C3/1000000</f>
        <v>19400.049908000001</v>
      </c>
    </row>
    <row r="4" spans="1:4" x14ac:dyDescent="0.25">
      <c r="A4" s="75" t="s">
        <v>45</v>
      </c>
      <c r="B4" t="s">
        <v>156</v>
      </c>
      <c r="C4" s="74">
        <v>5468294995</v>
      </c>
      <c r="D4">
        <f t="shared" si="0"/>
        <v>5468.2949950000002</v>
      </c>
    </row>
    <row r="5" spans="1:4" x14ac:dyDescent="0.25">
      <c r="A5" s="75" t="s">
        <v>10</v>
      </c>
      <c r="B5" t="s">
        <v>157</v>
      </c>
      <c r="C5" s="74">
        <v>629104976</v>
      </c>
      <c r="D5">
        <f t="shared" si="0"/>
        <v>629.10497599999997</v>
      </c>
    </row>
    <row r="6" spans="1:4" x14ac:dyDescent="0.25">
      <c r="A6" s="75" t="s">
        <v>4</v>
      </c>
      <c r="B6" t="s">
        <v>158</v>
      </c>
      <c r="C6" s="74">
        <v>1645331320</v>
      </c>
      <c r="D6">
        <f t="shared" si="0"/>
        <v>1645.33132</v>
      </c>
    </row>
    <row r="7" spans="1:4" x14ac:dyDescent="0.25">
      <c r="A7" s="75" t="s">
        <v>12</v>
      </c>
      <c r="B7" t="s">
        <v>159</v>
      </c>
      <c r="C7" s="74">
        <v>3818018310</v>
      </c>
      <c r="D7">
        <f t="shared" si="0"/>
        <v>3818.0183099999999</v>
      </c>
    </row>
    <row r="8" spans="1:4" x14ac:dyDescent="0.25">
      <c r="A8" s="75" t="s">
        <v>16</v>
      </c>
      <c r="B8" t="s">
        <v>160</v>
      </c>
      <c r="C8" s="74">
        <v>3424050360</v>
      </c>
      <c r="D8">
        <f t="shared" si="0"/>
        <v>3424.0503600000002</v>
      </c>
    </row>
    <row r="9" spans="1:4" x14ac:dyDescent="0.25">
      <c r="A9" s="75" t="s">
        <v>20</v>
      </c>
      <c r="B9" t="s">
        <v>161</v>
      </c>
      <c r="C9" s="74">
        <v>23620151310</v>
      </c>
      <c r="D9">
        <f t="shared" si="0"/>
        <v>23620.151310000001</v>
      </c>
    </row>
    <row r="10" spans="1:4" x14ac:dyDescent="0.25">
      <c r="A10" s="75" t="s">
        <v>22</v>
      </c>
      <c r="B10" t="s">
        <v>162</v>
      </c>
      <c r="C10" s="74">
        <v>23332790200</v>
      </c>
      <c r="D10">
        <f t="shared" si="0"/>
        <v>23332.790199999999</v>
      </c>
    </row>
    <row r="11" spans="1:4" x14ac:dyDescent="0.25">
      <c r="A11" s="75" t="s">
        <v>26</v>
      </c>
      <c r="B11" t="s">
        <v>163</v>
      </c>
      <c r="C11" s="74">
        <v>36373348993</v>
      </c>
      <c r="D11">
        <f t="shared" si="0"/>
        <v>36373.348993</v>
      </c>
    </row>
    <row r="12" spans="1:4" x14ac:dyDescent="0.25">
      <c r="A12" s="75" t="s">
        <v>30</v>
      </c>
      <c r="B12" t="s">
        <v>164</v>
      </c>
      <c r="C12" s="74">
        <v>22746439540</v>
      </c>
      <c r="D12">
        <f t="shared" si="0"/>
        <v>22746.439539999999</v>
      </c>
    </row>
    <row r="13" spans="1:4" x14ac:dyDescent="0.25">
      <c r="A13" s="75" t="s">
        <v>33</v>
      </c>
      <c r="B13" t="s">
        <v>165</v>
      </c>
      <c r="C13" s="74">
        <v>5379959878</v>
      </c>
      <c r="D13">
        <f t="shared" si="0"/>
        <v>5379.9598779999997</v>
      </c>
    </row>
    <row r="14" spans="1:4" x14ac:dyDescent="0.25">
      <c r="A14" s="75" t="s">
        <v>35</v>
      </c>
      <c r="B14" t="s">
        <v>166</v>
      </c>
      <c r="C14" s="74">
        <v>113414103990</v>
      </c>
      <c r="D14">
        <f t="shared" si="0"/>
        <v>113414.10399</v>
      </c>
    </row>
    <row r="15" spans="1:4" x14ac:dyDescent="0.25">
      <c r="A15" s="75" t="s">
        <v>39</v>
      </c>
      <c r="B15" t="s">
        <v>167</v>
      </c>
      <c r="C15" s="74">
        <v>20973045416</v>
      </c>
      <c r="D15">
        <f t="shared" si="0"/>
        <v>20973.045416000001</v>
      </c>
    </row>
    <row r="16" spans="1:4" x14ac:dyDescent="0.25">
      <c r="A16" s="75" t="s">
        <v>41</v>
      </c>
      <c r="B16" t="s">
        <v>168</v>
      </c>
      <c r="C16" s="74">
        <v>8488209330</v>
      </c>
      <c r="D16">
        <f t="shared" si="0"/>
        <v>8488.2093299999997</v>
      </c>
    </row>
    <row r="17" spans="1:4" x14ac:dyDescent="0.25">
      <c r="A17" s="75" t="s">
        <v>28</v>
      </c>
      <c r="B17" t="s">
        <v>169</v>
      </c>
      <c r="C17" s="74">
        <v>3327845990</v>
      </c>
      <c r="D17">
        <f t="shared" si="0"/>
        <v>3327.8459899999998</v>
      </c>
    </row>
    <row r="18" spans="1:4" x14ac:dyDescent="0.25">
      <c r="A18" s="75" t="s">
        <v>18</v>
      </c>
      <c r="B18" t="s">
        <v>170</v>
      </c>
      <c r="C18" s="74">
        <v>2806120470</v>
      </c>
      <c r="D18">
        <f t="shared" si="0"/>
        <v>2806.1204699999998</v>
      </c>
    </row>
    <row r="19" spans="1:4" x14ac:dyDescent="0.25">
      <c r="A19" s="75" t="s">
        <v>47</v>
      </c>
      <c r="B19" t="s">
        <v>171</v>
      </c>
      <c r="C19" s="74">
        <v>16008172920</v>
      </c>
      <c r="D19">
        <f t="shared" si="0"/>
        <v>16008.172920000001</v>
      </c>
    </row>
    <row r="20" spans="1:4" x14ac:dyDescent="0.25">
      <c r="A20" s="75" t="s">
        <v>43</v>
      </c>
      <c r="B20" t="s">
        <v>172</v>
      </c>
      <c r="C20" s="74">
        <v>7256508790</v>
      </c>
      <c r="D20">
        <f t="shared" si="0"/>
        <v>7256.5087899999999</v>
      </c>
    </row>
    <row r="21" spans="1:4" x14ac:dyDescent="0.25">
      <c r="A21" s="75" t="s">
        <v>51</v>
      </c>
      <c r="B21" t="s">
        <v>173</v>
      </c>
      <c r="C21" s="74">
        <v>20587254080</v>
      </c>
      <c r="D21">
        <f t="shared" si="0"/>
        <v>20587.254079999999</v>
      </c>
    </row>
    <row r="22" spans="1:4" x14ac:dyDescent="0.25">
      <c r="A22" s="75" t="s">
        <v>59</v>
      </c>
      <c r="B22" t="s">
        <v>60</v>
      </c>
      <c r="C22" s="74">
        <v>21098544310</v>
      </c>
      <c r="D22">
        <f t="shared" si="0"/>
        <v>21098.544310000001</v>
      </c>
    </row>
    <row r="23" spans="1:4" x14ac:dyDescent="0.25">
      <c r="A23" s="75" t="s">
        <v>31</v>
      </c>
      <c r="B23" t="s">
        <v>174</v>
      </c>
      <c r="C23" s="74">
        <v>1230202790</v>
      </c>
      <c r="D23">
        <f t="shared" si="0"/>
        <v>1230.20279</v>
      </c>
    </row>
    <row r="24" spans="1:4" x14ac:dyDescent="0.25">
      <c r="A24" s="75" t="s">
        <v>24</v>
      </c>
      <c r="B24" t="s">
        <v>175</v>
      </c>
      <c r="C24" s="74">
        <v>1417369870</v>
      </c>
      <c r="D24">
        <f t="shared" si="0"/>
        <v>1417.36987</v>
      </c>
    </row>
    <row r="25" spans="1:4" x14ac:dyDescent="0.25">
      <c r="A25" s="75" t="s">
        <v>6</v>
      </c>
      <c r="B25" t="s">
        <v>176</v>
      </c>
      <c r="C25" s="74">
        <v>574040080</v>
      </c>
      <c r="D25">
        <f t="shared" si="0"/>
        <v>574.04007999999999</v>
      </c>
    </row>
    <row r="26" spans="1:4" x14ac:dyDescent="0.25">
      <c r="A26" s="75" t="s">
        <v>14</v>
      </c>
      <c r="B26" t="s">
        <v>177</v>
      </c>
      <c r="C26" s="74">
        <v>783589490</v>
      </c>
      <c r="D26">
        <f t="shared" si="0"/>
        <v>783.58948999999996</v>
      </c>
    </row>
    <row r="27" spans="1:4" x14ac:dyDescent="0.25">
      <c r="A27" s="75" t="s">
        <v>75</v>
      </c>
      <c r="B27" t="s">
        <v>178</v>
      </c>
      <c r="C27" s="74">
        <v>6462687360</v>
      </c>
      <c r="D27">
        <f t="shared" si="0"/>
        <v>6462.6873599999999</v>
      </c>
    </row>
    <row r="28" spans="1:4" x14ac:dyDescent="0.25">
      <c r="A28" s="75" t="s">
        <v>2</v>
      </c>
      <c r="B28" t="s">
        <v>179</v>
      </c>
      <c r="C28" s="74">
        <v>67852790</v>
      </c>
      <c r="D28">
        <f t="shared" si="0"/>
        <v>67.852789999999999</v>
      </c>
    </row>
    <row r="29" spans="1:4" x14ac:dyDescent="0.25">
      <c r="A29" s="75" t="s">
        <v>53</v>
      </c>
      <c r="B29" t="s">
        <v>180</v>
      </c>
      <c r="C29" s="74">
        <v>7705976355</v>
      </c>
      <c r="D29">
        <f t="shared" si="0"/>
        <v>7705.9763549999998</v>
      </c>
    </row>
    <row r="30" spans="1:4" x14ac:dyDescent="0.25">
      <c r="A30" s="75" t="s">
        <v>55</v>
      </c>
      <c r="B30" t="s">
        <v>181</v>
      </c>
      <c r="C30" s="74">
        <v>127265200000</v>
      </c>
      <c r="D30">
        <f t="shared" si="0"/>
        <v>127265.2</v>
      </c>
    </row>
    <row r="31" spans="1:4" x14ac:dyDescent="0.25">
      <c r="A31" s="75" t="s">
        <v>63</v>
      </c>
      <c r="B31" t="s">
        <v>182</v>
      </c>
      <c r="C31" s="74">
        <v>16719005769</v>
      </c>
      <c r="D31">
        <f t="shared" si="0"/>
        <v>16719.005768999999</v>
      </c>
    </row>
    <row r="32" spans="1:4" x14ac:dyDescent="0.25">
      <c r="A32" s="75" t="s">
        <v>67</v>
      </c>
      <c r="B32" t="s">
        <v>183</v>
      </c>
      <c r="C32">
        <v>29762350670</v>
      </c>
      <c r="D32">
        <f t="shared" si="0"/>
        <v>29762.35067</v>
      </c>
    </row>
    <row r="33" spans="1:4" x14ac:dyDescent="0.25">
      <c r="A33" s="75" t="s">
        <v>71</v>
      </c>
      <c r="B33" t="s">
        <v>184</v>
      </c>
      <c r="C33">
        <v>251201397358</v>
      </c>
      <c r="D33">
        <f t="shared" si="0"/>
        <v>251201.39735799999</v>
      </c>
    </row>
    <row r="34" spans="1:4" x14ac:dyDescent="0.25">
      <c r="A34" s="75" t="s">
        <v>79</v>
      </c>
      <c r="B34" t="s">
        <v>185</v>
      </c>
      <c r="C34" s="74">
        <v>17000000000</v>
      </c>
      <c r="D34">
        <f t="shared" si="0"/>
        <v>17000</v>
      </c>
    </row>
    <row r="35" spans="1:4" x14ac:dyDescent="0.25">
      <c r="A35" s="75" t="s">
        <v>65</v>
      </c>
      <c r="B35" t="s">
        <v>186</v>
      </c>
      <c r="C35" s="74">
        <v>145860120362</v>
      </c>
      <c r="D35">
        <f t="shared" si="0"/>
        <v>145860.12036199999</v>
      </c>
    </row>
    <row r="36" spans="1:4" x14ac:dyDescent="0.25">
      <c r="A36" s="75" t="s">
        <v>69</v>
      </c>
      <c r="B36" t="s">
        <v>187</v>
      </c>
      <c r="C36" s="74">
        <v>242281000000</v>
      </c>
      <c r="D36">
        <f t="shared" si="0"/>
        <v>242281</v>
      </c>
    </row>
    <row r="37" spans="1:4" x14ac:dyDescent="0.25">
      <c r="A37" s="75" t="s">
        <v>145</v>
      </c>
      <c r="B37" t="s">
        <v>143</v>
      </c>
      <c r="C37" s="74">
        <v>0</v>
      </c>
      <c r="D37">
        <f t="shared" si="0"/>
        <v>0</v>
      </c>
    </row>
    <row r="38" spans="1:4" x14ac:dyDescent="0.25">
      <c r="A38" s="75" t="s">
        <v>49</v>
      </c>
      <c r="B38" t="s">
        <v>188</v>
      </c>
      <c r="C38" s="74">
        <v>10711800000</v>
      </c>
      <c r="D38">
        <f t="shared" si="0"/>
        <v>10711.8</v>
      </c>
    </row>
    <row r="39" spans="1:4" x14ac:dyDescent="0.25">
      <c r="A39" s="75" t="s">
        <v>61</v>
      </c>
      <c r="B39" t="s">
        <v>189</v>
      </c>
      <c r="C39">
        <v>38030140800</v>
      </c>
      <c r="D39">
        <f t="shared" si="0"/>
        <v>38030.140800000001</v>
      </c>
    </row>
    <row r="40" spans="1:4" x14ac:dyDescent="0.25">
      <c r="A40" s="72" t="s">
        <v>81</v>
      </c>
      <c r="B40" t="s">
        <v>82</v>
      </c>
      <c r="C40" s="74">
        <v>113351300000</v>
      </c>
      <c r="D40">
        <f>+C40/1000000</f>
        <v>113351.3</v>
      </c>
    </row>
    <row r="41" spans="1:4" x14ac:dyDescent="0.25">
      <c r="A41" s="72" t="s">
        <v>57</v>
      </c>
      <c r="B41" t="s">
        <v>58</v>
      </c>
      <c r="C41" s="74">
        <v>133625200000</v>
      </c>
      <c r="D41">
        <f t="shared" ref="D41:D44" si="1">+C41/1000000</f>
        <v>133625.20000000001</v>
      </c>
    </row>
    <row r="42" spans="1:4" x14ac:dyDescent="0.25">
      <c r="A42" s="72" t="s">
        <v>83</v>
      </c>
      <c r="B42" t="s">
        <v>84</v>
      </c>
      <c r="C42" s="74">
        <v>20434500000</v>
      </c>
      <c r="D42">
        <f t="shared" si="1"/>
        <v>20434.5</v>
      </c>
    </row>
    <row r="43" spans="1:4" x14ac:dyDescent="0.25">
      <c r="A43" s="72" t="s">
        <v>77</v>
      </c>
      <c r="B43" t="s">
        <v>78</v>
      </c>
      <c r="C43" s="74">
        <v>184381400000</v>
      </c>
      <c r="D43">
        <f t="shared" si="1"/>
        <v>184381.4</v>
      </c>
    </row>
    <row r="44" spans="1:4" x14ac:dyDescent="0.25">
      <c r="A44" s="72" t="s">
        <v>73</v>
      </c>
      <c r="B44" t="s">
        <v>74</v>
      </c>
      <c r="C44" s="74">
        <v>55203300000</v>
      </c>
      <c r="D44">
        <f t="shared" si="1"/>
        <v>55203.3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"/>
  <sheetViews>
    <sheetView workbookViewId="0">
      <pane xSplit="2" ySplit="2" topLeftCell="N3" activePane="bottomRight" state="frozen"/>
      <selection pane="topRight" activeCell="B1" sqref="B1"/>
      <selection pane="bottomLeft" activeCell="A3" sqref="A3"/>
      <selection pane="bottomRight" activeCell="A3" sqref="A3:W3"/>
    </sheetView>
  </sheetViews>
  <sheetFormatPr defaultColWidth="11" defaultRowHeight="15.75" x14ac:dyDescent="0.25"/>
  <cols>
    <col min="1" max="1" width="4.875" customWidth="1"/>
    <col min="2" max="2" width="30.125" customWidth="1"/>
    <col min="3" max="4" width="12.125" customWidth="1"/>
    <col min="5" max="5" width="13.375" customWidth="1"/>
    <col min="19" max="19" width="11.625" bestFit="1" customWidth="1"/>
    <col min="20" max="20" width="13.875" bestFit="1" customWidth="1"/>
  </cols>
  <sheetData>
    <row r="1" spans="1:23" ht="16.5" thickBot="1" x14ac:dyDescent="0.3">
      <c r="B1" s="57" t="s">
        <v>140</v>
      </c>
      <c r="C1" s="76">
        <v>2005</v>
      </c>
      <c r="D1" s="77"/>
      <c r="E1" s="76">
        <v>2006</v>
      </c>
      <c r="F1" s="77"/>
      <c r="G1" s="76">
        <v>2007</v>
      </c>
      <c r="H1" s="77"/>
      <c r="I1" s="76">
        <v>2008</v>
      </c>
      <c r="J1" s="77"/>
      <c r="K1" s="76">
        <v>2009</v>
      </c>
      <c r="L1" s="77"/>
      <c r="M1" s="76">
        <v>2010</v>
      </c>
      <c r="N1" s="77"/>
      <c r="O1" s="76">
        <v>2011</v>
      </c>
      <c r="P1" s="77"/>
      <c r="Q1" s="76">
        <v>2012</v>
      </c>
      <c r="R1" s="77"/>
      <c r="S1" s="76">
        <v>2013</v>
      </c>
      <c r="T1" s="78"/>
      <c r="U1" s="79">
        <v>2014</v>
      </c>
      <c r="V1" s="80"/>
      <c r="W1" s="56">
        <v>2015</v>
      </c>
    </row>
    <row r="2" spans="1:23" x14ac:dyDescent="0.25">
      <c r="A2" s="55" t="s">
        <v>0</v>
      </c>
      <c r="B2" s="55" t="s">
        <v>126</v>
      </c>
      <c r="C2" s="54" t="s">
        <v>125</v>
      </c>
      <c r="D2" s="54" t="s">
        <v>124</v>
      </c>
      <c r="E2" s="54" t="s">
        <v>125</v>
      </c>
      <c r="F2" s="54" t="s">
        <v>124</v>
      </c>
      <c r="G2" s="54" t="s">
        <v>125</v>
      </c>
      <c r="H2" s="54" t="s">
        <v>124</v>
      </c>
      <c r="I2" s="54" t="s">
        <v>125</v>
      </c>
      <c r="J2" s="54" t="s">
        <v>124</v>
      </c>
      <c r="K2" s="54" t="s">
        <v>125</v>
      </c>
      <c r="L2" s="54" t="s">
        <v>124</v>
      </c>
      <c r="M2" s="54" t="s">
        <v>125</v>
      </c>
      <c r="N2" s="54" t="s">
        <v>124</v>
      </c>
      <c r="O2" s="54" t="s">
        <v>125</v>
      </c>
      <c r="P2" s="54" t="s">
        <v>124</v>
      </c>
      <c r="Q2" s="54" t="s">
        <v>123</v>
      </c>
      <c r="R2" s="54" t="s">
        <v>124</v>
      </c>
      <c r="S2" s="53" t="s">
        <v>123</v>
      </c>
      <c r="T2" s="52" t="s">
        <v>124</v>
      </c>
      <c r="U2" s="51" t="s">
        <v>123</v>
      </c>
      <c r="V2" s="51" t="s">
        <v>122</v>
      </c>
      <c r="W2" s="51" t="s">
        <v>121</v>
      </c>
    </row>
    <row r="3" spans="1:23" x14ac:dyDescent="0.25">
      <c r="A3" s="48" t="s">
        <v>1</v>
      </c>
      <c r="B3" s="49" t="s">
        <v>87</v>
      </c>
      <c r="C3" s="45">
        <v>6355.9185037163234</v>
      </c>
      <c r="D3" s="45">
        <v>6424.4974637348405</v>
      </c>
      <c r="E3" s="45">
        <v>6914.776652252116</v>
      </c>
      <c r="F3" s="45">
        <v>7514.3724283606898</v>
      </c>
      <c r="G3" s="45">
        <v>7523.7027914455302</v>
      </c>
      <c r="H3" s="45">
        <v>7711.1689144067968</v>
      </c>
      <c r="I3" s="45">
        <v>8978.5999202235671</v>
      </c>
      <c r="J3" s="45">
        <v>9318.4629621941767</v>
      </c>
      <c r="K3" s="45">
        <v>9404.95160915419</v>
      </c>
      <c r="L3" s="45">
        <v>9559.4254451731485</v>
      </c>
      <c r="M3" s="45">
        <v>9549.9639064637322</v>
      </c>
      <c r="N3" s="45">
        <v>9918.001846520141</v>
      </c>
      <c r="O3" s="45">
        <v>10210.266795399633</v>
      </c>
      <c r="P3" s="45">
        <v>10458.32341536075</v>
      </c>
      <c r="Q3" s="45">
        <v>10987.2</v>
      </c>
      <c r="R3" s="45">
        <v>11781.4</v>
      </c>
      <c r="S3" s="45">
        <v>11947.999999999995</v>
      </c>
      <c r="T3" s="45">
        <v>12620.253412000002</v>
      </c>
      <c r="U3" s="62">
        <v>12381.688300999995</v>
      </c>
      <c r="V3" s="69">
        <v>6827.9</v>
      </c>
      <c r="W3" s="45">
        <v>13648.3</v>
      </c>
    </row>
    <row r="4" spans="1:23" x14ac:dyDescent="0.25">
      <c r="A4" s="48" t="s">
        <v>4</v>
      </c>
      <c r="B4" s="49" t="s">
        <v>5</v>
      </c>
      <c r="C4" s="45">
        <v>1408.0596203802256</v>
      </c>
      <c r="D4" s="45">
        <v>1622.8124804382164</v>
      </c>
      <c r="E4" s="45">
        <v>1621.9132002936933</v>
      </c>
      <c r="F4" s="45">
        <v>2019.1925013656321</v>
      </c>
      <c r="G4" s="45">
        <v>1608.5187806676645</v>
      </c>
      <c r="H4" s="45">
        <v>1809.555045626128</v>
      </c>
      <c r="I4" s="45">
        <v>1689.8850998538653</v>
      </c>
      <c r="J4" s="45">
        <v>2171.7484358121956</v>
      </c>
      <c r="K4" s="45">
        <v>1798.0613662206606</v>
      </c>
      <c r="L4" s="45">
        <v>2515.5981373087179</v>
      </c>
      <c r="M4" s="45">
        <v>1677.8406602571642</v>
      </c>
      <c r="N4" s="45">
        <v>2305.8033453534126</v>
      </c>
      <c r="O4" s="45">
        <v>1786.5615567199725</v>
      </c>
      <c r="P4" s="45">
        <v>2743.854024569926</v>
      </c>
      <c r="Q4" s="45">
        <v>1986.6</v>
      </c>
      <c r="R4" s="45">
        <v>3005.2</v>
      </c>
      <c r="S4" s="45">
        <v>2104.4999999999991</v>
      </c>
      <c r="T4" s="45">
        <v>2921.0725103899999</v>
      </c>
      <c r="U4" s="62">
        <v>2200.5218439999985</v>
      </c>
      <c r="V4" s="60">
        <v>1561.7</v>
      </c>
      <c r="W4" s="45">
        <v>2296.1999999999998</v>
      </c>
    </row>
    <row r="5" spans="1:23" x14ac:dyDescent="0.25">
      <c r="A5" s="48" t="s">
        <v>8</v>
      </c>
      <c r="B5" s="49" t="s">
        <v>9</v>
      </c>
      <c r="C5" s="45">
        <v>21037.647403680905</v>
      </c>
      <c r="D5" s="45">
        <v>21504.939548807091</v>
      </c>
      <c r="E5" s="45">
        <v>23389.312937235296</v>
      </c>
      <c r="F5" s="45">
        <v>23800.297557309717</v>
      </c>
      <c r="G5" s="45">
        <v>25229.513900787337</v>
      </c>
      <c r="H5" s="45">
        <v>25115.248809810946</v>
      </c>
      <c r="I5" s="45">
        <v>29963.249980408898</v>
      </c>
      <c r="J5" s="45">
        <v>29977.812392407635</v>
      </c>
      <c r="K5" s="45">
        <v>32539.820493993335</v>
      </c>
      <c r="L5" s="45">
        <v>31380.018214851003</v>
      </c>
      <c r="M5" s="45">
        <v>34023.540222214819</v>
      </c>
      <c r="N5" s="45">
        <v>33892.179442194683</v>
      </c>
      <c r="O5" s="45">
        <v>38035.75800003823</v>
      </c>
      <c r="P5" s="45">
        <v>37814.109204072978</v>
      </c>
      <c r="Q5" s="45">
        <v>42582.8</v>
      </c>
      <c r="R5" s="45">
        <v>39716.400000000001</v>
      </c>
      <c r="S5" s="45">
        <v>46479.499999999978</v>
      </c>
      <c r="T5" s="45">
        <v>43580.019319999992</v>
      </c>
      <c r="U5" s="62">
        <v>50241.566171999977</v>
      </c>
      <c r="V5" s="60">
        <v>23718.400000000001</v>
      </c>
      <c r="W5" s="67">
        <v>56269.1</v>
      </c>
    </row>
    <row r="6" spans="1:23" x14ac:dyDescent="0.25">
      <c r="A6" s="48" t="s">
        <v>12</v>
      </c>
      <c r="B6" s="49" t="s">
        <v>13</v>
      </c>
      <c r="C6" s="45">
        <v>3422.3753609241617</v>
      </c>
      <c r="D6" s="45">
        <v>5867.9618125845564</v>
      </c>
      <c r="E6" s="45">
        <v>4737.9138008579339</v>
      </c>
      <c r="F6" s="45">
        <v>6629.2775382004183</v>
      </c>
      <c r="G6" s="45">
        <v>5083.2527679497507</v>
      </c>
      <c r="H6" s="45">
        <v>5885.479570784003</v>
      </c>
      <c r="I6" s="45">
        <v>6736.8999994174192</v>
      </c>
      <c r="J6" s="45">
        <v>7249.106007373126</v>
      </c>
      <c r="K6" s="45">
        <v>9594.0070421773926</v>
      </c>
      <c r="L6" s="45">
        <v>8822.4236050827003</v>
      </c>
      <c r="M6" s="45">
        <v>8370.6326832829745</v>
      </c>
      <c r="N6" s="45">
        <v>14279.608440188649</v>
      </c>
      <c r="O6" s="45">
        <v>16386.141651431619</v>
      </c>
      <c r="P6" s="45">
        <v>17926.866646190123</v>
      </c>
      <c r="Q6" s="45">
        <v>23637.5</v>
      </c>
      <c r="R6" s="45">
        <v>22908.9</v>
      </c>
      <c r="S6" s="45">
        <v>62258.387048194774</v>
      </c>
      <c r="T6" s="45">
        <v>55448.489403549989</v>
      </c>
      <c r="U6" s="62">
        <v>75003.300370999961</v>
      </c>
      <c r="V6" s="60">
        <v>30287.3</v>
      </c>
      <c r="W6" s="45">
        <v>77721.7</v>
      </c>
    </row>
    <row r="7" spans="1:23" x14ac:dyDescent="0.25">
      <c r="A7" s="48" t="s">
        <v>16</v>
      </c>
      <c r="B7" s="49" t="s">
        <v>17</v>
      </c>
      <c r="C7" s="45">
        <v>4034.5546910894714</v>
      </c>
      <c r="D7" s="45">
        <v>5215.4592124083574</v>
      </c>
      <c r="E7" s="45">
        <v>4510.9388478168339</v>
      </c>
      <c r="F7" s="45">
        <v>5819.2189840537339</v>
      </c>
      <c r="G7" s="45">
        <v>4836.0300840008294</v>
      </c>
      <c r="H7" s="45">
        <v>7096.9980105336917</v>
      </c>
      <c r="I7" s="45">
        <v>5348.1999995375081</v>
      </c>
      <c r="J7" s="45">
        <v>7483.5809693528499</v>
      </c>
      <c r="K7" s="45">
        <v>5347.7088106562787</v>
      </c>
      <c r="L7" s="45">
        <v>7688.5388209435496</v>
      </c>
      <c r="M7" s="45">
        <v>5945.3571029112509</v>
      </c>
      <c r="N7" s="45">
        <v>8997.6526963790802</v>
      </c>
      <c r="O7" s="45">
        <v>5823.4575030872256</v>
      </c>
      <c r="P7" s="45">
        <v>8696.8243826368507</v>
      </c>
      <c r="Q7" s="45">
        <v>6116.4</v>
      </c>
      <c r="R7" s="45">
        <v>9784.4</v>
      </c>
      <c r="S7" s="45">
        <v>6947.399999999996</v>
      </c>
      <c r="T7" s="45">
        <v>7627.8217898399998</v>
      </c>
      <c r="U7" s="62">
        <v>7532.4816029999974</v>
      </c>
      <c r="V7" s="60">
        <v>3764.4</v>
      </c>
      <c r="W7" s="45">
        <v>8096.5</v>
      </c>
    </row>
    <row r="8" spans="1:23" x14ac:dyDescent="0.25">
      <c r="A8" s="48" t="s">
        <v>20</v>
      </c>
      <c r="B8" s="49" t="s">
        <v>21</v>
      </c>
      <c r="C8" s="45">
        <v>26915.736497268193</v>
      </c>
      <c r="D8" s="45">
        <v>31160.905253414545</v>
      </c>
      <c r="E8" s="45">
        <v>27211.945704927493</v>
      </c>
      <c r="F8" s="45">
        <v>38023.875085885295</v>
      </c>
      <c r="G8" s="45">
        <v>34358.499992901197</v>
      </c>
      <c r="H8" s="45">
        <v>36880.088564380218</v>
      </c>
      <c r="I8" s="45">
        <v>36138.999996874845</v>
      </c>
      <c r="J8" s="45">
        <v>47221.695333916454</v>
      </c>
      <c r="K8" s="45">
        <v>36683.345057501829</v>
      </c>
      <c r="L8" s="45">
        <v>43771.237969371672</v>
      </c>
      <c r="M8" s="45">
        <v>36456.348786587703</v>
      </c>
      <c r="N8" s="45">
        <v>43218.640770624166</v>
      </c>
      <c r="O8" s="45">
        <v>38992.520152888275</v>
      </c>
      <c r="P8" s="45">
        <v>48232.806955439941</v>
      </c>
      <c r="Q8" s="45">
        <v>46233.599999999999</v>
      </c>
      <c r="R8" s="45">
        <v>54016.9</v>
      </c>
      <c r="S8" s="45">
        <v>45556.999999999978</v>
      </c>
      <c r="T8" s="45">
        <v>44015.811421830003</v>
      </c>
      <c r="U8" s="62">
        <v>41882.330181999976</v>
      </c>
      <c r="V8" s="60">
        <v>20073.599999999999</v>
      </c>
      <c r="W8" s="45">
        <v>43935.1</v>
      </c>
    </row>
    <row r="9" spans="1:23" x14ac:dyDescent="0.25">
      <c r="A9" s="48" t="s">
        <v>22</v>
      </c>
      <c r="B9" s="49" t="s">
        <v>23</v>
      </c>
      <c r="C9" s="45">
        <v>24002.172086481431</v>
      </c>
      <c r="D9" s="45">
        <v>25270.985692824055</v>
      </c>
      <c r="E9" s="45">
        <v>26031.900904713813</v>
      </c>
      <c r="F9" s="45">
        <v>26987.71309188689</v>
      </c>
      <c r="G9" s="45">
        <v>32200.896493346983</v>
      </c>
      <c r="H9" s="45">
        <v>34157.435948942744</v>
      </c>
      <c r="I9" s="45">
        <v>34861.005896985356</v>
      </c>
      <c r="J9" s="45">
        <v>37122.4283507898</v>
      </c>
      <c r="K9" s="45">
        <v>43623.321865353515</v>
      </c>
      <c r="L9" s="45">
        <v>44956.101033517079</v>
      </c>
      <c r="M9" s="45">
        <v>43632.41031768758</v>
      </c>
      <c r="N9" s="45">
        <v>52596.891727061578</v>
      </c>
      <c r="O9" s="45">
        <v>50039.456563156768</v>
      </c>
      <c r="P9" s="45">
        <v>63978.954041971883</v>
      </c>
      <c r="Q9" s="45">
        <v>55611</v>
      </c>
      <c r="R9" s="45">
        <v>61363.8</v>
      </c>
      <c r="S9" s="45">
        <v>60810.599999999977</v>
      </c>
      <c r="T9" s="45">
        <v>61186.941300129984</v>
      </c>
      <c r="U9" s="62">
        <v>65236.949976999967</v>
      </c>
      <c r="V9" s="60">
        <v>26406.5</v>
      </c>
      <c r="W9" s="67">
        <v>71269.7</v>
      </c>
    </row>
    <row r="10" spans="1:23" ht="21" x14ac:dyDescent="0.25">
      <c r="A10" s="48" t="s">
        <v>26</v>
      </c>
      <c r="B10" s="49" t="s">
        <v>27</v>
      </c>
      <c r="C10" s="45">
        <v>48396.081893068644</v>
      </c>
      <c r="D10" s="45">
        <v>46278.955244496945</v>
      </c>
      <c r="E10" s="45">
        <v>51020.685843238738</v>
      </c>
      <c r="F10" s="45">
        <v>48779.047915832831</v>
      </c>
      <c r="G10" s="45">
        <v>58384.699987937151</v>
      </c>
      <c r="H10" s="45">
        <v>57117.811612198901</v>
      </c>
      <c r="I10" s="45">
        <v>64447.299994426852</v>
      </c>
      <c r="J10" s="45">
        <v>64111.536672455877</v>
      </c>
      <c r="K10" s="45">
        <v>70705.385285677068</v>
      </c>
      <c r="L10" s="45">
        <v>68053.422564351626</v>
      </c>
      <c r="M10" s="45">
        <v>73368.451928245253</v>
      </c>
      <c r="N10" s="45">
        <v>71672.075765985239</v>
      </c>
      <c r="O10" s="45">
        <v>73821.342952429157</v>
      </c>
      <c r="P10" s="45">
        <v>74927.479565255795</v>
      </c>
      <c r="Q10" s="45">
        <v>71378.3</v>
      </c>
      <c r="R10" s="45">
        <v>68628.399999999994</v>
      </c>
      <c r="S10" s="45">
        <v>75402.499999999956</v>
      </c>
      <c r="T10" s="45">
        <v>72090.505196600003</v>
      </c>
      <c r="U10" s="62">
        <v>82900.445355999967</v>
      </c>
      <c r="V10" s="60">
        <v>49607.4</v>
      </c>
      <c r="W10" s="45">
        <v>87762</v>
      </c>
    </row>
    <row r="11" spans="1:23" x14ac:dyDescent="0.25">
      <c r="A11" s="48" t="s">
        <v>30</v>
      </c>
      <c r="B11" s="49" t="s">
        <v>120</v>
      </c>
      <c r="C11" s="45">
        <v>36694.434609908785</v>
      </c>
      <c r="D11" s="45">
        <v>42124.978923375224</v>
      </c>
      <c r="E11" s="45">
        <v>33687.15840610001</v>
      </c>
      <c r="F11" s="45">
        <v>41075.047688437793</v>
      </c>
      <c r="G11" s="45">
        <v>39168.199991907466</v>
      </c>
      <c r="H11" s="45">
        <v>74353.915006637748</v>
      </c>
      <c r="I11" s="45">
        <v>58279.298294960237</v>
      </c>
      <c r="J11" s="45">
        <v>48568.187205800008</v>
      </c>
      <c r="K11" s="45">
        <v>72484.915641895452</v>
      </c>
      <c r="L11" s="45">
        <v>63486.015061791099</v>
      </c>
      <c r="M11" s="45">
        <v>80262.786707301959</v>
      </c>
      <c r="N11" s="45">
        <v>72586.604762125411</v>
      </c>
      <c r="O11" s="45">
        <v>86420.559251454353</v>
      </c>
      <c r="P11" s="45">
        <v>81039.546916297782</v>
      </c>
      <c r="Q11" s="45">
        <v>85544</v>
      </c>
      <c r="R11" s="45">
        <v>80300.600000000006</v>
      </c>
      <c r="S11" s="45">
        <v>86243.899999999951</v>
      </c>
      <c r="T11" s="45">
        <v>80619.960271799995</v>
      </c>
      <c r="U11" s="62">
        <v>118832.37989999994</v>
      </c>
      <c r="V11" s="60">
        <v>45276.800000000003</v>
      </c>
      <c r="W11" s="45">
        <v>120757.4</v>
      </c>
    </row>
    <row r="12" spans="1:23" x14ac:dyDescent="0.25">
      <c r="A12" s="48" t="s">
        <v>33</v>
      </c>
      <c r="B12" s="49" t="s">
        <v>34</v>
      </c>
      <c r="C12" s="45">
        <v>7017.5819338949941</v>
      </c>
      <c r="D12" s="45">
        <v>6441.4892187394289</v>
      </c>
      <c r="E12" s="45">
        <v>7618.5898013795613</v>
      </c>
      <c r="F12" s="45">
        <v>9435.8008957086186</v>
      </c>
      <c r="G12" s="45">
        <v>8233.1285652989554</v>
      </c>
      <c r="H12" s="45">
        <v>10228.234309886748</v>
      </c>
      <c r="I12" s="45">
        <v>10806.899999065461</v>
      </c>
      <c r="J12" s="45">
        <v>17384.944369496621</v>
      </c>
      <c r="K12" s="45">
        <v>14153.375104736924</v>
      </c>
      <c r="L12" s="45">
        <v>18384.373267256156</v>
      </c>
      <c r="M12" s="45">
        <v>14354.738069200164</v>
      </c>
      <c r="N12" s="45">
        <v>15704.828700407095</v>
      </c>
      <c r="O12" s="45">
        <v>16507.30416141263</v>
      </c>
      <c r="P12" s="45">
        <v>17840.322914203691</v>
      </c>
      <c r="Q12" s="45">
        <v>18622.900000000001</v>
      </c>
      <c r="R12" s="45">
        <v>19907.400000000001</v>
      </c>
      <c r="S12" s="45">
        <v>20383.299999999988</v>
      </c>
      <c r="T12" s="45">
        <v>19552.489084920006</v>
      </c>
      <c r="U12" s="62">
        <v>21183.713492999988</v>
      </c>
      <c r="V12" s="60">
        <v>10768.1</v>
      </c>
      <c r="W12" s="45">
        <v>21908.1</v>
      </c>
    </row>
    <row r="13" spans="1:23" x14ac:dyDescent="0.25">
      <c r="A13" s="48" t="s">
        <v>35</v>
      </c>
      <c r="B13" s="49" t="s">
        <v>36</v>
      </c>
      <c r="C13" s="45">
        <v>127668.39776047495</v>
      </c>
      <c r="D13" s="45">
        <v>137371.32003809509</v>
      </c>
      <c r="E13" s="45">
        <v>137590.43272591467</v>
      </c>
      <c r="F13" s="45">
        <v>151790.40380948596</v>
      </c>
      <c r="G13" s="45">
        <v>151963.39996860287</v>
      </c>
      <c r="H13" s="45">
        <v>169854.15760490648</v>
      </c>
      <c r="I13" s="45">
        <v>173497.79998499659</v>
      </c>
      <c r="J13" s="45">
        <v>188378.74110470974</v>
      </c>
      <c r="K13" s="45">
        <v>200930.55768965848</v>
      </c>
      <c r="L13" s="45">
        <v>208757.53801261904</v>
      </c>
      <c r="M13" s="45">
        <v>211186.15914236871</v>
      </c>
      <c r="N13" s="45">
        <v>225696.3553625927</v>
      </c>
      <c r="O13" s="45">
        <v>230684.55068584229</v>
      </c>
      <c r="P13" s="45">
        <v>252574.18682941128</v>
      </c>
      <c r="Q13" s="45">
        <v>251764.6</v>
      </c>
      <c r="R13" s="45">
        <v>281960.3</v>
      </c>
      <c r="S13" s="45">
        <v>260277.1999999999</v>
      </c>
      <c r="T13" s="45">
        <v>285359.46973964997</v>
      </c>
      <c r="U13" s="62">
        <v>292548.77724499989</v>
      </c>
      <c r="V13" s="60">
        <v>128453.7</v>
      </c>
      <c r="W13" s="45">
        <v>305741.59999999998</v>
      </c>
    </row>
    <row r="14" spans="1:23" x14ac:dyDescent="0.25">
      <c r="A14" s="48" t="s">
        <v>39</v>
      </c>
      <c r="B14" s="49" t="s">
        <v>40</v>
      </c>
      <c r="C14" s="45">
        <v>34024.454019187797</v>
      </c>
      <c r="D14" s="45">
        <v>33705.48910510166</v>
      </c>
      <c r="E14" s="45">
        <v>42355.506042669665</v>
      </c>
      <c r="F14" s="45">
        <v>41547.71172752339</v>
      </c>
      <c r="G14" s="45">
        <v>55583.155855515979</v>
      </c>
      <c r="H14" s="45">
        <v>53144.031982019922</v>
      </c>
      <c r="I14" s="45">
        <v>69426.099993996308</v>
      </c>
      <c r="J14" s="45">
        <v>69743.470256968867</v>
      </c>
      <c r="K14" s="45">
        <v>85036.468174435809</v>
      </c>
      <c r="L14" s="45">
        <v>80959.255969935431</v>
      </c>
      <c r="M14" s="45">
        <v>89892.930940777966</v>
      </c>
      <c r="N14" s="45">
        <v>86765.574223298652</v>
      </c>
      <c r="O14" s="45">
        <v>105313.89658849299</v>
      </c>
      <c r="P14" s="45">
        <v>99806.461605356235</v>
      </c>
      <c r="Q14" s="45">
        <v>113479.7</v>
      </c>
      <c r="R14" s="45">
        <v>112737.3</v>
      </c>
      <c r="S14" s="45">
        <v>121856.59999999996</v>
      </c>
      <c r="T14" s="45">
        <v>116836.87212337001</v>
      </c>
      <c r="U14" s="62">
        <v>130264.76174299994</v>
      </c>
      <c r="V14" s="60">
        <v>57528.6</v>
      </c>
      <c r="W14" s="45">
        <v>134928.4</v>
      </c>
    </row>
    <row r="15" spans="1:23" x14ac:dyDescent="0.25">
      <c r="A15" s="48" t="s">
        <v>41</v>
      </c>
      <c r="B15" s="49" t="s">
        <v>42</v>
      </c>
      <c r="C15" s="45">
        <v>8636.4217923321376</v>
      </c>
      <c r="D15" s="45">
        <v>9528.7873905731085</v>
      </c>
      <c r="E15" s="45">
        <v>9163.5108016593131</v>
      </c>
      <c r="F15" s="45">
        <v>9998.3118748104771</v>
      </c>
      <c r="G15" s="45">
        <v>10951.321097737349</v>
      </c>
      <c r="H15" s="45">
        <v>12166.364731486312</v>
      </c>
      <c r="I15" s="45">
        <v>13382.746098842714</v>
      </c>
      <c r="J15" s="45">
        <v>15155.207321689439</v>
      </c>
      <c r="K15" s="45">
        <v>16059.281111970819</v>
      </c>
      <c r="L15" s="45">
        <v>16322.00180600306</v>
      </c>
      <c r="M15" s="45">
        <v>15991.86919545109</v>
      </c>
      <c r="N15" s="45">
        <v>18415.677638822588</v>
      </c>
      <c r="O15" s="45">
        <v>18270.177437136314</v>
      </c>
      <c r="P15" s="45">
        <v>20052.477851856955</v>
      </c>
      <c r="Q15" s="45">
        <v>19679.7</v>
      </c>
      <c r="R15" s="45">
        <v>21407.200000000001</v>
      </c>
      <c r="S15" s="45">
        <v>21864.899999999991</v>
      </c>
      <c r="T15" s="45">
        <v>23948.109610069994</v>
      </c>
      <c r="U15" s="62">
        <v>24602.68118299999</v>
      </c>
      <c r="V15" s="60">
        <v>12627.5</v>
      </c>
      <c r="W15" s="45">
        <v>27024.5</v>
      </c>
    </row>
    <row r="16" spans="1:23" x14ac:dyDescent="0.25">
      <c r="A16" s="48" t="s">
        <v>28</v>
      </c>
      <c r="B16" s="49" t="s">
        <v>29</v>
      </c>
      <c r="C16" s="45">
        <v>3185.3400608601537</v>
      </c>
      <c r="D16" s="45">
        <v>3344.6575149031751</v>
      </c>
      <c r="E16" s="45">
        <v>3262.1395005907029</v>
      </c>
      <c r="F16" s="45">
        <v>3347.0663446060812</v>
      </c>
      <c r="G16" s="45">
        <v>3234.7156023316761</v>
      </c>
      <c r="H16" s="45">
        <v>3151.4173543488864</v>
      </c>
      <c r="I16" s="45">
        <v>3419.5464997042909</v>
      </c>
      <c r="J16" s="45">
        <v>3959.3659906576095</v>
      </c>
      <c r="K16" s="45">
        <v>4090.6801095020141</v>
      </c>
      <c r="L16" s="45">
        <v>3992.6501654899835</v>
      </c>
      <c r="M16" s="45">
        <v>3677.8659145637102</v>
      </c>
      <c r="N16" s="45">
        <v>3864.9782335923883</v>
      </c>
      <c r="O16" s="45">
        <v>3704.6573744193279</v>
      </c>
      <c r="P16" s="45">
        <v>3889.4992163903557</v>
      </c>
      <c r="Q16" s="45">
        <v>4416.8</v>
      </c>
      <c r="R16" s="45">
        <v>4360.1000000000004</v>
      </c>
      <c r="S16" s="45">
        <v>4474.8999999999978</v>
      </c>
      <c r="T16" s="45">
        <v>4332.9878311599996</v>
      </c>
      <c r="U16" s="62">
        <v>4903.5029399999985</v>
      </c>
      <c r="V16" s="60">
        <v>2126.8000000000002</v>
      </c>
      <c r="W16" s="45">
        <v>5384.5999999999995</v>
      </c>
    </row>
    <row r="17" spans="1:23" x14ac:dyDescent="0.25">
      <c r="A17" s="48" t="s">
        <v>18</v>
      </c>
      <c r="B17" s="49" t="s">
        <v>19</v>
      </c>
      <c r="C17" s="45">
        <v>4856.2207313113504</v>
      </c>
      <c r="D17" s="45">
        <v>3755.3132730140669</v>
      </c>
      <c r="E17" s="45">
        <v>4435.5989008031902</v>
      </c>
      <c r="F17" s="45">
        <v>4341.9204947862281</v>
      </c>
      <c r="G17" s="45">
        <v>4772.2999990139961</v>
      </c>
      <c r="H17" s="45">
        <v>4701.4069960286433</v>
      </c>
      <c r="I17" s="45">
        <v>5272.7888995440298</v>
      </c>
      <c r="J17" s="45">
        <v>5052.2793595630992</v>
      </c>
      <c r="K17" s="45">
        <v>5804.3486337123177</v>
      </c>
      <c r="L17" s="45">
        <v>5234.4044906423742</v>
      </c>
      <c r="M17" s="45">
        <v>5195.1231457962613</v>
      </c>
      <c r="N17" s="45">
        <v>4953.77731275927</v>
      </c>
      <c r="O17" s="45">
        <v>5606.6761711212039</v>
      </c>
      <c r="P17" s="45">
        <v>5647.6683261147791</v>
      </c>
      <c r="Q17" s="45">
        <v>5707.4</v>
      </c>
      <c r="R17" s="45">
        <v>5351.1</v>
      </c>
      <c r="S17" s="45">
        <v>5867.7999999999984</v>
      </c>
      <c r="T17" s="45">
        <v>21390.570605189998</v>
      </c>
      <c r="U17" s="62">
        <v>26590.502423999988</v>
      </c>
      <c r="V17" s="60">
        <v>11012.3</v>
      </c>
      <c r="W17" s="45">
        <v>21825.9</v>
      </c>
    </row>
    <row r="18" spans="1:23" x14ac:dyDescent="0.25">
      <c r="A18" s="48" t="s">
        <v>47</v>
      </c>
      <c r="B18" s="49" t="s">
        <v>48</v>
      </c>
      <c r="C18" s="45">
        <v>24482.864856611235</v>
      </c>
      <c r="D18" s="45">
        <v>24402.16925458944</v>
      </c>
      <c r="E18" s="45">
        <v>21342.823469864725</v>
      </c>
      <c r="F18" s="45">
        <v>29030.376943256771</v>
      </c>
      <c r="G18" s="45">
        <v>29006.275382007021</v>
      </c>
      <c r="H18" s="45">
        <v>41096.345942509099</v>
      </c>
      <c r="I18" s="45">
        <v>39064.608196621848</v>
      </c>
      <c r="J18" s="45">
        <v>38969.63114163006</v>
      </c>
      <c r="K18" s="45">
        <v>45059.843387529814</v>
      </c>
      <c r="L18" s="45">
        <v>45121.097552537329</v>
      </c>
      <c r="M18" s="45">
        <v>46236.202444086666</v>
      </c>
      <c r="N18" s="45">
        <v>48679.030292461088</v>
      </c>
      <c r="O18" s="45">
        <v>51222.023759971402</v>
      </c>
      <c r="P18" s="45">
        <v>52611.748761753581</v>
      </c>
      <c r="Q18" s="45">
        <v>54717.7</v>
      </c>
      <c r="R18" s="45">
        <v>58024</v>
      </c>
      <c r="S18" s="45">
        <v>56471.199999999975</v>
      </c>
      <c r="T18" s="45">
        <v>55042.488614150003</v>
      </c>
      <c r="U18" s="62">
        <v>66227.588236999974</v>
      </c>
      <c r="V18" s="60">
        <v>26931.1</v>
      </c>
      <c r="W18" s="45">
        <v>67176.7</v>
      </c>
    </row>
    <row r="19" spans="1:23" x14ac:dyDescent="0.25">
      <c r="A19" s="48" t="s">
        <v>43</v>
      </c>
      <c r="B19" s="49" t="s">
        <v>44</v>
      </c>
      <c r="C19" s="45">
        <v>8143.5951421990567</v>
      </c>
      <c r="D19" s="45">
        <v>7572.2672270447783</v>
      </c>
      <c r="E19" s="45">
        <v>9550.5810017294025</v>
      </c>
      <c r="F19" s="45">
        <v>8862.4002546047886</v>
      </c>
      <c r="G19" s="45">
        <v>9216.5393980957724</v>
      </c>
      <c r="H19" s="45">
        <v>9439.4656760497146</v>
      </c>
      <c r="I19" s="45">
        <v>9307.8087991950979</v>
      </c>
      <c r="J19" s="45">
        <v>8950.1691932260255</v>
      </c>
      <c r="K19" s="45">
        <v>12309.857566510684</v>
      </c>
      <c r="L19" s="45">
        <v>10833.407366329491</v>
      </c>
      <c r="M19" s="45">
        <v>11781.474058805758</v>
      </c>
      <c r="N19" s="45">
        <v>10651.839136632618</v>
      </c>
      <c r="O19" s="45">
        <v>11997.812198119451</v>
      </c>
      <c r="P19" s="45">
        <v>11553.4559281891</v>
      </c>
      <c r="Q19" s="45">
        <v>14905.1</v>
      </c>
      <c r="R19" s="45">
        <v>13606.7</v>
      </c>
      <c r="S19" s="45">
        <v>15760.499999999993</v>
      </c>
      <c r="T19" s="45">
        <v>14142.206788130001</v>
      </c>
      <c r="U19" s="62">
        <v>17288.262205999992</v>
      </c>
      <c r="V19" s="60">
        <v>6018.4</v>
      </c>
      <c r="W19" s="45">
        <v>17254.5</v>
      </c>
    </row>
    <row r="20" spans="1:23" x14ac:dyDescent="0.25">
      <c r="A20" s="48" t="s">
        <v>51</v>
      </c>
      <c r="B20" s="49" t="s">
        <v>52</v>
      </c>
      <c r="C20" s="45">
        <v>26413.934237132693</v>
      </c>
      <c r="D20" s="45">
        <v>77435.001024910176</v>
      </c>
      <c r="E20" s="45">
        <v>27324.373079947854</v>
      </c>
      <c r="F20" s="45">
        <v>80447.117787567244</v>
      </c>
      <c r="G20" s="45">
        <v>32793.298741224586</v>
      </c>
      <c r="H20" s="45">
        <v>47137.034282261026</v>
      </c>
      <c r="I20" s="45">
        <v>35981.445199888469</v>
      </c>
      <c r="J20" s="45">
        <v>81117.75566398527</v>
      </c>
      <c r="K20" s="45">
        <v>43816.036783377174</v>
      </c>
      <c r="L20" s="45">
        <v>66195.352698123592</v>
      </c>
      <c r="M20" s="45">
        <v>3163.6223384848918</v>
      </c>
      <c r="N20" s="45">
        <v>37139.745581692448</v>
      </c>
      <c r="O20" s="45">
        <v>3093.2429425151622</v>
      </c>
      <c r="P20" s="45">
        <v>31957.109862991012</v>
      </c>
      <c r="Q20" s="45">
        <v>3201.5</v>
      </c>
      <c r="R20" s="45">
        <v>34661.4</v>
      </c>
      <c r="S20" s="45">
        <v>2334.099999999999</v>
      </c>
      <c r="T20" s="45">
        <v>102808.09049898</v>
      </c>
      <c r="U20" s="62">
        <v>3294.1733249999988</v>
      </c>
      <c r="V20" s="60">
        <v>5763.6</v>
      </c>
      <c r="W20" s="45">
        <v>3837</v>
      </c>
    </row>
    <row r="21" spans="1:23" x14ac:dyDescent="0.25">
      <c r="A21" s="48" t="s">
        <v>55</v>
      </c>
      <c r="B21" s="49" t="s">
        <v>56</v>
      </c>
      <c r="C21" s="45">
        <v>147679.37210987863</v>
      </c>
      <c r="D21" s="45">
        <v>150346.24963459879</v>
      </c>
      <c r="E21" s="45">
        <v>177121.55516707289</v>
      </c>
      <c r="F21" s="45">
        <v>172376.18709121359</v>
      </c>
      <c r="G21" s="45">
        <v>191994.39996033208</v>
      </c>
      <c r="H21" s="45">
        <v>211087.91901438721</v>
      </c>
      <c r="I21" s="45">
        <v>190178.69998355411</v>
      </c>
      <c r="J21" s="45">
        <v>453884.3579327499</v>
      </c>
      <c r="K21" s="45">
        <v>226142.49355875253</v>
      </c>
      <c r="L21" s="45">
        <v>281172.67940350593</v>
      </c>
      <c r="M21" s="45">
        <v>296997.69092352112</v>
      </c>
      <c r="N21" s="45">
        <v>330487.74663065415</v>
      </c>
      <c r="O21" s="45">
        <v>325045.66523905197</v>
      </c>
      <c r="P21" s="45">
        <v>362110.39659624244</v>
      </c>
      <c r="Q21" s="45">
        <v>368687.8</v>
      </c>
      <c r="R21" s="45">
        <v>405441.1</v>
      </c>
      <c r="S21" s="45">
        <v>408730.39999999985</v>
      </c>
      <c r="T21" s="45">
        <v>438361.68295977009</v>
      </c>
      <c r="U21" s="62">
        <v>485720.34624999977</v>
      </c>
      <c r="V21" s="60">
        <v>255329</v>
      </c>
      <c r="W21" s="45">
        <v>501627.3</v>
      </c>
    </row>
    <row r="22" spans="1:23" x14ac:dyDescent="0.25">
      <c r="A22" s="48" t="s">
        <v>59</v>
      </c>
      <c r="B22" s="49" t="s">
        <v>60</v>
      </c>
      <c r="C22" s="45">
        <v>23744.119446411747</v>
      </c>
      <c r="D22" s="45">
        <v>21755.241239874682</v>
      </c>
      <c r="E22" s="45">
        <v>26572.781804811759</v>
      </c>
      <c r="F22" s="45">
        <v>27458.255063972094</v>
      </c>
      <c r="G22" s="45">
        <v>35108.468372746247</v>
      </c>
      <c r="H22" s="45">
        <v>39543.667583829891</v>
      </c>
      <c r="I22" s="45">
        <v>50088.709395668528</v>
      </c>
      <c r="J22" s="45">
        <v>54126.529218319345</v>
      </c>
      <c r="K22" s="45">
        <v>68146.568113363057</v>
      </c>
      <c r="L22" s="45">
        <v>64000.63089485425</v>
      </c>
      <c r="M22" s="45">
        <v>80176.891350288788</v>
      </c>
      <c r="N22" s="45">
        <v>76560.633870734528</v>
      </c>
      <c r="O22" s="45">
        <v>80267.433891418812</v>
      </c>
      <c r="P22" s="45">
        <v>78706.562730663456</v>
      </c>
      <c r="Q22" s="45">
        <v>84859.9</v>
      </c>
      <c r="R22" s="45">
        <v>83879</v>
      </c>
      <c r="S22" s="45">
        <v>95251.799999999959</v>
      </c>
      <c r="T22" s="45">
        <v>79857.802076189997</v>
      </c>
      <c r="U22" s="62">
        <v>111211.23693199996</v>
      </c>
      <c r="V22" s="60">
        <v>53947.8</v>
      </c>
      <c r="W22" s="45">
        <v>117048.8</v>
      </c>
    </row>
    <row r="23" spans="1:23" x14ac:dyDescent="0.25">
      <c r="A23" s="48" t="s">
        <v>31</v>
      </c>
      <c r="B23" s="49" t="s">
        <v>32</v>
      </c>
      <c r="C23" s="45">
        <v>1147.4537503098529</v>
      </c>
      <c r="D23" s="45">
        <v>2605.2168097035001</v>
      </c>
      <c r="E23" s="45">
        <v>1227.3270002222423</v>
      </c>
      <c r="F23" s="45">
        <v>2005.2395933631055</v>
      </c>
      <c r="G23" s="45">
        <v>1822.6999996234126</v>
      </c>
      <c r="H23" s="45">
        <v>3095.7566903603865</v>
      </c>
      <c r="I23" s="45">
        <v>3382.3999997075039</v>
      </c>
      <c r="J23" s="45">
        <v>4865.0269235792912</v>
      </c>
      <c r="K23" s="45">
        <v>4001.2712364910421</v>
      </c>
      <c r="L23" s="45">
        <v>6211.7898687623201</v>
      </c>
      <c r="M23" s="45">
        <v>3935.7585356032373</v>
      </c>
      <c r="N23" s="45">
        <v>5461.8261978371393</v>
      </c>
      <c r="O23" s="45">
        <v>4818.313703244773</v>
      </c>
      <c r="P23" s="45">
        <v>6813.6280769320256</v>
      </c>
      <c r="Q23" s="45">
        <v>5037</v>
      </c>
      <c r="R23" s="45">
        <v>7743.1</v>
      </c>
      <c r="S23" s="45">
        <v>5211.3999999999969</v>
      </c>
      <c r="T23" s="45">
        <v>6626.3855414199998</v>
      </c>
      <c r="U23" s="62">
        <v>6053.1749569999974</v>
      </c>
      <c r="V23" s="60">
        <v>3852.9</v>
      </c>
      <c r="W23" s="45">
        <v>7344.9</v>
      </c>
    </row>
    <row r="24" spans="1:23" x14ac:dyDescent="0.25">
      <c r="A24" s="48" t="s">
        <v>45</v>
      </c>
      <c r="B24" s="49" t="s">
        <v>46</v>
      </c>
      <c r="C24" s="45">
        <v>6398.0531367276999</v>
      </c>
      <c r="D24" s="45">
        <v>6329.755691709257</v>
      </c>
      <c r="E24" s="45">
        <v>11892.136023153409</v>
      </c>
      <c r="F24" s="45">
        <v>11801.436171136986</v>
      </c>
      <c r="G24" s="45">
        <v>7434.3886054639825</v>
      </c>
      <c r="H24" s="45">
        <v>7367.4872314778058</v>
      </c>
      <c r="I24" s="45">
        <v>7967.0334793110414</v>
      </c>
      <c r="J24" s="45">
        <v>8603.3595272560178</v>
      </c>
      <c r="K24" s="45">
        <v>12180.746641494838</v>
      </c>
      <c r="L24" s="45">
        <v>11981.449302470381</v>
      </c>
      <c r="M24" s="45">
        <v>8631.7595883229988</v>
      </c>
      <c r="N24" s="45">
        <v>8670.5337333289408</v>
      </c>
      <c r="O24" s="45">
        <v>10499.006363354374</v>
      </c>
      <c r="P24" s="45">
        <v>10269.453510390354</v>
      </c>
      <c r="Q24" s="45">
        <v>14953.9</v>
      </c>
      <c r="R24" s="45">
        <v>15594.1</v>
      </c>
      <c r="S24" s="45">
        <v>11019.799999999994</v>
      </c>
      <c r="T24" s="45">
        <v>11020.955078000001</v>
      </c>
      <c r="U24" s="62">
        <v>11833.978177999992</v>
      </c>
      <c r="V24" s="60">
        <v>5868.1</v>
      </c>
      <c r="W24" s="45">
        <v>18572.400000000001</v>
      </c>
    </row>
    <row r="25" spans="1:23" x14ac:dyDescent="0.25">
      <c r="A25" s="48" t="s">
        <v>63</v>
      </c>
      <c r="B25" s="49" t="s">
        <v>64</v>
      </c>
      <c r="C25" s="67">
        <v>5130</v>
      </c>
      <c r="D25" s="45">
        <v>25295.235191830605</v>
      </c>
      <c r="E25" s="45">
        <v>10748.787981946372</v>
      </c>
      <c r="F25" s="45">
        <v>50672.951651175776</v>
      </c>
      <c r="G25" s="45">
        <v>51547.34634834982</v>
      </c>
      <c r="H25" s="45">
        <v>136449.64725280821</v>
      </c>
      <c r="I25" s="45">
        <v>51737.029000525981</v>
      </c>
      <c r="J25" s="45">
        <v>251058.07762428946</v>
      </c>
      <c r="K25" s="45">
        <v>82835.278155165666</v>
      </c>
      <c r="L25" s="45">
        <v>63772.952929826301</v>
      </c>
      <c r="M25" s="45">
        <v>65822.743288088721</v>
      </c>
      <c r="N25" s="45">
        <v>80116.440796279523</v>
      </c>
      <c r="O25" s="45">
        <v>49324.874693268765</v>
      </c>
      <c r="P25" s="45">
        <v>104327.79099564756</v>
      </c>
      <c r="Q25" s="45">
        <v>63322.9</v>
      </c>
      <c r="R25" s="45">
        <v>85837.6</v>
      </c>
      <c r="S25" s="45">
        <v>77112.099999999962</v>
      </c>
      <c r="T25" s="45">
        <v>122805.08618600998</v>
      </c>
      <c r="U25" s="62">
        <v>122956.68958799994</v>
      </c>
      <c r="V25" s="60">
        <v>60448.6</v>
      </c>
      <c r="W25" s="45">
        <v>93095</v>
      </c>
    </row>
    <row r="26" spans="1:23" x14ac:dyDescent="0.25">
      <c r="A26" s="49" t="s">
        <v>65</v>
      </c>
      <c r="B26" s="49" t="s">
        <v>66</v>
      </c>
      <c r="C26" s="45">
        <v>158079.64877868706</v>
      </c>
      <c r="D26" s="45">
        <v>153484.10004144613</v>
      </c>
      <c r="E26" s="45">
        <v>182042.629532964</v>
      </c>
      <c r="F26" s="45">
        <v>168071.10003043406</v>
      </c>
      <c r="G26" s="45">
        <v>185185.60024673885</v>
      </c>
      <c r="H26" s="45">
        <v>178291.89996316316</v>
      </c>
      <c r="I26" s="45">
        <v>199970.70071470732</v>
      </c>
      <c r="J26" s="45">
        <v>190732.29998350621</v>
      </c>
      <c r="K26" s="45">
        <v>214040.42527126736</v>
      </c>
      <c r="L26" s="45">
        <v>210663.00002585287</v>
      </c>
      <c r="M26" s="45">
        <v>232910.98089769849</v>
      </c>
      <c r="N26" s="45">
        <v>216873.5228422404</v>
      </c>
      <c r="O26" s="45">
        <v>239835.36717540797</v>
      </c>
      <c r="P26" s="45">
        <v>232867.29996350015</v>
      </c>
      <c r="Q26" s="45">
        <v>257799.9</v>
      </c>
      <c r="R26" s="45">
        <v>252350.5</v>
      </c>
      <c r="S26" s="45">
        <v>281516.09999999986</v>
      </c>
      <c r="T26" s="45">
        <v>314358.22656252002</v>
      </c>
      <c r="U26" s="62">
        <v>307646.0999999998</v>
      </c>
      <c r="V26" s="60">
        <v>140073</v>
      </c>
      <c r="W26" s="45">
        <v>327038.59999999998</v>
      </c>
    </row>
    <row r="27" spans="1:23" ht="31.5" x14ac:dyDescent="0.25">
      <c r="A27" s="49" t="s">
        <v>67</v>
      </c>
      <c r="B27" s="49" t="s">
        <v>68</v>
      </c>
      <c r="C27" s="45">
        <v>36085.636011744391</v>
      </c>
      <c r="D27" s="45">
        <v>19416.139355243042</v>
      </c>
      <c r="E27" s="45">
        <v>33151.600006003035</v>
      </c>
      <c r="F27" s="45">
        <v>21098.199683820429</v>
      </c>
      <c r="G27" s="45">
        <v>39922.599991751602</v>
      </c>
      <c r="H27" s="45">
        <v>21850.226462485531</v>
      </c>
      <c r="I27" s="45">
        <v>42183.43465735214</v>
      </c>
      <c r="J27" s="45">
        <v>23462.090361971092</v>
      </c>
      <c r="K27" s="45">
        <v>49036.374006017824</v>
      </c>
      <c r="L27" s="45">
        <v>26980.35309031107</v>
      </c>
      <c r="M27" s="45">
        <v>43844.058809720023</v>
      </c>
      <c r="N27" s="45">
        <v>27215.412467171333</v>
      </c>
      <c r="O27" s="45">
        <v>44433.742095035414</v>
      </c>
      <c r="P27" s="45">
        <v>29971.670828302213</v>
      </c>
      <c r="Q27" s="45">
        <v>42918.3</v>
      </c>
      <c r="R27" s="45">
        <v>33783.699999999997</v>
      </c>
      <c r="S27" s="45">
        <v>43231.89999999998</v>
      </c>
      <c r="T27" s="45">
        <v>33758.213363950003</v>
      </c>
      <c r="U27" s="62">
        <v>47093.17140899998</v>
      </c>
      <c r="V27" s="60">
        <v>15167.5</v>
      </c>
      <c r="W27" s="45">
        <v>46880.2</v>
      </c>
    </row>
    <row r="28" spans="1:23" x14ac:dyDescent="0.25">
      <c r="A28" s="49" t="s">
        <v>24</v>
      </c>
      <c r="B28" s="49" t="s">
        <v>25</v>
      </c>
      <c r="C28" s="45">
        <v>1385.6663203741787</v>
      </c>
      <c r="D28" s="45">
        <v>1466.8732253961073</v>
      </c>
      <c r="E28" s="45">
        <v>1412.3971002557544</v>
      </c>
      <c r="F28" s="45">
        <v>1600.0286712897305</v>
      </c>
      <c r="G28" s="45">
        <v>1318.1999997276471</v>
      </c>
      <c r="H28" s="45">
        <v>2012.1274255842748</v>
      </c>
      <c r="I28" s="45">
        <v>1520.895499868479</v>
      </c>
      <c r="J28" s="45">
        <v>2484.1979767851763</v>
      </c>
      <c r="K28" s="45">
        <v>1568.0557931924341</v>
      </c>
      <c r="L28" s="45">
        <v>2649.7539663251819</v>
      </c>
      <c r="M28" s="45">
        <v>1248.7589541913983</v>
      </c>
      <c r="N28" s="45">
        <v>2441.0349953741397</v>
      </c>
      <c r="O28" s="45">
        <v>1346.1045287890101</v>
      </c>
      <c r="P28" s="45">
        <v>1968.4114726914693</v>
      </c>
      <c r="Q28" s="45">
        <v>1630.4</v>
      </c>
      <c r="R28" s="45">
        <v>1704.4</v>
      </c>
      <c r="S28" s="45">
        <v>1392.8999999999994</v>
      </c>
      <c r="T28" s="45">
        <v>1415.3250156199999</v>
      </c>
      <c r="U28" s="62">
        <v>1478.4293679999992</v>
      </c>
      <c r="V28" s="60">
        <v>651.79999999999995</v>
      </c>
      <c r="W28" s="45">
        <v>1483.9</v>
      </c>
    </row>
    <row r="29" spans="1:23" ht="21" x14ac:dyDescent="0.25">
      <c r="A29" s="49" t="s">
        <v>69</v>
      </c>
      <c r="B29" s="49" t="s">
        <v>70</v>
      </c>
      <c r="C29" s="45">
        <v>272471.6000735769</v>
      </c>
      <c r="D29" s="45">
        <v>278892.35862631077</v>
      </c>
      <c r="E29" s="45">
        <v>290917.91002867895</v>
      </c>
      <c r="F29" s="45">
        <v>329337.34067963582</v>
      </c>
      <c r="G29" s="45">
        <v>324281.09193200036</v>
      </c>
      <c r="H29" s="45">
        <v>332757.74302424904</v>
      </c>
      <c r="I29" s="45">
        <v>400160.55475039571</v>
      </c>
      <c r="J29" s="45">
        <v>423454.86828138126</v>
      </c>
      <c r="K29" s="45">
        <v>430182.09058779263</v>
      </c>
      <c r="L29" s="45">
        <v>375717.32436510856</v>
      </c>
      <c r="M29" s="45">
        <v>441579.15417668124</v>
      </c>
      <c r="N29" s="45">
        <v>437327.62060702959</v>
      </c>
      <c r="O29" s="45">
        <v>493664.40171662252</v>
      </c>
      <c r="P29" s="45">
        <v>477256.19046019437</v>
      </c>
      <c r="Q29" s="45">
        <v>504867.7</v>
      </c>
      <c r="R29" s="45">
        <v>494264.5</v>
      </c>
      <c r="S29" s="45">
        <v>535115.49999999977</v>
      </c>
      <c r="T29" s="45">
        <v>532316.72227799997</v>
      </c>
      <c r="U29" s="62">
        <v>577638.64878999977</v>
      </c>
      <c r="V29" s="60">
        <v>303480.40000000002</v>
      </c>
      <c r="W29" s="45">
        <v>605278.5</v>
      </c>
    </row>
    <row r="30" spans="1:23" ht="21" x14ac:dyDescent="0.25">
      <c r="A30" s="49" t="s">
        <v>49</v>
      </c>
      <c r="B30" s="49" t="s">
        <v>50</v>
      </c>
      <c r="C30" s="45">
        <v>7250.0000019577546</v>
      </c>
      <c r="D30" s="45">
        <v>13362.056375608225</v>
      </c>
      <c r="E30" s="45">
        <v>13876.800002512788</v>
      </c>
      <c r="F30" s="45">
        <v>19981.826147618274</v>
      </c>
      <c r="G30" s="45">
        <v>11999.999997520683</v>
      </c>
      <c r="H30" s="45">
        <v>15943.310689705957</v>
      </c>
      <c r="I30" s="45">
        <v>4277.9999996300558</v>
      </c>
      <c r="J30" s="45">
        <v>15084.482253695553</v>
      </c>
      <c r="K30" s="45">
        <v>5000.0000006136079</v>
      </c>
      <c r="L30" s="45">
        <v>15925.865924954443</v>
      </c>
      <c r="M30" s="45">
        <v>13323.600002042122</v>
      </c>
      <c r="N30" s="45">
        <v>21580.087701307599</v>
      </c>
      <c r="O30" s="45">
        <v>13631.999997863308</v>
      </c>
      <c r="P30" s="45">
        <v>19653.453317919499</v>
      </c>
      <c r="Q30" s="45">
        <v>14389.2</v>
      </c>
      <c r="R30" s="45">
        <v>20820</v>
      </c>
      <c r="S30" s="45">
        <v>15083.999999999993</v>
      </c>
      <c r="T30" s="45">
        <v>15815.3074287</v>
      </c>
      <c r="U30" s="62">
        <v>15550.199999999993</v>
      </c>
      <c r="V30" s="60">
        <v>21063.5</v>
      </c>
      <c r="W30" s="45">
        <v>31085</v>
      </c>
    </row>
    <row r="31" spans="1:23" x14ac:dyDescent="0.25">
      <c r="A31" s="49" t="s">
        <v>6</v>
      </c>
      <c r="B31" s="49" t="s">
        <v>7</v>
      </c>
      <c r="C31" s="45">
        <v>666.99521018011228</v>
      </c>
      <c r="D31" s="45">
        <v>580.24271415668591</v>
      </c>
      <c r="E31" s="45">
        <v>575.132100104144</v>
      </c>
      <c r="F31" s="45">
        <v>584.21490210578872</v>
      </c>
      <c r="G31" s="45">
        <v>793.99999983595183</v>
      </c>
      <c r="H31" s="45">
        <v>709.19518585347339</v>
      </c>
      <c r="I31" s="45">
        <v>924.91869992001659</v>
      </c>
      <c r="J31" s="45">
        <v>843.62446692704668</v>
      </c>
      <c r="K31" s="45">
        <v>926.04876611364614</v>
      </c>
      <c r="L31" s="45">
        <v>755.37562609270083</v>
      </c>
      <c r="M31" s="45">
        <v>750.66699611505544</v>
      </c>
      <c r="N31" s="45">
        <v>682.31084410457834</v>
      </c>
      <c r="O31" s="45">
        <v>871.86013386334378</v>
      </c>
      <c r="P31" s="45">
        <v>744.32329488333403</v>
      </c>
      <c r="Q31" s="45">
        <v>1092.4000000000001</v>
      </c>
      <c r="R31" s="45">
        <v>880.1</v>
      </c>
      <c r="S31" s="45">
        <v>991.99999999999955</v>
      </c>
      <c r="T31" s="45">
        <v>912.08224385000005</v>
      </c>
      <c r="U31" s="62">
        <v>1035.0661429999996</v>
      </c>
      <c r="V31" s="60">
        <v>406.2</v>
      </c>
      <c r="W31" s="45">
        <v>1039.9000000000001</v>
      </c>
    </row>
    <row r="32" spans="1:23" ht="21" x14ac:dyDescent="0.25">
      <c r="A32" s="49" t="s">
        <v>14</v>
      </c>
      <c r="B32" s="49" t="s">
        <v>15</v>
      </c>
      <c r="C32" s="45">
        <v>1068.3749202884987</v>
      </c>
      <c r="D32" s="45">
        <v>1051.2885422838849</v>
      </c>
      <c r="E32" s="45">
        <v>1136.5101002057972</v>
      </c>
      <c r="F32" s="45">
        <v>1148.1573892079064</v>
      </c>
      <c r="G32" s="45">
        <v>1031.7801277868243</v>
      </c>
      <c r="H32" s="45">
        <v>1210.5124997498963</v>
      </c>
      <c r="I32" s="45">
        <v>1250.7576998918396</v>
      </c>
      <c r="J32" s="45">
        <v>1359.786704882411</v>
      </c>
      <c r="K32" s="45">
        <v>1505.6554231847761</v>
      </c>
      <c r="L32" s="45">
        <v>1419.4598991741982</v>
      </c>
      <c r="M32" s="45">
        <v>1719.4231752635374</v>
      </c>
      <c r="N32" s="45">
        <v>1677.7145842571449</v>
      </c>
      <c r="O32" s="45">
        <v>1849.561099710098</v>
      </c>
      <c r="P32" s="45">
        <v>1849.5610957100978</v>
      </c>
      <c r="Q32" s="45">
        <v>2065.9</v>
      </c>
      <c r="R32" s="45">
        <v>2082.1</v>
      </c>
      <c r="S32" s="45">
        <v>2138.1999999999985</v>
      </c>
      <c r="T32" s="45">
        <v>2138.1837300000002</v>
      </c>
      <c r="U32" s="62">
        <v>2226.8813189999992</v>
      </c>
      <c r="V32" s="60">
        <v>1136.3</v>
      </c>
      <c r="W32" s="45">
        <v>2526.9</v>
      </c>
    </row>
    <row r="33" spans="1:23" ht="21" x14ac:dyDescent="0.25">
      <c r="A33" s="49" t="s">
        <v>71</v>
      </c>
      <c r="B33" s="49" t="s">
        <v>72</v>
      </c>
      <c r="C33" s="45">
        <v>271082.8632562019</v>
      </c>
      <c r="D33" s="45">
        <v>289756.86721624451</v>
      </c>
      <c r="E33" s="45">
        <v>292071.84975788789</v>
      </c>
      <c r="F33" s="45">
        <v>311941.3382464858</v>
      </c>
      <c r="G33" s="45">
        <v>332298.087526344</v>
      </c>
      <c r="H33" s="45">
        <v>356761.27366628964</v>
      </c>
      <c r="I33" s="45">
        <v>369569.07745104114</v>
      </c>
      <c r="J33" s="45">
        <v>396679.34336369671</v>
      </c>
      <c r="K33" s="45">
        <v>396262.33133662993</v>
      </c>
      <c r="L33" s="45">
        <v>412466.5506346185</v>
      </c>
      <c r="M33" s="45">
        <v>419308.04406826774</v>
      </c>
      <c r="N33" s="45">
        <v>434260.70006655954</v>
      </c>
      <c r="O33" s="45">
        <v>451167.93530028348</v>
      </c>
      <c r="P33" s="45">
        <v>469723.43326937506</v>
      </c>
      <c r="Q33" s="45">
        <v>482155.5</v>
      </c>
      <c r="R33" s="45">
        <v>500516.1</v>
      </c>
      <c r="S33" s="45">
        <v>513903.49999999977</v>
      </c>
      <c r="T33" s="45">
        <v>527157.89992213005</v>
      </c>
      <c r="U33" s="62">
        <v>545578.45238699974</v>
      </c>
      <c r="V33" s="60">
        <v>295624.2</v>
      </c>
      <c r="W33" s="45">
        <v>590910.79999999993</v>
      </c>
    </row>
    <row r="34" spans="1:23" ht="31.5" x14ac:dyDescent="0.25">
      <c r="A34" s="49" t="s">
        <v>61</v>
      </c>
      <c r="B34" s="49" t="s">
        <v>62</v>
      </c>
      <c r="C34" s="45">
        <v>31773.767908580034</v>
      </c>
      <c r="D34" s="45">
        <v>27455.052721413831</v>
      </c>
      <c r="E34" s="45">
        <v>36972.781806694962</v>
      </c>
      <c r="F34" s="45">
        <v>38600.07561198964</v>
      </c>
      <c r="G34" s="45">
        <v>27174.304909385526</v>
      </c>
      <c r="H34" s="45">
        <v>28013.043357212231</v>
      </c>
      <c r="I34" s="45">
        <v>29989.708297406603</v>
      </c>
      <c r="J34" s="45">
        <v>30042.625735402027</v>
      </c>
      <c r="K34" s="45">
        <v>30992.547003803447</v>
      </c>
      <c r="L34" s="45">
        <v>31076.361107813736</v>
      </c>
      <c r="M34" s="45">
        <v>13762.447362109384</v>
      </c>
      <c r="N34" s="45">
        <v>13720.845117103006</v>
      </c>
      <c r="O34" s="45">
        <v>16664.845597387935</v>
      </c>
      <c r="P34" s="45">
        <v>15446.121486578959</v>
      </c>
      <c r="Q34" s="45">
        <v>12298.4</v>
      </c>
      <c r="R34" s="45">
        <v>13329.5</v>
      </c>
      <c r="S34" s="45">
        <v>13578.599999999993</v>
      </c>
      <c r="T34" s="45">
        <v>13705</v>
      </c>
      <c r="U34" s="62">
        <v>11738.200699999994</v>
      </c>
      <c r="V34" s="60">
        <v>5351.5</v>
      </c>
      <c r="W34" s="45">
        <v>10950</v>
      </c>
    </row>
    <row r="35" spans="1:23" ht="21" x14ac:dyDescent="0.25">
      <c r="A35" s="49" t="s">
        <v>10</v>
      </c>
      <c r="B35" s="49" t="s">
        <v>11</v>
      </c>
      <c r="C35" s="45">
        <v>708.08341419120734</v>
      </c>
      <c r="D35" s="45">
        <v>716.36168419344278</v>
      </c>
      <c r="E35" s="45">
        <v>742.5431101344584</v>
      </c>
      <c r="F35" s="45">
        <v>851.37035715416471</v>
      </c>
      <c r="G35" s="45">
        <v>800.96417383451296</v>
      </c>
      <c r="H35" s="45">
        <v>812.37844983215473</v>
      </c>
      <c r="I35" s="45">
        <v>866.00050292511173</v>
      </c>
      <c r="J35" s="45">
        <v>873.64427892445065</v>
      </c>
      <c r="K35" s="45">
        <v>912.50000011198335</v>
      </c>
      <c r="L35" s="45">
        <v>892.65068410954746</v>
      </c>
      <c r="M35" s="45">
        <v>889.57836913634651</v>
      </c>
      <c r="N35" s="45">
        <v>889.96838413640637</v>
      </c>
      <c r="O35" s="45">
        <v>1101.7179298273156</v>
      </c>
      <c r="P35" s="45">
        <v>1067.4117818326927</v>
      </c>
      <c r="Q35" s="45">
        <v>1280.3</v>
      </c>
      <c r="R35" s="45">
        <v>1246.5999999999999</v>
      </c>
      <c r="S35" s="45">
        <v>1375.0999999999992</v>
      </c>
      <c r="T35" s="45">
        <v>1375.1272199999999</v>
      </c>
      <c r="U35" s="62">
        <v>1416.3810459999995</v>
      </c>
      <c r="V35" s="60">
        <v>740.9</v>
      </c>
      <c r="W35" s="45">
        <v>1466</v>
      </c>
    </row>
    <row r="36" spans="1:23" x14ac:dyDescent="0.25">
      <c r="A36" s="49" t="s">
        <v>75</v>
      </c>
      <c r="B36" s="49" t="s">
        <v>76</v>
      </c>
      <c r="C36" s="45">
        <v>7036.8186919001892</v>
      </c>
      <c r="D36" s="45">
        <v>6976.9299178840156</v>
      </c>
      <c r="E36" s="45">
        <v>9274.4000016793925</v>
      </c>
      <c r="F36" s="45">
        <v>8676.0296515710415</v>
      </c>
      <c r="G36" s="45">
        <v>13664.682651176743</v>
      </c>
      <c r="H36" s="45">
        <v>17626.884057358115</v>
      </c>
      <c r="I36" s="45">
        <v>19711.622598295413</v>
      </c>
      <c r="J36" s="45">
        <v>21140.289125171872</v>
      </c>
      <c r="K36" s="45">
        <v>32916.838384039605</v>
      </c>
      <c r="L36" s="45">
        <v>33557.187286118184</v>
      </c>
      <c r="M36" s="45">
        <v>32437.776666971768</v>
      </c>
      <c r="N36" s="45">
        <v>30184.866192626461</v>
      </c>
      <c r="O36" s="45">
        <v>35519.104861432708</v>
      </c>
      <c r="P36" s="45">
        <v>41056.942503564693</v>
      </c>
      <c r="Q36" s="45">
        <v>40536.5</v>
      </c>
      <c r="R36" s="45">
        <v>49165.8</v>
      </c>
      <c r="S36" s="45">
        <v>41217.199999999983</v>
      </c>
      <c r="T36" s="61"/>
      <c r="U36" s="61"/>
      <c r="V36" s="61"/>
      <c r="W36" s="61"/>
    </row>
    <row r="37" spans="1:23" ht="21" x14ac:dyDescent="0.25">
      <c r="A37" s="49" t="s">
        <v>2</v>
      </c>
      <c r="B37" s="49" t="s">
        <v>3</v>
      </c>
      <c r="C37" s="45">
        <v>72.13450001947885</v>
      </c>
      <c r="D37" s="45">
        <v>88.109123023792549</v>
      </c>
      <c r="E37" s="45">
        <v>74.407000013473493</v>
      </c>
      <c r="F37" s="45">
        <v>104.15118101885952</v>
      </c>
      <c r="G37" s="45">
        <v>86.05737598221971</v>
      </c>
      <c r="H37" s="45">
        <v>92.544873980879316</v>
      </c>
      <c r="I37" s="45">
        <v>97.527699991566195</v>
      </c>
      <c r="J37" s="45">
        <v>444.24560596158341</v>
      </c>
      <c r="K37" s="45">
        <v>500.11607306137495</v>
      </c>
      <c r="L37" s="45">
        <v>470.59168805775164</v>
      </c>
      <c r="M37" s="45">
        <v>96.103099014729821</v>
      </c>
      <c r="N37" s="45">
        <v>111.92180801715436</v>
      </c>
      <c r="O37" s="45">
        <v>101.42942098410185</v>
      </c>
      <c r="P37" s="45">
        <v>114.0122689821296</v>
      </c>
      <c r="Q37" s="45">
        <v>108.5</v>
      </c>
      <c r="R37" s="45">
        <v>115.7</v>
      </c>
      <c r="S37" s="45">
        <v>123.79999999999994</v>
      </c>
      <c r="T37" s="45">
        <v>121.86339084000001</v>
      </c>
      <c r="U37" s="62">
        <v>129.42742799999994</v>
      </c>
      <c r="V37" s="60">
        <v>56.9</v>
      </c>
      <c r="W37" s="45">
        <v>130.1</v>
      </c>
    </row>
    <row r="38" spans="1:23" ht="21" x14ac:dyDescent="0.25">
      <c r="A38" s="49" t="s">
        <v>53</v>
      </c>
      <c r="B38" s="49" t="s">
        <v>54</v>
      </c>
      <c r="C38" s="45">
        <v>8143.3127621989806</v>
      </c>
      <c r="D38" s="45">
        <v>7950.3146061468651</v>
      </c>
      <c r="E38" s="45">
        <v>8859.2476016042183</v>
      </c>
      <c r="F38" s="45">
        <v>8611.663311559385</v>
      </c>
      <c r="G38" s="45">
        <v>9330.6489560721966</v>
      </c>
      <c r="H38" s="45">
        <v>9096.0950801206582</v>
      </c>
      <c r="I38" s="45">
        <v>11876.003698973011</v>
      </c>
      <c r="J38" s="45">
        <v>11772.437913981967</v>
      </c>
      <c r="K38" s="45">
        <v>15474.732727899083</v>
      </c>
      <c r="L38" s="45">
        <v>14267.214596750893</v>
      </c>
      <c r="M38" s="45">
        <v>15946.592415444151</v>
      </c>
      <c r="N38" s="45">
        <v>15888.102697435183</v>
      </c>
      <c r="O38" s="45">
        <v>17619.011551238378</v>
      </c>
      <c r="P38" s="45">
        <v>17381.461085275612</v>
      </c>
      <c r="Q38" s="45">
        <v>21872.2</v>
      </c>
      <c r="R38" s="45">
        <v>18827.099999999999</v>
      </c>
      <c r="S38" s="45">
        <v>25545.999999999989</v>
      </c>
      <c r="T38" s="45">
        <v>24382.02536947</v>
      </c>
      <c r="U38" s="62">
        <v>31086.324133999984</v>
      </c>
      <c r="V38" s="60">
        <v>21173.599999999999</v>
      </c>
      <c r="W38" s="45">
        <v>33706.699999999997</v>
      </c>
    </row>
    <row r="39" spans="1:23" ht="31.5" x14ac:dyDescent="0.25">
      <c r="A39" s="49" t="s">
        <v>79</v>
      </c>
      <c r="B39" s="49" t="s">
        <v>80</v>
      </c>
      <c r="C39" s="45">
        <v>20386.000005504939</v>
      </c>
      <c r="D39" s="45">
        <v>46945.896662677042</v>
      </c>
      <c r="E39" s="45">
        <v>22500.000004074263</v>
      </c>
      <c r="F39" s="45">
        <v>54671.468834899817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8"/>
      <c r="W39" s="61"/>
    </row>
    <row r="40" spans="1:23" ht="21" x14ac:dyDescent="0.25">
      <c r="A40" s="50" t="s">
        <v>37</v>
      </c>
      <c r="B40" s="49" t="s">
        <v>38</v>
      </c>
      <c r="C40" s="61"/>
      <c r="D40" s="61"/>
      <c r="E40" s="61"/>
      <c r="F40" s="61"/>
      <c r="G40" s="61"/>
      <c r="H40" s="61"/>
      <c r="I40" s="45">
        <v>0</v>
      </c>
      <c r="J40" s="45">
        <v>3844.4598186675462</v>
      </c>
      <c r="K40" s="45">
        <v>7648.6000009386471</v>
      </c>
      <c r="L40" s="45">
        <v>6072.2749527451988</v>
      </c>
      <c r="M40" s="45">
        <v>8765.6874143435234</v>
      </c>
      <c r="N40" s="45">
        <v>8608.8400813194858</v>
      </c>
      <c r="O40" s="45">
        <v>4551.0999992866564</v>
      </c>
      <c r="P40" s="45">
        <v>4326.8253523218091</v>
      </c>
      <c r="Q40" s="45">
        <v>4931.6000000000004</v>
      </c>
      <c r="R40" s="45">
        <v>5228.3999999999996</v>
      </c>
      <c r="S40" s="45">
        <v>5429.1999999999971</v>
      </c>
      <c r="T40" s="45">
        <v>5308.3448268600005</v>
      </c>
      <c r="U40" s="62">
        <v>7839.972646999996</v>
      </c>
      <c r="V40" s="60">
        <v>4422.6000000000004</v>
      </c>
      <c r="W40" s="45">
        <v>8458.7000000000007</v>
      </c>
    </row>
    <row r="41" spans="1:23" x14ac:dyDescent="0.25">
      <c r="A41" s="48" t="s">
        <v>81</v>
      </c>
      <c r="B41" s="49" t="s">
        <v>82</v>
      </c>
      <c r="C41" s="45">
        <v>132777.25482685454</v>
      </c>
      <c r="D41" s="45">
        <v>180885.46126784541</v>
      </c>
      <c r="E41" s="45">
        <v>138975.51091916545</v>
      </c>
      <c r="F41" s="45">
        <v>213981.46669874742</v>
      </c>
      <c r="G41" s="45">
        <v>182298.41860233538</v>
      </c>
      <c r="H41" s="45">
        <v>216410.02276028757</v>
      </c>
      <c r="I41" s="45">
        <v>209237.198618906</v>
      </c>
      <c r="J41" s="45">
        <v>253186.78896410542</v>
      </c>
      <c r="K41" s="45">
        <v>389406.57229578856</v>
      </c>
      <c r="L41" s="45">
        <v>413994.44705880602</v>
      </c>
      <c r="M41" s="45">
        <v>416232.44437679637</v>
      </c>
      <c r="N41" s="45">
        <v>443570.63990798651</v>
      </c>
      <c r="O41" s="45">
        <v>460823.85944877</v>
      </c>
      <c r="P41" s="45">
        <v>434740.25695585838</v>
      </c>
      <c r="Q41" s="45">
        <v>477325</v>
      </c>
      <c r="R41" s="45">
        <v>500474.7</v>
      </c>
      <c r="S41" s="45">
        <v>514669.19999999972</v>
      </c>
      <c r="T41" s="45">
        <v>487488.70943500008</v>
      </c>
      <c r="U41" s="62">
        <v>567237.24769499979</v>
      </c>
      <c r="V41" s="60">
        <v>290509.3</v>
      </c>
      <c r="W41" s="45">
        <v>594568.69999999995</v>
      </c>
    </row>
    <row r="42" spans="1:23" x14ac:dyDescent="0.25">
      <c r="A42" s="48" t="s">
        <v>57</v>
      </c>
      <c r="B42" s="49" t="s">
        <v>58</v>
      </c>
      <c r="C42" s="45">
        <v>141073.20655209472</v>
      </c>
      <c r="D42" s="45">
        <v>182661.7173943251</v>
      </c>
      <c r="E42" s="45">
        <v>162617.27742144646</v>
      </c>
      <c r="F42" s="45">
        <v>200098.62622623352</v>
      </c>
      <c r="G42" s="45">
        <v>191236.36682048871</v>
      </c>
      <c r="H42" s="45">
        <v>210011.5621286096</v>
      </c>
      <c r="I42" s="45">
        <v>205027.74078227</v>
      </c>
      <c r="J42" s="45">
        <v>259728.46538853971</v>
      </c>
      <c r="K42" s="45">
        <v>203934.90002502719</v>
      </c>
      <c r="L42" s="45">
        <v>246239.05592421882</v>
      </c>
      <c r="M42" s="45">
        <v>219364.08652062214</v>
      </c>
      <c r="N42" s="45">
        <v>273220.99959487683</v>
      </c>
      <c r="O42" s="45">
        <v>248619.29996103115</v>
      </c>
      <c r="P42" s="45">
        <v>293918.96359393082</v>
      </c>
      <c r="Q42" s="45">
        <v>266964.40000000002</v>
      </c>
      <c r="R42" s="45">
        <v>334299.40000000002</v>
      </c>
      <c r="S42" s="45">
        <v>281532.39999999985</v>
      </c>
      <c r="T42" s="45">
        <v>324585.16545099998</v>
      </c>
      <c r="U42" s="62">
        <v>321485.3992269999</v>
      </c>
      <c r="V42" s="60">
        <v>143533.79999999999</v>
      </c>
      <c r="W42" s="45">
        <v>328956.5</v>
      </c>
    </row>
    <row r="43" spans="1:23" ht="21" x14ac:dyDescent="0.25">
      <c r="A43" s="48" t="s">
        <v>83</v>
      </c>
      <c r="B43" s="49" t="s">
        <v>84</v>
      </c>
      <c r="C43" s="45">
        <v>25492.700006883926</v>
      </c>
      <c r="D43" s="45">
        <v>22892.345690181741</v>
      </c>
      <c r="E43" s="45">
        <v>26146.200004734514</v>
      </c>
      <c r="F43" s="45">
        <v>32407.125052868232</v>
      </c>
      <c r="G43" s="45">
        <v>27315.299994356392</v>
      </c>
      <c r="H43" s="45">
        <v>28677.688030074911</v>
      </c>
      <c r="I43" s="45">
        <v>30370.191646373707</v>
      </c>
      <c r="J43" s="45">
        <v>32960.423574149718</v>
      </c>
      <c r="K43" s="45">
        <v>33712.00000413719</v>
      </c>
      <c r="L43" s="45">
        <v>21798.522872595149</v>
      </c>
      <c r="M43" s="61"/>
      <c r="N43" s="61"/>
      <c r="O43" s="61"/>
      <c r="P43" s="61"/>
      <c r="Q43" s="61"/>
      <c r="R43" s="61"/>
      <c r="S43" s="61"/>
      <c r="T43" s="61"/>
      <c r="U43" s="61"/>
      <c r="V43" s="68"/>
      <c r="W43" s="61"/>
    </row>
    <row r="44" spans="1:23" x14ac:dyDescent="0.25">
      <c r="A44" s="48" t="s">
        <v>77</v>
      </c>
      <c r="B44" s="49" t="s">
        <v>78</v>
      </c>
      <c r="C44" s="67">
        <v>202921</v>
      </c>
      <c r="D44" s="45">
        <v>211152.51960501861</v>
      </c>
      <c r="E44" s="67">
        <v>235767</v>
      </c>
      <c r="F44" s="45">
        <v>231443.39703590941</v>
      </c>
      <c r="G44" s="45">
        <v>237801.89995086781</v>
      </c>
      <c r="H44" s="45">
        <v>252110.86863891146</v>
      </c>
      <c r="I44" s="45">
        <v>272088.69997647085</v>
      </c>
      <c r="J44" s="45">
        <v>270632.69947659672</v>
      </c>
      <c r="K44" s="45">
        <v>299000.00003669376</v>
      </c>
      <c r="L44" s="45">
        <v>304350.79073335032</v>
      </c>
      <c r="M44" s="45">
        <v>320379.60004910489</v>
      </c>
      <c r="N44" s="45">
        <v>339747.95433907345</v>
      </c>
      <c r="O44" s="45">
        <v>338239.99994698394</v>
      </c>
      <c r="P44" s="45">
        <v>374418.92892731319</v>
      </c>
      <c r="Q44" s="45">
        <v>394492.7</v>
      </c>
      <c r="R44" s="45">
        <v>415557.5</v>
      </c>
      <c r="S44" s="45">
        <v>421565.19999999984</v>
      </c>
      <c r="T44" s="45">
        <v>436692.60727099987</v>
      </c>
      <c r="U44" s="62">
        <v>476960.99608899979</v>
      </c>
      <c r="V44" s="60">
        <v>210860.1</v>
      </c>
      <c r="W44" s="45">
        <v>497695.3</v>
      </c>
    </row>
    <row r="45" spans="1:23" ht="21" x14ac:dyDescent="0.25">
      <c r="A45" s="48" t="s">
        <v>73</v>
      </c>
      <c r="B45" s="49" t="s">
        <v>74</v>
      </c>
      <c r="C45" s="45">
        <v>68273.000018436112</v>
      </c>
      <c r="D45" s="45">
        <v>72449.140438563816</v>
      </c>
      <c r="E45" s="45">
        <v>74128.800013423126</v>
      </c>
      <c r="F45" s="45">
        <v>79416.120297380534</v>
      </c>
      <c r="G45" s="45">
        <v>80919.899983281153</v>
      </c>
      <c r="H45" s="45">
        <v>91911.916309010106</v>
      </c>
      <c r="I45" s="45">
        <v>79218.799993149471</v>
      </c>
      <c r="J45" s="45">
        <v>111911.57988432233</v>
      </c>
      <c r="K45" s="45">
        <v>88358.000010843418</v>
      </c>
      <c r="L45" s="45">
        <v>132277.22188623328</v>
      </c>
      <c r="M45" s="45">
        <v>107065.62894941005</v>
      </c>
      <c r="N45" s="45">
        <v>146476.72002045062</v>
      </c>
      <c r="O45" s="45">
        <v>112548.39998235904</v>
      </c>
      <c r="P45" s="45">
        <v>167360.59128976773</v>
      </c>
      <c r="Q45" s="45">
        <v>141452.1</v>
      </c>
      <c r="R45" s="45">
        <v>175590.2</v>
      </c>
      <c r="S45" s="45">
        <v>161357.39999999994</v>
      </c>
      <c r="T45" s="45">
        <v>189591.70904100002</v>
      </c>
      <c r="U45" s="62">
        <v>205458.61977099991</v>
      </c>
      <c r="V45" s="60">
        <v>100319.8</v>
      </c>
      <c r="W45" s="45">
        <v>208758.6</v>
      </c>
    </row>
    <row r="46" spans="1:23" x14ac:dyDescent="0.25">
      <c r="A46" s="48"/>
      <c r="B46" s="49" t="s">
        <v>85</v>
      </c>
      <c r="C46" s="66">
        <v>-169101.1</v>
      </c>
      <c r="D46" s="63">
        <v>-225239.20006082251</v>
      </c>
      <c r="E46" s="63">
        <v>-200503.30003630681</v>
      </c>
      <c r="F46" s="63">
        <v>-241592.20004374714</v>
      </c>
      <c r="G46" s="63">
        <v>-209102.19995679747</v>
      </c>
      <c r="H46" s="63">
        <v>-246278.59994911647</v>
      </c>
      <c r="I46" s="66">
        <v>-218848.7</v>
      </c>
      <c r="J46" s="63">
        <v>-279767.39997580682</v>
      </c>
      <c r="K46" s="63">
        <v>-258647.51003174164</v>
      </c>
      <c r="L46" s="63">
        <v>-290217.00003561587</v>
      </c>
      <c r="M46" s="66">
        <v>-263624.7</v>
      </c>
      <c r="N46" s="63">
        <v>-286106.90004385193</v>
      </c>
      <c r="O46" s="66">
        <v>-281565.90000000002</v>
      </c>
      <c r="P46" s="63">
        <v>-301718.89995270834</v>
      </c>
      <c r="Q46" s="66">
        <v>-328692.7</v>
      </c>
      <c r="R46" s="63">
        <v>-348240</v>
      </c>
      <c r="S46" s="63">
        <v>-366257.39999999985</v>
      </c>
      <c r="T46" s="63">
        <v>-396453.92569</v>
      </c>
      <c r="U46" s="65">
        <v>-438175.24801199982</v>
      </c>
      <c r="V46" s="64">
        <v>-232420.4</v>
      </c>
      <c r="W46" s="63">
        <v>-443764.5</v>
      </c>
    </row>
    <row r="47" spans="1:23" ht="21" x14ac:dyDescent="0.25">
      <c r="A47" s="48">
        <v>42</v>
      </c>
      <c r="B47" s="47" t="s">
        <v>90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2">
        <v>613.35088099999973</v>
      </c>
      <c r="V47" s="60">
        <v>254.2</v>
      </c>
      <c r="W47" s="45">
        <v>1170</v>
      </c>
    </row>
    <row r="48" spans="1:23" x14ac:dyDescent="0.25">
      <c r="A48" s="48">
        <v>43</v>
      </c>
      <c r="B48" s="47" t="s">
        <v>91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2">
        <v>1999.9999999999989</v>
      </c>
      <c r="V48" s="60">
        <v>983.7</v>
      </c>
      <c r="W48" s="45">
        <v>2000</v>
      </c>
    </row>
    <row r="49" spans="1:23" ht="21" x14ac:dyDescent="0.25">
      <c r="A49" s="48">
        <v>41</v>
      </c>
      <c r="B49" s="47" t="s">
        <v>92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2">
        <v>297.12637099999984</v>
      </c>
      <c r="V49" s="60">
        <v>131.30000000000001</v>
      </c>
      <c r="W49" s="45">
        <v>478.29999999999995</v>
      </c>
    </row>
    <row r="50" spans="1:23" ht="21" x14ac:dyDescent="0.25">
      <c r="A50" s="48">
        <v>44</v>
      </c>
      <c r="B50" s="47" t="s">
        <v>89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0">
        <v>324.7</v>
      </c>
      <c r="W50" s="45">
        <v>893.2</v>
      </c>
    </row>
    <row r="51" spans="1:23" x14ac:dyDescent="0.25">
      <c r="A51" s="46"/>
      <c r="B51" s="46" t="s">
        <v>86</v>
      </c>
      <c r="C51" s="59">
        <f t="shared" ref="C51:U51" si="0">SUM(C3:C50)</f>
        <v>1818441.7529035253</v>
      </c>
      <c r="D51" s="59">
        <f t="shared" si="0"/>
        <v>1988304.263393912</v>
      </c>
      <c r="E51" s="59">
        <f t="shared" si="0"/>
        <v>2000072.386074478</v>
      </c>
      <c r="F51" s="59">
        <f t="shared" si="0"/>
        <v>2284794.7224607272</v>
      </c>
      <c r="G51" s="59">
        <f t="shared" si="0"/>
        <v>2260412.4559699772</v>
      </c>
      <c r="H51" s="59">
        <f t="shared" si="0"/>
        <v>2516611.3307890436</v>
      </c>
      <c r="I51" s="59">
        <f t="shared" si="0"/>
        <v>2569450.1880008788</v>
      </c>
      <c r="J51" s="59">
        <f t="shared" si="0"/>
        <v>3225344.4271410857</v>
      </c>
      <c r="K51" s="59">
        <f t="shared" si="0"/>
        <v>3045478.601154746</v>
      </c>
      <c r="L51" s="59">
        <f t="shared" si="0"/>
        <v>3124529.3668683665</v>
      </c>
      <c r="M51" s="59">
        <f t="shared" si="0"/>
        <v>3176332.093553246</v>
      </c>
      <c r="N51" s="59">
        <f t="shared" si="0"/>
        <v>3391008.8087147437</v>
      </c>
      <c r="O51" s="59">
        <f t="shared" si="0"/>
        <v>3438895.5403828514</v>
      </c>
      <c r="P51" s="59">
        <f t="shared" si="0"/>
        <v>3686126.4873532318</v>
      </c>
      <c r="Q51" s="59">
        <f t="shared" si="0"/>
        <v>3706922.5999999996</v>
      </c>
      <c r="R51" s="59">
        <f t="shared" si="0"/>
        <v>3974012.7</v>
      </c>
      <c r="S51" s="59">
        <f t="shared" si="0"/>
        <v>3997878.5870481948</v>
      </c>
      <c r="T51" s="59">
        <f t="shared" si="0"/>
        <v>4196864.6582230907</v>
      </c>
      <c r="U51" s="59">
        <f t="shared" si="0"/>
        <v>4467225.7997999992</v>
      </c>
      <c r="V51" s="59">
        <v>2172045.5</v>
      </c>
      <c r="W51" s="59">
        <f>SUM(W3:W50)</f>
        <v>4676237.0999999996</v>
      </c>
    </row>
    <row r="52" spans="1:23" x14ac:dyDescent="0.25">
      <c r="B52" s="58" t="s">
        <v>139</v>
      </c>
    </row>
    <row r="53" spans="1:23" x14ac:dyDescent="0.25">
      <c r="B53" s="58" t="s">
        <v>138</v>
      </c>
    </row>
    <row r="54" spans="1:23" x14ac:dyDescent="0.25">
      <c r="B54" s="58" t="s">
        <v>137</v>
      </c>
    </row>
    <row r="55" spans="1:23" x14ac:dyDescent="0.25">
      <c r="B55" s="58" t="s">
        <v>136</v>
      </c>
    </row>
    <row r="56" spans="1:23" x14ac:dyDescent="0.25">
      <c r="B56" s="58" t="s">
        <v>135</v>
      </c>
    </row>
    <row r="57" spans="1:23" x14ac:dyDescent="0.25">
      <c r="B57" s="58" t="s">
        <v>134</v>
      </c>
    </row>
    <row r="58" spans="1:23" x14ac:dyDescent="0.25">
      <c r="B58" s="58" t="s">
        <v>133</v>
      </c>
    </row>
    <row r="59" spans="1:23" x14ac:dyDescent="0.25">
      <c r="B59" s="58" t="s">
        <v>132</v>
      </c>
    </row>
    <row r="60" spans="1:23" x14ac:dyDescent="0.25">
      <c r="B60" s="58" t="s">
        <v>131</v>
      </c>
    </row>
    <row r="64" spans="1:23" x14ac:dyDescent="0.25">
      <c r="A64" s="57"/>
      <c r="B64" s="57" t="s">
        <v>130</v>
      </c>
      <c r="C64" s="57">
        <v>1.3896124204278701</v>
      </c>
      <c r="D64" s="57"/>
      <c r="E64" s="57">
        <v>1.307253770706009</v>
      </c>
      <c r="F64" s="57"/>
      <c r="G64" s="57">
        <v>1.246107256705268</v>
      </c>
      <c r="H64" s="57"/>
      <c r="I64" s="57">
        <v>1.1755589904798716</v>
      </c>
      <c r="J64" s="57"/>
      <c r="K64" s="57">
        <v>1.1354006047851275</v>
      </c>
      <c r="L64" s="57"/>
      <c r="M64" s="57">
        <v>1.08666209112197</v>
      </c>
      <c r="N64" s="57"/>
      <c r="O64" s="57">
        <v>1.032086702336555</v>
      </c>
      <c r="P64" s="57"/>
      <c r="Q64" s="57">
        <v>1</v>
      </c>
      <c r="R64" s="57"/>
      <c r="S64" s="57">
        <v>0.97999026115340093</v>
      </c>
      <c r="T64" s="57"/>
      <c r="U64" s="57">
        <v>0.94760674814238333</v>
      </c>
      <c r="V64" s="57"/>
      <c r="W64" s="57">
        <v>0.91671350308830724</v>
      </c>
    </row>
    <row r="65" spans="1:23" x14ac:dyDescent="0.25">
      <c r="A65" s="57"/>
      <c r="B65" s="57"/>
      <c r="C65" s="57">
        <v>2005</v>
      </c>
      <c r="D65" s="57"/>
      <c r="E65" s="57">
        <v>2006</v>
      </c>
      <c r="F65" s="57"/>
      <c r="G65" s="57">
        <v>2007</v>
      </c>
      <c r="H65" s="57"/>
      <c r="I65" s="57">
        <v>2008</v>
      </c>
      <c r="J65" s="57"/>
      <c r="K65" s="57">
        <v>2009</v>
      </c>
      <c r="L65" s="57"/>
      <c r="M65" s="57">
        <v>2010</v>
      </c>
      <c r="N65" s="57"/>
      <c r="O65" s="57">
        <v>2011</v>
      </c>
      <c r="P65" s="57"/>
      <c r="Q65" s="57">
        <v>2012</v>
      </c>
      <c r="R65" s="57"/>
      <c r="S65" s="57">
        <v>2013</v>
      </c>
      <c r="T65" s="57"/>
      <c r="U65" s="57" t="s">
        <v>129</v>
      </c>
      <c r="V65" s="57"/>
      <c r="W65" s="57" t="s">
        <v>128</v>
      </c>
    </row>
    <row r="68" spans="1:23" ht="16.5" thickBot="1" x14ac:dyDescent="0.3"/>
    <row r="69" spans="1:23" ht="16.5" thickBot="1" x14ac:dyDescent="0.3">
      <c r="B69" s="57" t="s">
        <v>127</v>
      </c>
      <c r="C69" s="76">
        <v>2005</v>
      </c>
      <c r="D69" s="77"/>
      <c r="E69" s="76">
        <v>2006</v>
      </c>
      <c r="F69" s="77"/>
      <c r="G69" s="76">
        <v>2007</v>
      </c>
      <c r="H69" s="77"/>
      <c r="I69" s="76">
        <v>2008</v>
      </c>
      <c r="J69" s="77"/>
      <c r="K69" s="76">
        <v>2009</v>
      </c>
      <c r="L69" s="77"/>
      <c r="M69" s="76">
        <v>2010</v>
      </c>
      <c r="N69" s="77"/>
      <c r="O69" s="76">
        <v>2011</v>
      </c>
      <c r="P69" s="77"/>
      <c r="Q69" s="76">
        <v>2012</v>
      </c>
      <c r="R69" s="77"/>
      <c r="S69" s="76">
        <v>2013</v>
      </c>
      <c r="T69" s="78"/>
      <c r="U69" s="79">
        <v>2014</v>
      </c>
      <c r="V69" s="80"/>
      <c r="W69" s="56">
        <v>2015</v>
      </c>
    </row>
    <row r="70" spans="1:23" x14ac:dyDescent="0.25">
      <c r="A70" s="55" t="s">
        <v>0</v>
      </c>
      <c r="B70" s="55" t="s">
        <v>126</v>
      </c>
      <c r="C70" s="54" t="s">
        <v>125</v>
      </c>
      <c r="D70" s="54" t="s">
        <v>124</v>
      </c>
      <c r="E70" s="54" t="s">
        <v>125</v>
      </c>
      <c r="F70" s="54" t="s">
        <v>124</v>
      </c>
      <c r="G70" s="54" t="s">
        <v>125</v>
      </c>
      <c r="H70" s="54" t="s">
        <v>124</v>
      </c>
      <c r="I70" s="54" t="s">
        <v>125</v>
      </c>
      <c r="J70" s="54" t="s">
        <v>124</v>
      </c>
      <c r="K70" s="54" t="s">
        <v>125</v>
      </c>
      <c r="L70" s="54" t="s">
        <v>124</v>
      </c>
      <c r="M70" s="54" t="s">
        <v>125</v>
      </c>
      <c r="N70" s="54" t="s">
        <v>124</v>
      </c>
      <c r="O70" s="54" t="s">
        <v>125</v>
      </c>
      <c r="P70" s="54" t="s">
        <v>124</v>
      </c>
      <c r="Q70" s="54" t="s">
        <v>123</v>
      </c>
      <c r="R70" s="54" t="s">
        <v>124</v>
      </c>
      <c r="S70" s="53" t="s">
        <v>123</v>
      </c>
      <c r="T70" s="52" t="s">
        <v>124</v>
      </c>
      <c r="U70" s="51" t="s">
        <v>123</v>
      </c>
      <c r="V70" s="51" t="s">
        <v>122</v>
      </c>
      <c r="W70" s="51" t="s">
        <v>121</v>
      </c>
    </row>
    <row r="71" spans="1:23" x14ac:dyDescent="0.25">
      <c r="A71" s="48" t="s">
        <v>1</v>
      </c>
      <c r="B71" s="49" t="s">
        <v>87</v>
      </c>
      <c r="C71" s="45">
        <f t="shared" ref="C71:D90" si="1">C3*$C$64</f>
        <v>8832.2632959915263</v>
      </c>
      <c r="D71" s="45">
        <f t="shared" si="1"/>
        <v>8927.5614706132837</v>
      </c>
      <c r="E71" s="45">
        <f t="shared" ref="E71:F90" si="2">E3*$E$64</f>
        <v>9039.3678522464525</v>
      </c>
      <c r="F71" s="45">
        <f t="shared" si="2"/>
        <v>9823.1916914637804</v>
      </c>
      <c r="G71" s="45">
        <f t="shared" ref="G71:H90" si="3">G3*$G$64</f>
        <v>9375.3406457139572</v>
      </c>
      <c r="H71" s="45">
        <f t="shared" si="3"/>
        <v>9608.9435419223937</v>
      </c>
      <c r="I71" s="45">
        <f t="shared" ref="I71:J90" si="4">I3*$I$64</f>
        <v>10554.873858140672</v>
      </c>
      <c r="J71" s="45">
        <f t="shared" si="4"/>
        <v>10954.40291266106</v>
      </c>
      <c r="K71" s="45">
        <f t="shared" ref="K71:L90" si="5">K3*$K$64</f>
        <v>10678.387745008526</v>
      </c>
      <c r="L71" s="45">
        <f t="shared" si="5"/>
        <v>10853.77743184793</v>
      </c>
      <c r="M71" s="45">
        <f t="shared" ref="M71:N90" si="6">M3*$M$64</f>
        <v>10377.583748737217</v>
      </c>
      <c r="N71" s="45">
        <f t="shared" si="6"/>
        <v>10777.516626291135</v>
      </c>
      <c r="O71" s="45">
        <f t="shared" ref="O71:P90" si="7">O3*$O$64</f>
        <v>10537.880586840432</v>
      </c>
      <c r="P71" s="45">
        <f t="shared" si="7"/>
        <v>10793.896525728853</v>
      </c>
      <c r="Q71" s="45">
        <f t="shared" ref="Q71:R90" si="8">Q3*$Q$64</f>
        <v>10987.2</v>
      </c>
      <c r="R71" s="45">
        <f t="shared" si="8"/>
        <v>11781.4</v>
      </c>
      <c r="S71" s="45">
        <f t="shared" ref="S71:T90" si="9">S3*$S$64</f>
        <v>11708.923640260829</v>
      </c>
      <c r="T71" s="45">
        <f t="shared" si="9"/>
        <v>12367.72543704798</v>
      </c>
      <c r="U71" s="45">
        <f t="shared" ref="U71:V90" si="10">U3*$U$64</f>
        <v>11732.971387423197</v>
      </c>
      <c r="V71" s="45">
        <f t="shared" si="10"/>
        <v>6470.1641156413789</v>
      </c>
      <c r="W71" s="45">
        <f t="shared" ref="W71:W102" si="11">W3*$W$64</f>
        <v>12511.580904200144</v>
      </c>
    </row>
    <row r="72" spans="1:23" x14ac:dyDescent="0.25">
      <c r="A72" s="48" t="s">
        <v>4</v>
      </c>
      <c r="B72" s="49" t="s">
        <v>5</v>
      </c>
      <c r="C72" s="45">
        <f t="shared" si="1"/>
        <v>1956.6571371833134</v>
      </c>
      <c r="D72" s="45">
        <f t="shared" si="1"/>
        <v>2255.0803788423054</v>
      </c>
      <c r="E72" s="45">
        <f t="shared" si="2"/>
        <v>2120.2521468417808</v>
      </c>
      <c r="F72" s="45">
        <f t="shared" si="2"/>
        <v>2639.5970111915208</v>
      </c>
      <c r="G72" s="45">
        <f t="shared" si="3"/>
        <v>2004.3869251366862</v>
      </c>
      <c r="H72" s="45">
        <f t="shared" si="3"/>
        <v>2254.8996737623506</v>
      </c>
      <c r="I72" s="45">
        <f t="shared" si="4"/>
        <v>1986.5596220111868</v>
      </c>
      <c r="J72" s="45">
        <f t="shared" si="4"/>
        <v>2553.0183987796249</v>
      </c>
      <c r="K72" s="45">
        <f t="shared" si="5"/>
        <v>2041.5199626477106</v>
      </c>
      <c r="L72" s="45">
        <f t="shared" si="5"/>
        <v>2856.2116464966584</v>
      </c>
      <c r="M72" s="45">
        <f t="shared" si="6"/>
        <v>1823.2458404445169</v>
      </c>
      <c r="N72" s="45">
        <f t="shared" si="6"/>
        <v>2505.6290849777733</v>
      </c>
      <c r="O72" s="45">
        <f t="shared" si="7"/>
        <v>1843.8864255963786</v>
      </c>
      <c r="P72" s="45">
        <f t="shared" si="7"/>
        <v>2831.8952519112595</v>
      </c>
      <c r="Q72" s="45">
        <f t="shared" si="8"/>
        <v>1986.6</v>
      </c>
      <c r="R72" s="45">
        <f t="shared" si="8"/>
        <v>3005.2</v>
      </c>
      <c r="S72" s="45">
        <f t="shared" si="9"/>
        <v>2062.3895045973313</v>
      </c>
      <c r="T72" s="45">
        <f t="shared" si="9"/>
        <v>2862.6226123051165</v>
      </c>
      <c r="U72" s="45">
        <f t="shared" si="10"/>
        <v>2085.2293488091195</v>
      </c>
      <c r="V72" s="45">
        <f t="shared" si="10"/>
        <v>1479.87745857396</v>
      </c>
      <c r="W72" s="45">
        <f t="shared" si="11"/>
        <v>2104.9575457913711</v>
      </c>
    </row>
    <row r="73" spans="1:23" x14ac:dyDescent="0.25">
      <c r="A73" s="48" t="s">
        <v>8</v>
      </c>
      <c r="B73" s="49" t="s">
        <v>9</v>
      </c>
      <c r="C73" s="45">
        <f t="shared" si="1"/>
        <v>29234.176128737119</v>
      </c>
      <c r="D73" s="45">
        <f t="shared" si="1"/>
        <v>29883.531097572853</v>
      </c>
      <c r="E73" s="45">
        <f t="shared" si="2"/>
        <v>30575.76753142368</v>
      </c>
      <c r="F73" s="45">
        <f t="shared" si="2"/>
        <v>31113.028725718144</v>
      </c>
      <c r="G73" s="45">
        <f t="shared" si="3"/>
        <v>31438.680354917535</v>
      </c>
      <c r="H73" s="45">
        <f t="shared" si="3"/>
        <v>31296.293795863767</v>
      </c>
      <c r="I73" s="45">
        <f t="shared" si="4"/>
        <v>35223.567898465517</v>
      </c>
      <c r="J73" s="45">
        <f t="shared" si="4"/>
        <v>35240.686872813705</v>
      </c>
      <c r="K73" s="45">
        <f t="shared" si="5"/>
        <v>36945.731868479517</v>
      </c>
      <c r="L73" s="45">
        <f t="shared" si="5"/>
        <v>35628.891659310146</v>
      </c>
      <c r="M73" s="45">
        <f t="shared" si="6"/>
        <v>36972.091365244407</v>
      </c>
      <c r="N73" s="45">
        <f t="shared" si="6"/>
        <v>36829.346585336316</v>
      </c>
      <c r="O73" s="45">
        <f t="shared" si="7"/>
        <v>39256.200045130696</v>
      </c>
      <c r="P73" s="45">
        <f t="shared" si="7"/>
        <v>39027.439270226052</v>
      </c>
      <c r="Q73" s="45">
        <f t="shared" si="8"/>
        <v>42582.8</v>
      </c>
      <c r="R73" s="45">
        <f t="shared" si="8"/>
        <v>39716.400000000001</v>
      </c>
      <c r="S73" s="45">
        <f t="shared" si="9"/>
        <v>45549.457343279479</v>
      </c>
      <c r="T73" s="45">
        <f t="shared" si="9"/>
        <v>42707.994514477054</v>
      </c>
      <c r="U73" s="45">
        <f t="shared" si="10"/>
        <v>47609.24714182927</v>
      </c>
      <c r="V73" s="45">
        <f t="shared" si="10"/>
        <v>22475.715895140307</v>
      </c>
      <c r="W73" s="45">
        <f t="shared" si="11"/>
        <v>51582.643776626268</v>
      </c>
    </row>
    <row r="74" spans="1:23" x14ac:dyDescent="0.25">
      <c r="A74" s="48" t="s">
        <v>12</v>
      </c>
      <c r="B74" s="49" t="s">
        <v>13</v>
      </c>
      <c r="C74" s="45">
        <f t="shared" si="1"/>
        <v>4755.77530890653</v>
      </c>
      <c r="D74" s="45">
        <f t="shared" si="1"/>
        <v>8154.1926173639376</v>
      </c>
      <c r="E74" s="45">
        <f t="shared" si="2"/>
        <v>6193.6556814515734</v>
      </c>
      <c r="F74" s="45">
        <f t="shared" si="2"/>
        <v>8666.1480588691447</v>
      </c>
      <c r="G74" s="45">
        <f t="shared" si="3"/>
        <v>6334.278161809324</v>
      </c>
      <c r="H74" s="45">
        <f t="shared" si="3"/>
        <v>7333.9388023445526</v>
      </c>
      <c r="I74" s="45">
        <f t="shared" si="4"/>
        <v>7919.6233622789887</v>
      </c>
      <c r="J74" s="45">
        <f t="shared" si="4"/>
        <v>8521.7517399091248</v>
      </c>
      <c r="K74" s="45">
        <f t="shared" si="5"/>
        <v>10893.041398000983</v>
      </c>
      <c r="L74" s="45">
        <f t="shared" si="5"/>
        <v>10016.985096881483</v>
      </c>
      <c r="M74" s="45">
        <f t="shared" si="6"/>
        <v>9096.0492156301843</v>
      </c>
      <c r="N74" s="45">
        <f t="shared" si="6"/>
        <v>15517.109168018329</v>
      </c>
      <c r="O74" s="45">
        <f t="shared" si="7"/>
        <v>16911.91890104573</v>
      </c>
      <c r="P74" s="45">
        <f t="shared" si="7"/>
        <v>18502.080680093542</v>
      </c>
      <c r="Q74" s="45">
        <f t="shared" si="8"/>
        <v>23637.5</v>
      </c>
      <c r="R74" s="45">
        <f t="shared" si="8"/>
        <v>22908.9</v>
      </c>
      <c r="S74" s="45">
        <f t="shared" si="9"/>
        <v>61012.612982349914</v>
      </c>
      <c r="T74" s="45">
        <f t="shared" si="9"/>
        <v>54338.97961114654</v>
      </c>
      <c r="U74" s="45">
        <f t="shared" si="10"/>
        <v>71073.633564509684</v>
      </c>
      <c r="V74" s="45">
        <f t="shared" si="10"/>
        <v>28700.449863012807</v>
      </c>
      <c r="W74" s="45">
        <f t="shared" si="11"/>
        <v>71248.531872978492</v>
      </c>
    </row>
    <row r="75" spans="1:23" x14ac:dyDescent="0.25">
      <c r="A75" s="48" t="s">
        <v>16</v>
      </c>
      <c r="B75" s="49" t="s">
        <v>17</v>
      </c>
      <c r="C75" s="45">
        <f t="shared" si="1"/>
        <v>5606.4673096334582</v>
      </c>
      <c r="D75" s="45">
        <f t="shared" si="1"/>
        <v>7247.4668997976105</v>
      </c>
      <c r="E75" s="45">
        <f t="shared" si="2"/>
        <v>5896.9418182327763</v>
      </c>
      <c r="F75" s="45">
        <f t="shared" si="2"/>
        <v>7607.1959594682348</v>
      </c>
      <c r="G75" s="45">
        <f t="shared" si="3"/>
        <v>6026.2121813184203</v>
      </c>
      <c r="H75" s="45">
        <f t="shared" si="3"/>
        <v>8843.6207217488827</v>
      </c>
      <c r="I75" s="45">
        <f t="shared" si="4"/>
        <v>6287.1245923407623</v>
      </c>
      <c r="J75" s="45">
        <f t="shared" si="4"/>
        <v>8797.3908895068143</v>
      </c>
      <c r="K75" s="45">
        <f t="shared" si="5"/>
        <v>6071.7918178338941</v>
      </c>
      <c r="L75" s="45">
        <f t="shared" si="5"/>
        <v>8729.5716272132377</v>
      </c>
      <c r="M75" s="45">
        <f t="shared" si="6"/>
        <v>6460.5941819163972</v>
      </c>
      <c r="N75" s="45">
        <f t="shared" si="6"/>
        <v>9777.4080942365235</v>
      </c>
      <c r="O75" s="45">
        <f t="shared" si="7"/>
        <v>6010.3130505583631</v>
      </c>
      <c r="P75" s="45">
        <f t="shared" si="7"/>
        <v>8975.8767978758133</v>
      </c>
      <c r="Q75" s="45">
        <f t="shared" si="8"/>
        <v>6116.4</v>
      </c>
      <c r="R75" s="45">
        <f t="shared" si="8"/>
        <v>9784.4</v>
      </c>
      <c r="S75" s="45">
        <f t="shared" si="9"/>
        <v>6808.3843403371338</v>
      </c>
      <c r="T75" s="45">
        <f t="shared" si="9"/>
        <v>7475.1910678569038</v>
      </c>
      <c r="U75" s="45">
        <f t="shared" si="10"/>
        <v>7137.8303972611548</v>
      </c>
      <c r="V75" s="45">
        <f t="shared" si="10"/>
        <v>3567.1708427071881</v>
      </c>
      <c r="W75" s="45">
        <f t="shared" si="11"/>
        <v>7422.1708777544791</v>
      </c>
    </row>
    <row r="76" spans="1:23" x14ac:dyDescent="0.25">
      <c r="A76" s="48" t="s">
        <v>20</v>
      </c>
      <c r="B76" s="49" t="s">
        <v>21</v>
      </c>
      <c r="C76" s="45">
        <f t="shared" si="1"/>
        <v>37402.441741567614</v>
      </c>
      <c r="D76" s="45">
        <f t="shared" si="1"/>
        <v>43301.580971920921</v>
      </c>
      <c r="E76" s="45">
        <f t="shared" si="2"/>
        <v>35572.91863101365</v>
      </c>
      <c r="F76" s="45">
        <f t="shared" si="2"/>
        <v>49706.85408287782</v>
      </c>
      <c r="G76" s="45">
        <f t="shared" si="3"/>
        <v>42814.376170662079</v>
      </c>
      <c r="H76" s="45">
        <f t="shared" si="3"/>
        <v>45956.545988007158</v>
      </c>
      <c r="I76" s="45">
        <f t="shared" si="4"/>
        <v>42483.526353278277</v>
      </c>
      <c r="J76" s="45">
        <f t="shared" si="4"/>
        <v>55511.888495486884</v>
      </c>
      <c r="K76" s="45">
        <f t="shared" si="5"/>
        <v>41650.292163829094</v>
      </c>
      <c r="L76" s="45">
        <f t="shared" si="5"/>
        <v>49697.890062618331</v>
      </c>
      <c r="M76" s="45">
        <f t="shared" si="6"/>
        <v>39615.732207105284</v>
      </c>
      <c r="N76" s="45">
        <f t="shared" si="6"/>
        <v>46964.058555255688</v>
      </c>
      <c r="O76" s="45">
        <f t="shared" si="7"/>
        <v>40243.661540386121</v>
      </c>
      <c r="P76" s="45">
        <f t="shared" si="7"/>
        <v>49780.43867507566</v>
      </c>
      <c r="Q76" s="45">
        <f t="shared" si="8"/>
        <v>46233.599999999999</v>
      </c>
      <c r="R76" s="45">
        <f t="shared" si="8"/>
        <v>54016.9</v>
      </c>
      <c r="S76" s="45">
        <f t="shared" si="9"/>
        <v>44645.416327365463</v>
      </c>
      <c r="T76" s="45">
        <f t="shared" si="9"/>
        <v>43135.06653015803</v>
      </c>
      <c r="U76" s="45">
        <f t="shared" si="10"/>
        <v>39687.97870839059</v>
      </c>
      <c r="V76" s="45">
        <f t="shared" si="10"/>
        <v>19021.878819510945</v>
      </c>
      <c r="W76" s="45">
        <f t="shared" si="11"/>
        <v>40275.899429535086</v>
      </c>
    </row>
    <row r="77" spans="1:23" x14ac:dyDescent="0.25">
      <c r="A77" s="48" t="s">
        <v>22</v>
      </c>
      <c r="B77" s="49" t="s">
        <v>23</v>
      </c>
      <c r="C77" s="45">
        <f t="shared" si="1"/>
        <v>33353.716448621723</v>
      </c>
      <c r="D77" s="45">
        <f t="shared" si="1"/>
        <v>35116.87559520331</v>
      </c>
      <c r="E77" s="45">
        <f t="shared" si="2"/>
        <v>34030.300616332301</v>
      </c>
      <c r="F77" s="45">
        <f t="shared" si="2"/>
        <v>35279.789702101065</v>
      </c>
      <c r="G77" s="45">
        <f t="shared" si="3"/>
        <v>40125.770792774892</v>
      </c>
      <c r="H77" s="45">
        <f t="shared" si="3"/>
        <v>42563.828806422949</v>
      </c>
      <c r="I77" s="45">
        <f t="shared" si="4"/>
        <v>40981.168899372955</v>
      </c>
      <c r="J77" s="45">
        <f t="shared" si="4"/>
        <v>43639.604396215822</v>
      </c>
      <c r="K77" s="45">
        <f t="shared" si="5"/>
        <v>49529.946028658655</v>
      </c>
      <c r="L77" s="45">
        <f t="shared" si="5"/>
        <v>51043.184302236587</v>
      </c>
      <c r="M77" s="45">
        <f t="shared" si="6"/>
        <v>47413.686236510206</v>
      </c>
      <c r="N77" s="45">
        <f t="shared" si="6"/>
        <v>57155.048350644582</v>
      </c>
      <c r="O77" s="45">
        <f t="shared" si="7"/>
        <v>51645.057710981753</v>
      </c>
      <c r="P77" s="45">
        <f t="shared" si="7"/>
        <v>66031.827696120759</v>
      </c>
      <c r="Q77" s="45">
        <f t="shared" si="8"/>
        <v>55611</v>
      </c>
      <c r="R77" s="45">
        <f t="shared" si="8"/>
        <v>61363.8</v>
      </c>
      <c r="S77" s="45">
        <f t="shared" si="9"/>
        <v>59593.795774894978</v>
      </c>
      <c r="T77" s="45">
        <f t="shared" si="9"/>
        <v>59962.606583892193</v>
      </c>
      <c r="U77" s="45">
        <f t="shared" si="10"/>
        <v>61818.974026432268</v>
      </c>
      <c r="V77" s="45">
        <f t="shared" si="10"/>
        <v>25022.977594821845</v>
      </c>
      <c r="W77" s="45">
        <f t="shared" si="11"/>
        <v>65333.896351052725</v>
      </c>
    </row>
    <row r="78" spans="1:23" ht="21" x14ac:dyDescent="0.25">
      <c r="A78" s="48" t="s">
        <v>26</v>
      </c>
      <c r="B78" s="49" t="s">
        <v>27</v>
      </c>
      <c r="C78" s="45">
        <f t="shared" si="1"/>
        <v>67251.796498652533</v>
      </c>
      <c r="D78" s="45">
        <f t="shared" si="1"/>
        <v>64309.811012178478</v>
      </c>
      <c r="E78" s="45">
        <f t="shared" si="2"/>
        <v>66696.983952580529</v>
      </c>
      <c r="F78" s="45">
        <f t="shared" si="2"/>
        <v>63766.594319421558</v>
      </c>
      <c r="G78" s="45">
        <f t="shared" si="3"/>
        <v>72753.598335528455</v>
      </c>
      <c r="H78" s="45">
        <f t="shared" si="3"/>
        <v>71174.919537085472</v>
      </c>
      <c r="I78" s="45">
        <f t="shared" si="4"/>
        <v>75761.602920601857</v>
      </c>
      <c r="J78" s="45">
        <f t="shared" si="4"/>
        <v>75366.893328785489</v>
      </c>
      <c r="K78" s="45">
        <f t="shared" si="5"/>
        <v>80278.937214923193</v>
      </c>
      <c r="L78" s="45">
        <f t="shared" si="5"/>
        <v>77267.897137262684</v>
      </c>
      <c r="M78" s="45">
        <f t="shared" si="6"/>
        <v>79726.715394728715</v>
      </c>
      <c r="N78" s="45">
        <f t="shared" si="6"/>
        <v>77883.327726917792</v>
      </c>
      <c r="O78" s="45">
        <f t="shared" si="7"/>
        <v>76190.026409828497</v>
      </c>
      <c r="P78" s="45">
        <f t="shared" si="7"/>
        <v>77331.65529889446</v>
      </c>
      <c r="Q78" s="45">
        <f t="shared" si="8"/>
        <v>71378.3</v>
      </c>
      <c r="R78" s="45">
        <f t="shared" si="8"/>
        <v>68628.399999999994</v>
      </c>
      <c r="S78" s="45">
        <f t="shared" si="9"/>
        <v>73893.715666619275</v>
      </c>
      <c r="T78" s="45">
        <f t="shared" si="9"/>
        <v>70647.993014296648</v>
      </c>
      <c r="U78" s="45">
        <f t="shared" si="10"/>
        <v>78557.021443354475</v>
      </c>
      <c r="V78" s="45">
        <f t="shared" si="10"/>
        <v>47008.306997798471</v>
      </c>
      <c r="W78" s="45">
        <f t="shared" si="11"/>
        <v>80452.610458036026</v>
      </c>
    </row>
    <row r="79" spans="1:23" x14ac:dyDescent="0.25">
      <c r="A79" s="48" t="s">
        <v>30</v>
      </c>
      <c r="B79" s="49" t="s">
        <v>120</v>
      </c>
      <c r="C79" s="45">
        <f t="shared" si="1"/>
        <v>50991.042094507553</v>
      </c>
      <c r="D79" s="45">
        <f t="shared" si="1"/>
        <v>58537.393922184463</v>
      </c>
      <c r="E79" s="45">
        <f t="shared" si="2"/>
        <v>44037.66485074487</v>
      </c>
      <c r="F79" s="45">
        <f t="shared" si="2"/>
        <v>53695.510972639444</v>
      </c>
      <c r="G79" s="45">
        <f t="shared" si="3"/>
        <v>48807.778241999113</v>
      </c>
      <c r="H79" s="45">
        <f t="shared" si="3"/>
        <v>92652.953054218029</v>
      </c>
      <c r="I79" s="45">
        <f t="shared" si="4"/>
        <v>68510.753069498751</v>
      </c>
      <c r="J79" s="45">
        <f t="shared" si="4"/>
        <v>57094.769121087673</v>
      </c>
      <c r="K79" s="45">
        <f t="shared" si="5"/>
        <v>82299.417057607046</v>
      </c>
      <c r="L79" s="45">
        <f t="shared" si="5"/>
        <v>72082.059896555322</v>
      </c>
      <c r="M79" s="45">
        <f t="shared" si="6"/>
        <v>87218.527642633402</v>
      </c>
      <c r="N79" s="45">
        <f t="shared" si="6"/>
        <v>78877.111718255139</v>
      </c>
      <c r="O79" s="45">
        <f t="shared" si="7"/>
        <v>89193.510011914375</v>
      </c>
      <c r="P79" s="45">
        <f t="shared" si="7"/>
        <v>83639.838735690311</v>
      </c>
      <c r="Q79" s="45">
        <f t="shared" si="8"/>
        <v>85544</v>
      </c>
      <c r="R79" s="45">
        <f t="shared" si="8"/>
        <v>80300.600000000006</v>
      </c>
      <c r="S79" s="45">
        <f t="shared" si="9"/>
        <v>84518.182083887747</v>
      </c>
      <c r="T79" s="45">
        <f t="shared" si="9"/>
        <v>79006.775920938089</v>
      </c>
      <c r="U79" s="45">
        <f t="shared" si="10"/>
        <v>112606.36509105926</v>
      </c>
      <c r="V79" s="45">
        <f t="shared" si="10"/>
        <v>42904.601214293063</v>
      </c>
      <c r="W79" s="45">
        <f t="shared" si="11"/>
        <v>110699.93917783594</v>
      </c>
    </row>
    <row r="80" spans="1:23" x14ac:dyDescent="0.25">
      <c r="A80" s="48" t="s">
        <v>33</v>
      </c>
      <c r="B80" s="49" t="s">
        <v>34</v>
      </c>
      <c r="C80" s="45">
        <f t="shared" si="1"/>
        <v>9751.7190167107165</v>
      </c>
      <c r="D80" s="45">
        <f t="shared" si="1"/>
        <v>8951.1734244125273</v>
      </c>
      <c r="E80" s="45">
        <f t="shared" si="2"/>
        <v>9959.4302453157761</v>
      </c>
      <c r="F80" s="45">
        <f t="shared" si="2"/>
        <v>12334.986300546228</v>
      </c>
      <c r="G80" s="45">
        <f t="shared" si="3"/>
        <v>10259.36125060646</v>
      </c>
      <c r="H80" s="45">
        <f t="shared" si="3"/>
        <v>12745.476996831676</v>
      </c>
      <c r="I80" s="45">
        <f t="shared" si="4"/>
        <v>12704.148453118318</v>
      </c>
      <c r="J80" s="45">
        <f t="shared" si="4"/>
        <v>20437.027652554174</v>
      </c>
      <c r="K80" s="45">
        <f t="shared" si="5"/>
        <v>16069.750653669071</v>
      </c>
      <c r="L80" s="45">
        <f t="shared" si="5"/>
        <v>20873.628526238172</v>
      </c>
      <c r="M80" s="45">
        <f t="shared" si="6"/>
        <v>15598.749687785201</v>
      </c>
      <c r="N80" s="45">
        <f t="shared" si="6"/>
        <v>17065.841996296705</v>
      </c>
      <c r="O80" s="45">
        <f t="shared" si="7"/>
        <v>17036.969116418852</v>
      </c>
      <c r="P80" s="45">
        <f t="shared" si="7"/>
        <v>18412.760045139767</v>
      </c>
      <c r="Q80" s="45">
        <f t="shared" si="8"/>
        <v>18622.900000000001</v>
      </c>
      <c r="R80" s="45">
        <f t="shared" si="8"/>
        <v>19907.400000000001</v>
      </c>
      <c r="S80" s="45">
        <f t="shared" si="9"/>
        <v>19975.435490168107</v>
      </c>
      <c r="T80" s="45">
        <f t="shared" si="9"/>
        <v>19161.248884529778</v>
      </c>
      <c r="U80" s="45">
        <f t="shared" si="10"/>
        <v>20073.829856681648</v>
      </c>
      <c r="V80" s="45">
        <f t="shared" si="10"/>
        <v>10203.924224671999</v>
      </c>
      <c r="W80" s="45">
        <f t="shared" si="11"/>
        <v>20083.451097008943</v>
      </c>
    </row>
    <row r="81" spans="1:23" x14ac:dyDescent="0.25">
      <c r="A81" s="48" t="s">
        <v>35</v>
      </c>
      <c r="B81" s="49" t="s">
        <v>36</v>
      </c>
      <c r="C81" s="45">
        <f t="shared" si="1"/>
        <v>177409.59122408167</v>
      </c>
      <c r="D81" s="45">
        <f t="shared" si="1"/>
        <v>190892.8925355089</v>
      </c>
      <c r="E81" s="45">
        <f t="shared" si="2"/>
        <v>179865.61199402341</v>
      </c>
      <c r="F81" s="45">
        <f t="shared" si="2"/>
        <v>198428.57773693828</v>
      </c>
      <c r="G81" s="45">
        <f t="shared" si="3"/>
        <v>189362.69545448115</v>
      </c>
      <c r="H81" s="45">
        <f t="shared" si="3"/>
        <v>211656.49837303424</v>
      </c>
      <c r="I81" s="45">
        <f t="shared" si="4"/>
        <v>203956.89860084126</v>
      </c>
      <c r="J81" s="45">
        <f t="shared" si="4"/>
        <v>221450.32272092166</v>
      </c>
      <c r="K81" s="45">
        <f t="shared" si="5"/>
        <v>228136.67672065119</v>
      </c>
      <c r="L81" s="45">
        <f t="shared" si="5"/>
        <v>237023.4349129819</v>
      </c>
      <c r="M81" s="45">
        <f t="shared" si="6"/>
        <v>229487.99330966352</v>
      </c>
      <c r="N81" s="45">
        <f t="shared" si="6"/>
        <v>245255.67347692224</v>
      </c>
      <c r="O81" s="45">
        <f t="shared" si="7"/>
        <v>238086.45719734085</v>
      </c>
      <c r="P81" s="45">
        <f t="shared" si="7"/>
        <v>260678.45958010401</v>
      </c>
      <c r="Q81" s="45">
        <f t="shared" si="8"/>
        <v>251764.6</v>
      </c>
      <c r="R81" s="45">
        <f t="shared" si="8"/>
        <v>281960.3</v>
      </c>
      <c r="S81" s="45">
        <f t="shared" si="9"/>
        <v>255069.12120027587</v>
      </c>
      <c r="T81" s="45">
        <f t="shared" si="9"/>
        <v>279649.50127275556</v>
      </c>
      <c r="U81" s="45">
        <f t="shared" si="10"/>
        <v>277221.19547816482</v>
      </c>
      <c r="V81" s="45">
        <f t="shared" si="10"/>
        <v>121723.59294385726</v>
      </c>
      <c r="W81" s="45">
        <f t="shared" si="11"/>
        <v>280277.45317582396</v>
      </c>
    </row>
    <row r="82" spans="1:23" x14ac:dyDescent="0.25">
      <c r="A82" s="48" t="s">
        <v>39</v>
      </c>
      <c r="B82" s="49" t="s">
        <v>40</v>
      </c>
      <c r="C82" s="45">
        <f t="shared" si="1"/>
        <v>47280.803903340326</v>
      </c>
      <c r="D82" s="45">
        <f t="shared" si="1"/>
        <v>46837.566297045523</v>
      </c>
      <c r="E82" s="45">
        <f t="shared" si="2"/>
        <v>55369.394984441067</v>
      </c>
      <c r="F82" s="45">
        <f t="shared" si="2"/>
        <v>54313.402820011223</v>
      </c>
      <c r="G82" s="45">
        <f t="shared" si="3"/>
        <v>69262.573862138364</v>
      </c>
      <c r="H82" s="45">
        <f t="shared" si="3"/>
        <v>66223.163903371867</v>
      </c>
      <c r="I82" s="45">
        <f t="shared" si="4"/>
        <v>81614.476021896917</v>
      </c>
      <c r="J82" s="45">
        <f t="shared" si="4"/>
        <v>81987.563487845269</v>
      </c>
      <c r="K82" s="45">
        <f t="shared" si="5"/>
        <v>96550.457394045661</v>
      </c>
      <c r="L82" s="45">
        <f t="shared" si="5"/>
        <v>91921.188191218636</v>
      </c>
      <c r="M82" s="45">
        <f t="shared" si="6"/>
        <v>97683.240313188624</v>
      </c>
      <c r="N82" s="45">
        <f t="shared" si="6"/>
        <v>94284.860322888213</v>
      </c>
      <c r="O82" s="45">
        <f t="shared" si="7"/>
        <v>108693.0722402307</v>
      </c>
      <c r="P82" s="45">
        <f t="shared" si="7"/>
        <v>103008.9218301521</v>
      </c>
      <c r="Q82" s="45">
        <f t="shared" si="8"/>
        <v>113479.7</v>
      </c>
      <c r="R82" s="45">
        <f t="shared" si="8"/>
        <v>112737.3</v>
      </c>
      <c r="S82" s="45">
        <f t="shared" si="9"/>
        <v>119418.28125726548</v>
      </c>
      <c r="T82" s="45">
        <f t="shared" si="9"/>
        <v>114498.99682452789</v>
      </c>
      <c r="U82" s="45">
        <f t="shared" si="10"/>
        <v>123439.76727282652</v>
      </c>
      <c r="V82" s="45">
        <f t="shared" si="10"/>
        <v>54514.489571183913</v>
      </c>
      <c r="W82" s="45">
        <f t="shared" si="11"/>
        <v>123690.68623010034</v>
      </c>
    </row>
    <row r="83" spans="1:23" x14ac:dyDescent="0.25">
      <c r="A83" s="48" t="s">
        <v>41</v>
      </c>
      <c r="B83" s="49" t="s">
        <v>42</v>
      </c>
      <c r="C83" s="45">
        <f t="shared" si="1"/>
        <v>12001.278990678666</v>
      </c>
      <c r="D83" s="45">
        <f t="shared" si="1"/>
        <v>13241.321309556866</v>
      </c>
      <c r="E83" s="45">
        <f t="shared" si="2"/>
        <v>11979.03404837438</v>
      </c>
      <c r="F83" s="45">
        <f t="shared" si="2"/>
        <v>13070.330899040662</v>
      </c>
      <c r="G83" s="45">
        <f t="shared" si="3"/>
        <v>13646.520690400012</v>
      </c>
      <c r="H83" s="45">
        <f t="shared" si="3"/>
        <v>15160.595379628132</v>
      </c>
      <c r="I83" s="45">
        <f t="shared" si="4"/>
        <v>15732.20749380398</v>
      </c>
      <c r="J83" s="45">
        <f t="shared" si="4"/>
        <v>17815.840219598394</v>
      </c>
      <c r="K83" s="45">
        <f t="shared" si="5"/>
        <v>18233.717486946043</v>
      </c>
      <c r="L83" s="45">
        <f t="shared" si="5"/>
        <v>18532.010721839819</v>
      </c>
      <c r="M83" s="45">
        <f t="shared" si="6"/>
        <v>17377.758020877896</v>
      </c>
      <c r="N83" s="45">
        <f t="shared" si="6"/>
        <v>20011.618772431055</v>
      </c>
      <c r="O83" s="45">
        <f t="shared" si="7"/>
        <v>18856.407182197749</v>
      </c>
      <c r="P83" s="45">
        <f t="shared" si="7"/>
        <v>20695.895739799849</v>
      </c>
      <c r="Q83" s="45">
        <f t="shared" si="8"/>
        <v>19679.7</v>
      </c>
      <c r="R83" s="45">
        <f t="shared" si="8"/>
        <v>21407.200000000001</v>
      </c>
      <c r="S83" s="45">
        <f t="shared" si="9"/>
        <v>21427.389061092988</v>
      </c>
      <c r="T83" s="45">
        <f t="shared" si="9"/>
        <v>23468.914190902764</v>
      </c>
      <c r="U83" s="45">
        <f t="shared" si="10"/>
        <v>23313.666711406426</v>
      </c>
      <c r="V83" s="45">
        <f t="shared" si="10"/>
        <v>11965.904212167945</v>
      </c>
      <c r="W83" s="45">
        <f t="shared" si="11"/>
        <v>24773.72406420996</v>
      </c>
    </row>
    <row r="84" spans="1:23" x14ac:dyDescent="0.25">
      <c r="A84" s="48" t="s">
        <v>28</v>
      </c>
      <c r="B84" s="49" t="s">
        <v>29</v>
      </c>
      <c r="C84" s="45">
        <f t="shared" si="1"/>
        <v>4426.3881118577374</v>
      </c>
      <c r="D84" s="45">
        <f t="shared" si="1"/>
        <v>4647.777624786866</v>
      </c>
      <c r="E84" s="45">
        <f t="shared" si="2"/>
        <v>4264.4441627162132</v>
      </c>
      <c r="F84" s="45">
        <f t="shared" si="2"/>
        <v>4375.4650997894778</v>
      </c>
      <c r="G84" s="45">
        <f t="shared" si="3"/>
        <v>4030.8025854432535</v>
      </c>
      <c r="H84" s="45">
        <f t="shared" si="3"/>
        <v>3927.0040341610643</v>
      </c>
      <c r="I84" s="45">
        <f t="shared" si="4"/>
        <v>4019.8786310913547</v>
      </c>
      <c r="J84" s="45">
        <f t="shared" si="4"/>
        <v>4654.4682869177959</v>
      </c>
      <c r="K84" s="45">
        <f t="shared" si="5"/>
        <v>4644.5606703110789</v>
      </c>
      <c r="L84" s="45">
        <f t="shared" si="5"/>
        <v>4533.2574125927667</v>
      </c>
      <c r="M84" s="45">
        <f t="shared" si="6"/>
        <v>3996.5974655860182</v>
      </c>
      <c r="N84" s="45">
        <f t="shared" si="6"/>
        <v>4199.9253294564023</v>
      </c>
      <c r="O84" s="45">
        <f t="shared" si="7"/>
        <v>3823.5276128512442</v>
      </c>
      <c r="P84" s="45">
        <f t="shared" si="7"/>
        <v>4014.300419984937</v>
      </c>
      <c r="Q84" s="45">
        <f t="shared" si="8"/>
        <v>4416.8</v>
      </c>
      <c r="R84" s="45">
        <f t="shared" si="8"/>
        <v>4360.1000000000004</v>
      </c>
      <c r="S84" s="45">
        <f t="shared" si="9"/>
        <v>4385.3584196353513</v>
      </c>
      <c r="T84" s="45">
        <f t="shared" si="9"/>
        <v>4246.2858762329961</v>
      </c>
      <c r="U84" s="45">
        <f t="shared" si="10"/>
        <v>4646.5924754800144</v>
      </c>
      <c r="V84" s="45">
        <f t="shared" si="10"/>
        <v>2015.3700319492211</v>
      </c>
      <c r="W84" s="45">
        <f t="shared" si="11"/>
        <v>4936.135528729299</v>
      </c>
    </row>
    <row r="85" spans="1:23" x14ac:dyDescent="0.25">
      <c r="A85" s="48" t="s">
        <v>18</v>
      </c>
      <c r="B85" s="49" t="s">
        <v>19</v>
      </c>
      <c r="C85" s="45">
        <f t="shared" si="1"/>
        <v>6748.2646445695673</v>
      </c>
      <c r="D85" s="45">
        <f t="shared" si="1"/>
        <v>5218.4299667779842</v>
      </c>
      <c r="E85" s="45">
        <f t="shared" si="2"/>
        <v>5798.4533884143993</v>
      </c>
      <c r="F85" s="45">
        <f t="shared" si="2"/>
        <v>5675.9919389149973</v>
      </c>
      <c r="G85" s="45">
        <f t="shared" si="3"/>
        <v>5946.7976599458834</v>
      </c>
      <c r="H85" s="45">
        <f t="shared" si="3"/>
        <v>5858.4573744762074</v>
      </c>
      <c r="I85" s="45">
        <f t="shared" si="4"/>
        <v>6198.4743957614528</v>
      </c>
      <c r="J85" s="45">
        <f t="shared" si="4"/>
        <v>5939.2524235502888</v>
      </c>
      <c r="K85" s="45">
        <f t="shared" si="5"/>
        <v>6590.2609491006942</v>
      </c>
      <c r="L85" s="45">
        <f t="shared" si="5"/>
        <v>5943.1460243653391</v>
      </c>
      <c r="M85" s="45">
        <f t="shared" si="6"/>
        <v>5645.3433812471121</v>
      </c>
      <c r="N85" s="45">
        <f t="shared" si="6"/>
        <v>5383.0820136355615</v>
      </c>
      <c r="O85" s="45">
        <f t="shared" si="7"/>
        <v>5786.5759205214254</v>
      </c>
      <c r="P85" s="45">
        <f t="shared" si="7"/>
        <v>5828.8833785904135</v>
      </c>
      <c r="Q85" s="45">
        <f t="shared" si="8"/>
        <v>5707.4</v>
      </c>
      <c r="R85" s="45">
        <f t="shared" si="8"/>
        <v>5351.1</v>
      </c>
      <c r="S85" s="45">
        <f t="shared" si="9"/>
        <v>5750.3868543959243</v>
      </c>
      <c r="T85" s="45">
        <f t="shared" si="9"/>
        <v>20962.550873600409</v>
      </c>
      <c r="U85" s="45">
        <f t="shared" si="10"/>
        <v>25197.339533478789</v>
      </c>
      <c r="V85" s="45">
        <f t="shared" si="10"/>
        <v>10435.329792568367</v>
      </c>
      <c r="W85" s="45">
        <f t="shared" si="11"/>
        <v>20008.097247055088</v>
      </c>
    </row>
    <row r="86" spans="1:23" x14ac:dyDescent="0.25">
      <c r="A86" s="48" t="s">
        <v>47</v>
      </c>
      <c r="B86" s="49" t="s">
        <v>48</v>
      </c>
      <c r="C86" s="45">
        <f t="shared" si="1"/>
        <v>34021.693092403977</v>
      </c>
      <c r="D86" s="45">
        <f t="shared" si="1"/>
        <v>33909.557481560587</v>
      </c>
      <c r="E86" s="45">
        <f t="shared" si="2"/>
        <v>27900.486458493368</v>
      </c>
      <c r="F86" s="45">
        <f t="shared" si="2"/>
        <v>37950.069724089197</v>
      </c>
      <c r="G86" s="45">
        <f t="shared" si="3"/>
        <v>36144.930243510316</v>
      </c>
      <c r="H86" s="45">
        <f t="shared" si="3"/>
        <v>51210.454903030688</v>
      </c>
      <c r="I86" s="45">
        <f t="shared" si="4"/>
        <v>45922.751375112493</v>
      </c>
      <c r="J86" s="45">
        <f t="shared" si="4"/>
        <v>45811.1002442276</v>
      </c>
      <c r="K86" s="45">
        <f t="shared" si="5"/>
        <v>51160.973433724481</v>
      </c>
      <c r="L86" s="45">
        <f t="shared" si="5"/>
        <v>51230.521449719621</v>
      </c>
      <c r="M86" s="45">
        <f t="shared" si="6"/>
        <v>50243.128433429956</v>
      </c>
      <c r="N86" s="45">
        <f t="shared" si="6"/>
        <v>52897.656851395484</v>
      </c>
      <c r="O86" s="45">
        <f t="shared" si="7"/>
        <v>52865.569589433551</v>
      </c>
      <c r="P86" s="45">
        <f t="shared" si="7"/>
        <v>54299.886283677581</v>
      </c>
      <c r="Q86" s="45">
        <f t="shared" si="8"/>
        <v>54717.7</v>
      </c>
      <c r="R86" s="45">
        <f t="shared" si="8"/>
        <v>58024</v>
      </c>
      <c r="S86" s="45">
        <f t="shared" si="9"/>
        <v>55341.226035645908</v>
      </c>
      <c r="T86" s="45">
        <f t="shared" si="9"/>
        <v>53941.102791513957</v>
      </c>
      <c r="U86" s="45">
        <f t="shared" si="10"/>
        <v>62757.709526576306</v>
      </c>
      <c r="V86" s="45">
        <f t="shared" si="10"/>
        <v>25520.09209489734</v>
      </c>
      <c r="W86" s="45">
        <f t="shared" si="11"/>
        <v>61581.787982912283</v>
      </c>
    </row>
    <row r="87" spans="1:23" x14ac:dyDescent="0.25">
      <c r="A87" s="48" t="s">
        <v>43</v>
      </c>
      <c r="B87" s="49" t="s">
        <v>44</v>
      </c>
      <c r="C87" s="45">
        <f t="shared" si="1"/>
        <v>11316.440956535876</v>
      </c>
      <c r="D87" s="45">
        <f t="shared" si="1"/>
        <v>10522.51658950033</v>
      </c>
      <c r="E87" s="45">
        <f t="shared" si="2"/>
        <v>12485.033026943935</v>
      </c>
      <c r="F87" s="45">
        <f t="shared" si="2"/>
        <v>11585.406150338003</v>
      </c>
      <c r="G87" s="45">
        <f t="shared" si="3"/>
        <v>11484.796625677145</v>
      </c>
      <c r="H87" s="45">
        <f t="shared" si="3"/>
        <v>11762.586678345848</v>
      </c>
      <c r="I87" s="45">
        <f t="shared" si="4"/>
        <v>10941.878315561455</v>
      </c>
      <c r="J87" s="45">
        <f t="shared" si="4"/>
        <v>10521.451861412834</v>
      </c>
      <c r="K87" s="45">
        <f t="shared" si="5"/>
        <v>13976.619725835008</v>
      </c>
      <c r="L87" s="45">
        <f t="shared" si="5"/>
        <v>12300.25727561416</v>
      </c>
      <c r="M87" s="45">
        <f t="shared" si="6"/>
        <v>12802.481237241107</v>
      </c>
      <c r="N87" s="45">
        <f t="shared" si="6"/>
        <v>11574.949790508039</v>
      </c>
      <c r="O87" s="45">
        <f t="shared" si="7"/>
        <v>12382.782426810398</v>
      </c>
      <c r="P87" s="45">
        <f t="shared" si="7"/>
        <v>11924.16822951541</v>
      </c>
      <c r="Q87" s="45">
        <f t="shared" si="8"/>
        <v>14905.1</v>
      </c>
      <c r="R87" s="45">
        <f t="shared" si="8"/>
        <v>13606.7</v>
      </c>
      <c r="S87" s="45">
        <f t="shared" si="9"/>
        <v>15445.136510908169</v>
      </c>
      <c r="T87" s="45">
        <f t="shared" si="9"/>
        <v>13859.224923584919</v>
      </c>
      <c r="U87" s="45">
        <f t="shared" si="10"/>
        <v>16382.47393006052</v>
      </c>
      <c r="V87" s="45">
        <f t="shared" si="10"/>
        <v>5703.0764530201195</v>
      </c>
      <c r="W87" s="45">
        <f t="shared" si="11"/>
        <v>15817.433139037197</v>
      </c>
    </row>
    <row r="88" spans="1:23" x14ac:dyDescent="0.25">
      <c r="A88" s="48" t="s">
        <v>51</v>
      </c>
      <c r="B88" s="49" t="s">
        <v>52</v>
      </c>
      <c r="C88" s="45">
        <f t="shared" si="1"/>
        <v>36705.13108828455</v>
      </c>
      <c r="D88" s="45">
        <f t="shared" si="1"/>
        <v>107604.63920006003</v>
      </c>
      <c r="E88" s="45">
        <f t="shared" si="2"/>
        <v>35719.889740939601</v>
      </c>
      <c r="F88" s="45">
        <f t="shared" si="2"/>
        <v>105164.79807022773</v>
      </c>
      <c r="G88" s="45">
        <f t="shared" si="3"/>
        <v>40863.967532743685</v>
      </c>
      <c r="H88" s="45">
        <f t="shared" si="3"/>
        <v>58737.800478690457</v>
      </c>
      <c r="I88" s="45">
        <f t="shared" si="4"/>
        <v>42298.311395187709</v>
      </c>
      <c r="J88" s="45">
        <f t="shared" si="4"/>
        <v>95358.706958347408</v>
      </c>
      <c r="K88" s="45">
        <f t="shared" si="5"/>
        <v>49748.754663133834</v>
      </c>
      <c r="L88" s="45">
        <f t="shared" si="5"/>
        <v>75158.243487414351</v>
      </c>
      <c r="M88" s="45">
        <f t="shared" si="6"/>
        <v>3437.7884658581693</v>
      </c>
      <c r="N88" s="45">
        <f t="shared" si="6"/>
        <v>40358.353597539863</v>
      </c>
      <c r="O88" s="45">
        <f t="shared" si="7"/>
        <v>3192.4949080662955</v>
      </c>
      <c r="P88" s="45">
        <f t="shared" si="7"/>
        <v>32982.508134701391</v>
      </c>
      <c r="Q88" s="45">
        <f t="shared" si="8"/>
        <v>3201.5</v>
      </c>
      <c r="R88" s="45">
        <f t="shared" si="8"/>
        <v>34661.4</v>
      </c>
      <c r="S88" s="45">
        <f t="shared" si="9"/>
        <v>2287.3952685581521</v>
      </c>
      <c r="T88" s="45">
        <f t="shared" si="9"/>
        <v>100750.92745677789</v>
      </c>
      <c r="U88" s="45">
        <f t="shared" si="10"/>
        <v>3121.5808723206314</v>
      </c>
      <c r="V88" s="45">
        <f t="shared" si="10"/>
        <v>5461.6262535934411</v>
      </c>
      <c r="W88" s="45">
        <f t="shared" si="11"/>
        <v>3517.4297113498351</v>
      </c>
    </row>
    <row r="89" spans="1:23" x14ac:dyDescent="0.25">
      <c r="A89" s="48" t="s">
        <v>55</v>
      </c>
      <c r="B89" s="49" t="s">
        <v>56</v>
      </c>
      <c r="C89" s="45">
        <f t="shared" si="1"/>
        <v>205217.08972487654</v>
      </c>
      <c r="D89" s="45">
        <f t="shared" si="1"/>
        <v>208923.01585698762</v>
      </c>
      <c r="E89" s="45">
        <f t="shared" si="2"/>
        <v>231542.82086546844</v>
      </c>
      <c r="F89" s="45">
        <f t="shared" si="2"/>
        <v>225339.42055491343</v>
      </c>
      <c r="G89" s="45">
        <f t="shared" si="3"/>
        <v>239245.61503734344</v>
      </c>
      <c r="H89" s="45">
        <f t="shared" si="3"/>
        <v>263038.18768664182</v>
      </c>
      <c r="I89" s="45">
        <f t="shared" si="4"/>
        <v>223566.28056344122</v>
      </c>
      <c r="J89" s="45">
        <f t="shared" si="4"/>
        <v>533567.83760602819</v>
      </c>
      <c r="K89" s="45">
        <f t="shared" si="5"/>
        <v>256762.32395422441</v>
      </c>
      <c r="L89" s="45">
        <f t="shared" si="5"/>
        <v>319243.6302437954</v>
      </c>
      <c r="M89" s="45">
        <f t="shared" si="6"/>
        <v>322736.13187734998</v>
      </c>
      <c r="N89" s="45">
        <f t="shared" si="6"/>
        <v>359128.50584385445</v>
      </c>
      <c r="O89" s="45">
        <f t="shared" si="7"/>
        <v>335475.30874536495</v>
      </c>
      <c r="P89" s="45">
        <f t="shared" si="7"/>
        <v>373729.32510479796</v>
      </c>
      <c r="Q89" s="45">
        <f t="shared" si="8"/>
        <v>368687.8</v>
      </c>
      <c r="R89" s="45">
        <f t="shared" si="8"/>
        <v>405441.1</v>
      </c>
      <c r="S89" s="45">
        <f t="shared" si="9"/>
        <v>400551.81143733388</v>
      </c>
      <c r="T89" s="45">
        <f t="shared" si="9"/>
        <v>429590.18016338942</v>
      </c>
      <c r="U89" s="45">
        <f t="shared" si="10"/>
        <v>460271.87781655474</v>
      </c>
      <c r="V89" s="45">
        <f t="shared" si="10"/>
        <v>241951.48339644659</v>
      </c>
      <c r="W89" s="45">
        <f t="shared" si="11"/>
        <v>459848.51942772919</v>
      </c>
    </row>
    <row r="90" spans="1:23" x14ac:dyDescent="0.25">
      <c r="A90" s="48" t="s">
        <v>59</v>
      </c>
      <c r="B90" s="49" t="s">
        <v>60</v>
      </c>
      <c r="C90" s="45">
        <f t="shared" si="1"/>
        <v>32995.12329485669</v>
      </c>
      <c r="D90" s="45">
        <f t="shared" si="1"/>
        <v>30231.353436334477</v>
      </c>
      <c r="E90" s="45">
        <f t="shared" si="2"/>
        <v>34737.3692124882</v>
      </c>
      <c r="F90" s="45">
        <f t="shared" si="2"/>
        <v>35894.907469384889</v>
      </c>
      <c r="G90" s="45">
        <f t="shared" si="3"/>
        <v>43748.917211086489</v>
      </c>
      <c r="H90" s="45">
        <f t="shared" si="3"/>
        <v>49275.651132951301</v>
      </c>
      <c r="I90" s="45">
        <f t="shared" si="4"/>
        <v>58882.232651611754</v>
      </c>
      <c r="J90" s="45">
        <f t="shared" si="4"/>
        <v>63628.928046066758</v>
      </c>
      <c r="K90" s="45">
        <f t="shared" si="5"/>
        <v>77373.654649943303</v>
      </c>
      <c r="L90" s="45">
        <f t="shared" si="5"/>
        <v>72666.35502464723</v>
      </c>
      <c r="M90" s="45">
        <f t="shared" si="6"/>
        <v>87125.188414363802</v>
      </c>
      <c r="N90" s="45">
        <f t="shared" si="6"/>
        <v>83195.538499595903</v>
      </c>
      <c r="O90" s="45">
        <f t="shared" si="7"/>
        <v>82842.951150011868</v>
      </c>
      <c r="P90" s="45">
        <f t="shared" si="7"/>
        <v>81231.996780935646</v>
      </c>
      <c r="Q90" s="45">
        <f t="shared" si="8"/>
        <v>84859.9</v>
      </c>
      <c r="R90" s="45">
        <f t="shared" si="8"/>
        <v>83879</v>
      </c>
      <c r="S90" s="45">
        <f t="shared" si="9"/>
        <v>93345.836357331471</v>
      </c>
      <c r="T90" s="45">
        <f t="shared" si="9"/>
        <v>78259.868311782033</v>
      </c>
      <c r="U90" s="45">
        <f t="shared" si="10"/>
        <v>105384.5185860246</v>
      </c>
      <c r="V90" s="45">
        <f t="shared" si="10"/>
        <v>51121.29932743567</v>
      </c>
      <c r="W90" s="45">
        <f t="shared" si="11"/>
        <v>107300.21548028266</v>
      </c>
    </row>
    <row r="91" spans="1:23" x14ac:dyDescent="0.25">
      <c r="A91" s="48" t="s">
        <v>31</v>
      </c>
      <c r="B91" s="49" t="s">
        <v>32</v>
      </c>
      <c r="C91" s="45">
        <f t="shared" ref="C91:D110" si="12">C23*$C$64</f>
        <v>1594.5159832971117</v>
      </c>
      <c r="D91" s="45">
        <f t="shared" si="12"/>
        <v>3620.2416366714547</v>
      </c>
      <c r="E91" s="45">
        <f t="shared" ref="E91:F110" si="13">E23*$E$64</f>
        <v>1604.427848929821</v>
      </c>
      <c r="F91" s="45">
        <f t="shared" si="13"/>
        <v>2621.3570195929037</v>
      </c>
      <c r="G91" s="45">
        <f t="shared" ref="G91:H110" si="14">G23*$G$64</f>
        <v>2271.2796963274236</v>
      </c>
      <c r="H91" s="45">
        <f t="shared" si="14"/>
        <v>3857.6448768519613</v>
      </c>
      <c r="I91" s="45">
        <f t="shared" ref="I91:J110" si="15">I23*$I$64</f>
        <v>3976.2107290552713</v>
      </c>
      <c r="J91" s="45">
        <f t="shared" si="15"/>
        <v>5719.1261389402671</v>
      </c>
      <c r="K91" s="45">
        <f t="shared" ref="K91:L110" si="16">K23*$K$64</f>
        <v>4543.0457818212644</v>
      </c>
      <c r="L91" s="45">
        <f t="shared" si="16"/>
        <v>7052.8699737908664</v>
      </c>
      <c r="M91" s="45">
        <f t="shared" ref="M91:N110" si="17">M23*$M$64</f>
        <v>4276.8396004497563</v>
      </c>
      <c r="N91" s="45">
        <f t="shared" si="17"/>
        <v>5935.1594774864643</v>
      </c>
      <c r="O91" s="45">
        <f t="shared" ref="O91:P110" si="18">O23*$O$64</f>
        <v>4972.9175008049315</v>
      </c>
      <c r="P91" s="45">
        <f t="shared" si="18"/>
        <v>7032.2549328685373</v>
      </c>
      <c r="Q91" s="45">
        <f t="shared" ref="Q91:R110" si="19">Q23*$Q$64</f>
        <v>5037</v>
      </c>
      <c r="R91" s="45">
        <f t="shared" si="19"/>
        <v>7743.1</v>
      </c>
      <c r="S91" s="45">
        <f t="shared" ref="S91:T110" si="20">S23*$S$64</f>
        <v>5107.1212469748307</v>
      </c>
      <c r="T91" s="45">
        <f t="shared" si="20"/>
        <v>6493.7932972393055</v>
      </c>
      <c r="U91" s="45">
        <f t="shared" ref="U91:V110" si="21">U23*$U$64</f>
        <v>5736.0294369396788</v>
      </c>
      <c r="V91" s="45">
        <f t="shared" si="21"/>
        <v>3651.034039917789</v>
      </c>
      <c r="W91" s="45">
        <f t="shared" si="11"/>
        <v>6733.1690088333071</v>
      </c>
    </row>
    <row r="92" spans="1:23" x14ac:dyDescent="0.25">
      <c r="A92" s="48" t="s">
        <v>45</v>
      </c>
      <c r="B92" s="49" t="s">
        <v>46</v>
      </c>
      <c r="C92" s="45">
        <f t="shared" si="12"/>
        <v>8890.8141053543059</v>
      </c>
      <c r="D92" s="45">
        <f t="shared" si="12"/>
        <v>8795.9071274731887</v>
      </c>
      <c r="E92" s="45">
        <f t="shared" si="13"/>
        <v>15546.039658016056</v>
      </c>
      <c r="F92" s="45">
        <f t="shared" si="13"/>
        <v>15427.471934465109</v>
      </c>
      <c r="G92" s="45">
        <f t="shared" si="14"/>
        <v>9264.0455904356259</v>
      </c>
      <c r="H92" s="45">
        <f t="shared" si="14"/>
        <v>9180.6793028278989</v>
      </c>
      <c r="I92" s="45">
        <f t="shared" si="15"/>
        <v>9365.7178340582268</v>
      </c>
      <c r="J92" s="45">
        <f t="shared" si="15"/>
        <v>10113.75664059647</v>
      </c>
      <c r="K92" s="45">
        <f t="shared" si="16"/>
        <v>13830.02710348765</v>
      </c>
      <c r="L92" s="45">
        <f t="shared" si="16"/>
        <v>13603.744784227214</v>
      </c>
      <c r="M92" s="45">
        <f t="shared" si="17"/>
        <v>9379.8059243091848</v>
      </c>
      <c r="N92" s="45">
        <f t="shared" si="17"/>
        <v>9421.9403178028078</v>
      </c>
      <c r="O92" s="45">
        <f t="shared" si="18"/>
        <v>10835.884855364922</v>
      </c>
      <c r="P92" s="45">
        <f t="shared" si="18"/>
        <v>10598.966408337339</v>
      </c>
      <c r="Q92" s="45">
        <f t="shared" si="19"/>
        <v>14953.9</v>
      </c>
      <c r="R92" s="45">
        <f t="shared" si="19"/>
        <v>15594.1</v>
      </c>
      <c r="S92" s="45">
        <f t="shared" si="20"/>
        <v>10799.296679858242</v>
      </c>
      <c r="T92" s="45">
        <f t="shared" si="20"/>
        <v>10800.428645049122</v>
      </c>
      <c r="U92" s="45">
        <f t="shared" si="21"/>
        <v>11213.957578842499</v>
      </c>
      <c r="V92" s="45">
        <f t="shared" si="21"/>
        <v>5560.6511587743198</v>
      </c>
      <c r="W92" s="45">
        <f t="shared" si="11"/>
        <v>17025.569864757279</v>
      </c>
    </row>
    <row r="93" spans="1:23" x14ac:dyDescent="0.25">
      <c r="A93" s="48" t="s">
        <v>63</v>
      </c>
      <c r="B93" s="49" t="s">
        <v>64</v>
      </c>
      <c r="C93" s="45">
        <f t="shared" si="12"/>
        <v>7128.7117167949737</v>
      </c>
      <c r="D93" s="45">
        <f t="shared" si="12"/>
        <v>35150.573000211967</v>
      </c>
      <c r="E93" s="45">
        <f t="shared" si="13"/>
        <v>14051.393619918828</v>
      </c>
      <c r="F93" s="45">
        <f t="shared" si="13"/>
        <v>66242.407118802817</v>
      </c>
      <c r="G93" s="45">
        <f t="shared" si="14"/>
        <v>64233.52234857851</v>
      </c>
      <c r="H93" s="45">
        <f t="shared" si="14"/>
        <v>170030.89561659834</v>
      </c>
      <c r="I93" s="45">
        <f t="shared" si="15"/>
        <v>60819.92958228616</v>
      </c>
      <c r="J93" s="45">
        <f t="shared" si="15"/>
        <v>295133.58028382697</v>
      </c>
      <c r="K93" s="45">
        <f t="shared" si="16"/>
        <v>94051.224914919352</v>
      </c>
      <c r="L93" s="45">
        <f t="shared" si="16"/>
        <v>72407.849325458257</v>
      </c>
      <c r="M93" s="45">
        <f t="shared" si="17"/>
        <v>71527.079864819098</v>
      </c>
      <c r="N93" s="45">
        <f t="shared" si="17"/>
        <v>87059.499088934608</v>
      </c>
      <c r="O93" s="45">
        <f t="shared" si="18"/>
        <v>50907.547265339555</v>
      </c>
      <c r="P93" s="45">
        <f t="shared" si="18"/>
        <v>107675.32577075523</v>
      </c>
      <c r="Q93" s="45">
        <f t="shared" si="19"/>
        <v>63322.9</v>
      </c>
      <c r="R93" s="45">
        <f t="shared" si="19"/>
        <v>85837.6</v>
      </c>
      <c r="S93" s="45">
        <f t="shared" si="20"/>
        <v>75569.107017087124</v>
      </c>
      <c r="T93" s="45">
        <f t="shared" si="20"/>
        <v>120347.78848239384</v>
      </c>
      <c r="U93" s="45">
        <f t="shared" si="21"/>
        <v>116514.58878283706</v>
      </c>
      <c r="V93" s="45">
        <f t="shared" si="21"/>
        <v>57281.501275759671</v>
      </c>
      <c r="W93" s="45">
        <f t="shared" si="11"/>
        <v>85341.443570005955</v>
      </c>
    </row>
    <row r="94" spans="1:23" x14ac:dyDescent="0.25">
      <c r="A94" s="49" t="s">
        <v>65</v>
      </c>
      <c r="B94" s="49" t="s">
        <v>66</v>
      </c>
      <c r="C94" s="45">
        <f t="shared" si="12"/>
        <v>219669.44335973891</v>
      </c>
      <c r="D94" s="45">
        <f t="shared" si="12"/>
        <v>213283.41175578733</v>
      </c>
      <c r="E94" s="45">
        <f t="shared" si="13"/>
        <v>237975.91388620427</v>
      </c>
      <c r="F94" s="45">
        <f t="shared" si="13"/>
        <v>219711.57926149174</v>
      </c>
      <c r="G94" s="45">
        <f t="shared" si="14"/>
        <v>230761.12030478215</v>
      </c>
      <c r="H94" s="45">
        <f t="shared" si="14"/>
        <v>222170.83035586731</v>
      </c>
      <c r="I94" s="45">
        <f t="shared" si="15"/>
        <v>235077.35505773386</v>
      </c>
      <c r="J94" s="45">
        <f t="shared" si="15"/>
        <v>224217.07002051457</v>
      </c>
      <c r="K94" s="45">
        <f t="shared" si="16"/>
        <v>243021.62830146286</v>
      </c>
      <c r="L94" s="45">
        <f t="shared" si="16"/>
        <v>239186.89763520268</v>
      </c>
      <c r="M94" s="45">
        <f t="shared" si="17"/>
        <v>253095.53354756226</v>
      </c>
      <c r="N94" s="45">
        <f t="shared" si="17"/>
        <v>235668.23584073727</v>
      </c>
      <c r="O94" s="45">
        <f t="shared" si="18"/>
        <v>247530.89321174365</v>
      </c>
      <c r="P94" s="45">
        <f t="shared" si="18"/>
        <v>240339.24370134625</v>
      </c>
      <c r="Q94" s="45">
        <f t="shared" si="19"/>
        <v>257799.9</v>
      </c>
      <c r="R94" s="45">
        <f t="shared" si="19"/>
        <v>252350.5</v>
      </c>
      <c r="S94" s="45">
        <f t="shared" si="20"/>
        <v>275883.0363578868</v>
      </c>
      <c r="T94" s="45">
        <f t="shared" si="20"/>
        <v>308068.000544724</v>
      </c>
      <c r="U94" s="45">
        <f t="shared" si="21"/>
        <v>291527.5203996863</v>
      </c>
      <c r="V94" s="45">
        <f t="shared" si="21"/>
        <v>132734.12003254806</v>
      </c>
      <c r="W94" s="45">
        <f t="shared" si="11"/>
        <v>299800.70065109566</v>
      </c>
    </row>
    <row r="95" spans="1:23" ht="31.5" x14ac:dyDescent="0.25">
      <c r="A95" s="49" t="s">
        <v>67</v>
      </c>
      <c r="B95" s="49" t="s">
        <v>68</v>
      </c>
      <c r="C95" s="45">
        <f t="shared" si="12"/>
        <v>50145.048000959236</v>
      </c>
      <c r="D95" s="45">
        <f t="shared" si="12"/>
        <v>26980.908404804108</v>
      </c>
      <c r="E95" s="45">
        <f t="shared" si="13"/>
        <v>43337.554112784819</v>
      </c>
      <c r="F95" s="45">
        <f t="shared" si="13"/>
        <v>27580.701091782583</v>
      </c>
      <c r="G95" s="45">
        <f t="shared" si="14"/>
        <v>49747.841556263345</v>
      </c>
      <c r="H95" s="45">
        <f t="shared" si="14"/>
        <v>27227.725755556698</v>
      </c>
      <c r="I95" s="45">
        <f t="shared" si="15"/>
        <v>49589.115860770507</v>
      </c>
      <c r="J95" s="45">
        <f t="shared" si="15"/>
        <v>27581.071260466262</v>
      </c>
      <c r="K95" s="45">
        <f t="shared" si="16"/>
        <v>55675.92870290234</v>
      </c>
      <c r="L95" s="45">
        <f t="shared" si="16"/>
        <v>30633.50921605547</v>
      </c>
      <c r="M95" s="45">
        <f t="shared" si="17"/>
        <v>47643.676629444992</v>
      </c>
      <c r="N95" s="45">
        <f t="shared" si="17"/>
        <v>29573.957022323331</v>
      </c>
      <c r="O95" s="45">
        <f t="shared" si="18"/>
        <v>45859.474351338067</v>
      </c>
      <c r="P95" s="45">
        <f t="shared" si="18"/>
        <v>30933.362908699153</v>
      </c>
      <c r="Q95" s="45">
        <f t="shared" si="19"/>
        <v>42918.3</v>
      </c>
      <c r="R95" s="45">
        <f t="shared" si="19"/>
        <v>33783.699999999997</v>
      </c>
      <c r="S95" s="45">
        <f t="shared" si="20"/>
        <v>42366.840971157697</v>
      </c>
      <c r="T95" s="45">
        <f t="shared" si="20"/>
        <v>33082.720330609591</v>
      </c>
      <c r="U95" s="45">
        <f t="shared" si="21"/>
        <v>44625.807018594329</v>
      </c>
      <c r="V95" s="45">
        <f t="shared" si="21"/>
        <v>14372.825352449599</v>
      </c>
      <c r="W95" s="45">
        <f t="shared" si="11"/>
        <v>42975.712367480461</v>
      </c>
    </row>
    <row r="96" spans="1:23" x14ac:dyDescent="0.25">
      <c r="A96" s="49" t="s">
        <v>24</v>
      </c>
      <c r="B96" s="49" t="s">
        <v>25</v>
      </c>
      <c r="C96" s="45">
        <f t="shared" si="12"/>
        <v>1925.539129360543</v>
      </c>
      <c r="D96" s="45">
        <f t="shared" si="12"/>
        <v>2038.3852532035214</v>
      </c>
      <c r="E96" s="45">
        <f t="shared" si="13"/>
        <v>1846.361435043568</v>
      </c>
      <c r="F96" s="45">
        <f t="shared" si="13"/>
        <v>2091.6435137812255</v>
      </c>
      <c r="G96" s="45">
        <f t="shared" si="14"/>
        <v>1642.6185854495034</v>
      </c>
      <c r="H96" s="45">
        <f t="shared" si="14"/>
        <v>2507.3265864362538</v>
      </c>
      <c r="I96" s="45">
        <f t="shared" si="15"/>
        <v>1787.9023784507688</v>
      </c>
      <c r="J96" s="45">
        <f t="shared" si="15"/>
        <v>2920.3212657417212</v>
      </c>
      <c r="K96" s="45">
        <f t="shared" si="16"/>
        <v>1780.3714959275123</v>
      </c>
      <c r="L96" s="45">
        <f t="shared" si="16"/>
        <v>3008.5322558974017</v>
      </c>
      <c r="M96" s="45">
        <f t="shared" si="17"/>
        <v>1356.9790164689091</v>
      </c>
      <c r="N96" s="45">
        <f t="shared" si="17"/>
        <v>2652.5801925751712</v>
      </c>
      <c r="O96" s="45">
        <f t="shared" si="18"/>
        <v>1389.2965841181517</v>
      </c>
      <c r="P96" s="45">
        <f t="shared" si="18"/>
        <v>2031.5713056915802</v>
      </c>
      <c r="Q96" s="45">
        <f t="shared" si="19"/>
        <v>1630.4</v>
      </c>
      <c r="R96" s="45">
        <f t="shared" si="19"/>
        <v>1704.4</v>
      </c>
      <c r="S96" s="45">
        <f t="shared" si="20"/>
        <v>1365.0284347605716</v>
      </c>
      <c r="T96" s="45">
        <f t="shared" si="20"/>
        <v>1387.0047316743851</v>
      </c>
      <c r="U96" s="45">
        <f t="shared" si="21"/>
        <v>1400.9696457686782</v>
      </c>
      <c r="V96" s="45">
        <f t="shared" si="21"/>
        <v>617.65007843920546</v>
      </c>
      <c r="W96" s="45">
        <f t="shared" si="11"/>
        <v>1360.3111672327391</v>
      </c>
    </row>
    <row r="97" spans="1:23" ht="21" x14ac:dyDescent="0.25">
      <c r="A97" s="49" t="s">
        <v>69</v>
      </c>
      <c r="B97" s="49" t="s">
        <v>70</v>
      </c>
      <c r="C97" s="45">
        <f t="shared" si="12"/>
        <v>378629.91967609787</v>
      </c>
      <c r="D97" s="45">
        <f t="shared" si="12"/>
        <v>387552.2855095453</v>
      </c>
      <c r="E97" s="45">
        <f t="shared" si="13"/>
        <v>380303.53485090204</v>
      </c>
      <c r="F97" s="45">
        <f t="shared" si="13"/>
        <v>430527.48043774342</v>
      </c>
      <c r="G97" s="45">
        <f t="shared" si="14"/>
        <v>404089.02186877379</v>
      </c>
      <c r="H97" s="45">
        <f t="shared" si="14"/>
        <v>414651.83830738353</v>
      </c>
      <c r="I97" s="45">
        <f t="shared" si="15"/>
        <v>470412.33777224057</v>
      </c>
      <c r="J97" s="45">
        <f t="shared" si="15"/>
        <v>497796.17747064756</v>
      </c>
      <c r="K97" s="45">
        <f t="shared" si="16"/>
        <v>488429.00582111027</v>
      </c>
      <c r="L97" s="45">
        <f t="shared" si="16"/>
        <v>426589.6773123942</v>
      </c>
      <c r="M97" s="45">
        <f t="shared" si="17"/>
        <v>479847.32707350323</v>
      </c>
      <c r="N97" s="45">
        <f t="shared" si="17"/>
        <v>475227.34671423031</v>
      </c>
      <c r="O97" s="45">
        <f t="shared" si="18"/>
        <v>509504.46442865732</v>
      </c>
      <c r="P97" s="45">
        <f t="shared" si="18"/>
        <v>492569.76778176881</v>
      </c>
      <c r="Q97" s="45">
        <f t="shared" si="19"/>
        <v>504867.7</v>
      </c>
      <c r="R97" s="45">
        <f t="shared" si="19"/>
        <v>494264.5</v>
      </c>
      <c r="S97" s="45">
        <f t="shared" si="20"/>
        <v>524407.97859223245</v>
      </c>
      <c r="T97" s="45">
        <f t="shared" si="20"/>
        <v>521665.20368153957</v>
      </c>
      <c r="U97" s="45">
        <f t="shared" si="21"/>
        <v>547374.28158125188</v>
      </c>
      <c r="V97" s="45">
        <f t="shared" si="21"/>
        <v>287580.07496894978</v>
      </c>
      <c r="W97" s="45">
        <f t="shared" si="11"/>
        <v>554866.97407903592</v>
      </c>
    </row>
    <row r="98" spans="1:23" ht="21" x14ac:dyDescent="0.25">
      <c r="A98" s="49" t="s">
        <v>49</v>
      </c>
      <c r="B98" s="49" t="s">
        <v>50</v>
      </c>
      <c r="C98" s="45">
        <f t="shared" si="12"/>
        <v>10074.690050822579</v>
      </c>
      <c r="D98" s="45">
        <f t="shared" si="12"/>
        <v>18568.079502002598</v>
      </c>
      <c r="E98" s="45">
        <f t="shared" si="13"/>
        <v>18140.499128617997</v>
      </c>
      <c r="F98" s="45">
        <f t="shared" si="13"/>
        <v>26121.317577065915</v>
      </c>
      <c r="G98" s="45">
        <f t="shared" si="14"/>
        <v>14953.287077373721</v>
      </c>
      <c r="H98" s="45">
        <f t="shared" si="14"/>
        <v>19867.075146349263</v>
      </c>
      <c r="I98" s="45">
        <f t="shared" si="15"/>
        <v>5029.0413608379995</v>
      </c>
      <c r="J98" s="45">
        <f t="shared" si="15"/>
        <v>17732.69873006588</v>
      </c>
      <c r="K98" s="45">
        <f t="shared" si="16"/>
        <v>5677.0030246223287</v>
      </c>
      <c r="L98" s="45">
        <f t="shared" si="16"/>
        <v>18082.237802920128</v>
      </c>
      <c r="M98" s="45">
        <f t="shared" si="17"/>
        <v>14478.251039491775</v>
      </c>
      <c r="N98" s="45">
        <f t="shared" si="17"/>
        <v>23450.263228098422</v>
      </c>
      <c r="O98" s="45">
        <f t="shared" si="18"/>
        <v>14069.405924046665</v>
      </c>
      <c r="P98" s="45">
        <f t="shared" si="18"/>
        <v>20284.067824416961</v>
      </c>
      <c r="Q98" s="45">
        <f t="shared" si="19"/>
        <v>14389.2</v>
      </c>
      <c r="R98" s="45">
        <f t="shared" si="19"/>
        <v>20820</v>
      </c>
      <c r="S98" s="45">
        <f t="shared" si="20"/>
        <v>14782.173099237893</v>
      </c>
      <c r="T98" s="45">
        <f t="shared" si="20"/>
        <v>15498.847257273035</v>
      </c>
      <c r="U98" s="45">
        <f t="shared" si="21"/>
        <v>14735.474454963683</v>
      </c>
      <c r="V98" s="45">
        <f t="shared" si="21"/>
        <v>19959.91473949709</v>
      </c>
      <c r="W98" s="45">
        <f t="shared" si="11"/>
        <v>28496.039243500032</v>
      </c>
    </row>
    <row r="99" spans="1:23" x14ac:dyDescent="0.25">
      <c r="A99" s="49" t="s">
        <v>6</v>
      </c>
      <c r="B99" s="49" t="s">
        <v>7</v>
      </c>
      <c r="C99" s="45">
        <f t="shared" si="12"/>
        <v>926.86482843218175</v>
      </c>
      <c r="D99" s="45">
        <f t="shared" si="12"/>
        <v>806.31248245490906</v>
      </c>
      <c r="E99" s="45">
        <f t="shared" si="13"/>
        <v>751.84360651520808</v>
      </c>
      <c r="F99" s="45">
        <f t="shared" si="13"/>
        <v>763.71713368043424</v>
      </c>
      <c r="G99" s="45">
        <f t="shared" si="14"/>
        <v>989.40916161956113</v>
      </c>
      <c r="H99" s="45">
        <f t="shared" si="14"/>
        <v>883.7332675124544</v>
      </c>
      <c r="I99" s="45">
        <f t="shared" si="15"/>
        <v>1087.29649315393</v>
      </c>
      <c r="J99" s="45">
        <f t="shared" si="15"/>
        <v>991.73032668487883</v>
      </c>
      <c r="K99" s="45">
        <f t="shared" si="16"/>
        <v>1051.4363291059549</v>
      </c>
      <c r="L99" s="45">
        <f t="shared" si="16"/>
        <v>857.65394270559682</v>
      </c>
      <c r="M99" s="45">
        <f t="shared" si="17"/>
        <v>815.72136773463387</v>
      </c>
      <c r="N99" s="45">
        <f t="shared" si="17"/>
        <v>741.44132864987762</v>
      </c>
      <c r="O99" s="45">
        <f t="shared" si="18"/>
        <v>899.83525045772581</v>
      </c>
      <c r="P99" s="45">
        <f t="shared" si="18"/>
        <v>768.20617488841935</v>
      </c>
      <c r="Q99" s="45">
        <f t="shared" si="19"/>
        <v>1092.4000000000001</v>
      </c>
      <c r="R99" s="45">
        <f t="shared" si="19"/>
        <v>880.1</v>
      </c>
      <c r="S99" s="45">
        <f t="shared" si="20"/>
        <v>972.15033906417329</v>
      </c>
      <c r="T99" s="45">
        <f t="shared" si="20"/>
        <v>893.83171634394148</v>
      </c>
      <c r="U99" s="45">
        <f t="shared" si="21"/>
        <v>980.83566188050872</v>
      </c>
      <c r="V99" s="45">
        <f t="shared" si="21"/>
        <v>384.91786109543608</v>
      </c>
      <c r="W99" s="45">
        <f t="shared" si="11"/>
        <v>953.29037186153073</v>
      </c>
    </row>
    <row r="100" spans="1:23" ht="21" x14ac:dyDescent="0.25">
      <c r="A100" s="49" t="s">
        <v>14</v>
      </c>
      <c r="B100" s="49" t="s">
        <v>15</v>
      </c>
      <c r="C100" s="45">
        <f t="shared" si="12"/>
        <v>1484.6270589065336</v>
      </c>
      <c r="D100" s="45">
        <f t="shared" si="12"/>
        <v>1460.8836158111967</v>
      </c>
      <c r="E100" s="45">
        <f t="shared" si="13"/>
        <v>1485.7071139394925</v>
      </c>
      <c r="F100" s="45">
        <f t="shared" si="13"/>
        <v>1500.9330764060023</v>
      </c>
      <c r="G100" s="45">
        <f t="shared" si="14"/>
        <v>1285.7087045594506</v>
      </c>
      <c r="H100" s="45">
        <f t="shared" si="14"/>
        <v>1508.4284102707798</v>
      </c>
      <c r="I100" s="45">
        <f t="shared" si="15"/>
        <v>1470.339459019777</v>
      </c>
      <c r="J100" s="45">
        <f t="shared" si="15"/>
        <v>1598.5094860595182</v>
      </c>
      <c r="K100" s="45">
        <f t="shared" si="16"/>
        <v>1709.5220780820018</v>
      </c>
      <c r="L100" s="45">
        <f t="shared" si="16"/>
        <v>1611.6556279906208</v>
      </c>
      <c r="M100" s="45">
        <f t="shared" si="17"/>
        <v>1868.4319831554531</v>
      </c>
      <c r="N100" s="45">
        <f t="shared" si="17"/>
        <v>1823.1088384346956</v>
      </c>
      <c r="O100" s="45">
        <f t="shared" si="18"/>
        <v>1908.9074161697672</v>
      </c>
      <c r="P100" s="45">
        <f t="shared" si="18"/>
        <v>1908.9074120414202</v>
      </c>
      <c r="Q100" s="45">
        <f t="shared" si="19"/>
        <v>2065.9</v>
      </c>
      <c r="R100" s="45">
        <f t="shared" si="19"/>
        <v>2082.1</v>
      </c>
      <c r="S100" s="45">
        <f t="shared" si="20"/>
        <v>2095.4151763982004</v>
      </c>
      <c r="T100" s="45">
        <f t="shared" si="20"/>
        <v>2095.3992319566532</v>
      </c>
      <c r="U100" s="45">
        <f t="shared" si="21"/>
        <v>2110.2077651966106</v>
      </c>
      <c r="V100" s="45">
        <f t="shared" si="21"/>
        <v>1076.7655479141902</v>
      </c>
      <c r="W100" s="45">
        <f t="shared" si="11"/>
        <v>2316.4433509538435</v>
      </c>
    </row>
    <row r="101" spans="1:23" ht="21" x14ac:dyDescent="0.25">
      <c r="A101" s="49" t="s">
        <v>71</v>
      </c>
      <c r="B101" s="49" t="s">
        <v>72</v>
      </c>
      <c r="C101" s="45">
        <f t="shared" si="12"/>
        <v>376700.11374596809</v>
      </c>
      <c r="D101" s="45">
        <f t="shared" si="12"/>
        <v>402649.74158796249</v>
      </c>
      <c r="E101" s="45">
        <f t="shared" si="13"/>
        <v>381812.02691307786</v>
      </c>
      <c r="F101" s="45">
        <f t="shared" si="13"/>
        <v>407786.49066179717</v>
      </c>
      <c r="G101" s="45">
        <f t="shared" si="14"/>
        <v>414079.05825585953</v>
      </c>
      <c r="H101" s="45">
        <f t="shared" si="14"/>
        <v>444562.81202697754</v>
      </c>
      <c r="I101" s="45">
        <f t="shared" si="15"/>
        <v>434450.25160092337</v>
      </c>
      <c r="J101" s="45">
        <f t="shared" si="15"/>
        <v>466319.96842884563</v>
      </c>
      <c r="K101" s="45">
        <f t="shared" si="16"/>
        <v>449916.49065317417</v>
      </c>
      <c r="L101" s="45">
        <f t="shared" si="16"/>
        <v>468314.77104418125</v>
      </c>
      <c r="M101" s="45">
        <f t="shared" si="17"/>
        <v>455646.15599148697</v>
      </c>
      <c r="N101" s="45">
        <f t="shared" si="17"/>
        <v>471894.64042641822</v>
      </c>
      <c r="O101" s="45">
        <f t="shared" si="18"/>
        <v>465644.42654406175</v>
      </c>
      <c r="P101" s="45">
        <f t="shared" si="18"/>
        <v>484795.30925319414</v>
      </c>
      <c r="Q101" s="45">
        <f t="shared" si="19"/>
        <v>482155.5</v>
      </c>
      <c r="R101" s="45">
        <f t="shared" si="19"/>
        <v>500516.1</v>
      </c>
      <c r="S101" s="45">
        <f t="shared" si="20"/>
        <v>503620.42517264653</v>
      </c>
      <c r="T101" s="45">
        <f t="shared" si="20"/>
        <v>516609.60801376664</v>
      </c>
      <c r="U101" s="45">
        <f t="shared" si="21"/>
        <v>516993.82312299893</v>
      </c>
      <c r="V101" s="45">
        <f t="shared" si="21"/>
        <v>280135.48683419358</v>
      </c>
      <c r="W101" s="45">
        <f t="shared" si="11"/>
        <v>541695.90948071401</v>
      </c>
    </row>
    <row r="102" spans="1:23" ht="31.5" x14ac:dyDescent="0.25">
      <c r="A102" s="49" t="s">
        <v>61</v>
      </c>
      <c r="B102" s="49" t="s">
        <v>62</v>
      </c>
      <c r="C102" s="45">
        <f t="shared" si="12"/>
        <v>44153.222529555285</v>
      </c>
      <c r="D102" s="45">
        <f t="shared" si="12"/>
        <v>38151.882265178654</v>
      </c>
      <c r="E102" s="45">
        <f t="shared" si="13"/>
        <v>48332.80843029252</v>
      </c>
      <c r="F102" s="45">
        <f t="shared" si="13"/>
        <v>50460.094393310515</v>
      </c>
      <c r="G102" s="45">
        <f t="shared" si="14"/>
        <v>33862.098543506894</v>
      </c>
      <c r="H102" s="45">
        <f t="shared" si="14"/>
        <v>34907.256609821467</v>
      </c>
      <c r="I102" s="45">
        <f t="shared" si="15"/>
        <v>35254.671210885135</v>
      </c>
      <c r="J102" s="45">
        <f t="shared" si="15"/>
        <v>35316.878780873813</v>
      </c>
      <c r="K102" s="45">
        <f t="shared" si="16"/>
        <v>35188.956611949929</v>
      </c>
      <c r="L102" s="45">
        <f t="shared" si="16"/>
        <v>35284.119196332729</v>
      </c>
      <c r="M102" s="45">
        <f t="shared" si="17"/>
        <v>14955.129829465823</v>
      </c>
      <c r="N102" s="45">
        <f t="shared" si="17"/>
        <v>14909.922246911825</v>
      </c>
      <c r="O102" s="45">
        <f t="shared" si="18"/>
        <v>17199.565537555969</v>
      </c>
      <c r="P102" s="45">
        <f t="shared" si="18"/>
        <v>15941.736588973085</v>
      </c>
      <c r="Q102" s="45">
        <f t="shared" si="19"/>
        <v>12298.4</v>
      </c>
      <c r="R102" s="45">
        <f t="shared" si="19"/>
        <v>13329.5</v>
      </c>
      <c r="S102" s="45">
        <f t="shared" si="20"/>
        <v>13306.895760097563</v>
      </c>
      <c r="T102" s="45">
        <f t="shared" si="20"/>
        <v>13430.766529107359</v>
      </c>
      <c r="U102" s="45">
        <f t="shared" si="21"/>
        <v>11123.198194369643</v>
      </c>
      <c r="V102" s="45">
        <f t="shared" si="21"/>
        <v>5071.1175126839644</v>
      </c>
      <c r="W102" s="45">
        <f t="shared" si="11"/>
        <v>10038.012858816965</v>
      </c>
    </row>
    <row r="103" spans="1:23" ht="21" x14ac:dyDescent="0.25">
      <c r="A103" s="49" t="s">
        <v>10</v>
      </c>
      <c r="B103" s="49" t="s">
        <v>11</v>
      </c>
      <c r="C103" s="45">
        <f t="shared" si="12"/>
        <v>983.96150705907371</v>
      </c>
      <c r="D103" s="45">
        <f t="shared" si="12"/>
        <v>995.4650938738356</v>
      </c>
      <c r="E103" s="45">
        <f t="shared" si="13"/>
        <v>970.69228063503806</v>
      </c>
      <c r="F103" s="45">
        <f t="shared" si="13"/>
        <v>1112.9571096571035</v>
      </c>
      <c r="G103" s="45">
        <f t="shared" si="14"/>
        <v>998.0872693761263</v>
      </c>
      <c r="H103" s="45">
        <f t="shared" si="14"/>
        <v>1012.3106815268245</v>
      </c>
      <c r="I103" s="45">
        <f t="shared" si="15"/>
        <v>1018.0346769737054</v>
      </c>
      <c r="J103" s="45">
        <f t="shared" si="15"/>
        <v>1027.0203865709425</v>
      </c>
      <c r="K103" s="45">
        <f t="shared" si="16"/>
        <v>1036.0530519935749</v>
      </c>
      <c r="L103" s="45">
        <f t="shared" si="16"/>
        <v>1013.516126599838</v>
      </c>
      <c r="M103" s="45">
        <f t="shared" si="17"/>
        <v>966.671090822574</v>
      </c>
      <c r="N103" s="45">
        <f t="shared" si="17"/>
        <v>967.09490533810799</v>
      </c>
      <c r="O103" s="45">
        <f t="shared" si="18"/>
        <v>1137.0684251005302</v>
      </c>
      <c r="P103" s="45">
        <f t="shared" si="18"/>
        <v>1101.66150594689</v>
      </c>
      <c r="Q103" s="45">
        <f t="shared" si="19"/>
        <v>1280.3</v>
      </c>
      <c r="R103" s="45">
        <f t="shared" si="19"/>
        <v>1246.5999999999999</v>
      </c>
      <c r="S103" s="45">
        <f t="shared" si="20"/>
        <v>1347.5846081120408</v>
      </c>
      <c r="T103" s="45">
        <f t="shared" si="20"/>
        <v>1347.61128344695</v>
      </c>
      <c r="U103" s="45">
        <f t="shared" si="21"/>
        <v>1342.1722371305671</v>
      </c>
      <c r="V103" s="45">
        <f t="shared" si="21"/>
        <v>702.08183969869174</v>
      </c>
      <c r="W103" s="45">
        <f t="shared" ref="W103:W134" si="22">W35*$W$64</f>
        <v>1343.9019955274584</v>
      </c>
    </row>
    <row r="104" spans="1:23" x14ac:dyDescent="0.25">
      <c r="A104" s="49" t="s">
        <v>75</v>
      </c>
      <c r="B104" s="49" t="s">
        <v>76</v>
      </c>
      <c r="C104" s="45">
        <f t="shared" si="12"/>
        <v>9778.4506545635013</v>
      </c>
      <c r="D104" s="45">
        <f t="shared" si="12"/>
        <v>9695.2284703464284</v>
      </c>
      <c r="E104" s="45">
        <f t="shared" si="13"/>
        <v>12123.994373231202</v>
      </c>
      <c r="F104" s="45">
        <f t="shared" si="13"/>
        <v>11341.772476773385</v>
      </c>
      <c r="G104" s="45">
        <f t="shared" si="14"/>
        <v>17027.660212205919</v>
      </c>
      <c r="H104" s="45">
        <f t="shared" si="14"/>
        <v>21964.988136976343</v>
      </c>
      <c r="I104" s="45">
        <f t="shared" si="15"/>
        <v>23172.175162372379</v>
      </c>
      <c r="J104" s="45">
        <f t="shared" si="15"/>
        <v>24851.656942439651</v>
      </c>
      <c r="K104" s="45">
        <f t="shared" si="16"/>
        <v>37373.798208852866</v>
      </c>
      <c r="L104" s="45">
        <f t="shared" si="16"/>
        <v>38100.850739546375</v>
      </c>
      <c r="M104" s="45">
        <f t="shared" si="17"/>
        <v>35248.902224278987</v>
      </c>
      <c r="N104" s="45">
        <f t="shared" si="17"/>
        <v>32800.749817116324</v>
      </c>
      <c r="O104" s="45">
        <f t="shared" si="18"/>
        <v>36658.795806382383</v>
      </c>
      <c r="P104" s="45">
        <f t="shared" si="18"/>
        <v>42374.324396525626</v>
      </c>
      <c r="Q104" s="45">
        <f t="shared" si="19"/>
        <v>40536.5</v>
      </c>
      <c r="R104" s="45">
        <f t="shared" si="19"/>
        <v>49165.8</v>
      </c>
      <c r="S104" s="45">
        <f t="shared" si="20"/>
        <v>40392.454592011942</v>
      </c>
      <c r="T104" s="45">
        <f t="shared" si="20"/>
        <v>0</v>
      </c>
      <c r="U104" s="45">
        <f t="shared" si="21"/>
        <v>0</v>
      </c>
      <c r="V104" s="45">
        <f t="shared" si="21"/>
        <v>0</v>
      </c>
      <c r="W104" s="45">
        <f t="shared" si="22"/>
        <v>0</v>
      </c>
    </row>
    <row r="105" spans="1:23" ht="21" x14ac:dyDescent="0.25">
      <c r="A105" s="49" t="s">
        <v>2</v>
      </c>
      <c r="B105" s="49" t="s">
        <v>3</v>
      </c>
      <c r="C105" s="45">
        <f t="shared" si="12"/>
        <v>100.23899716842224</v>
      </c>
      <c r="D105" s="45">
        <f t="shared" si="12"/>
        <v>122.43753170686935</v>
      </c>
      <c r="E105" s="45">
        <f t="shared" si="13"/>
        <v>97.268831334535292</v>
      </c>
      <c r="F105" s="45">
        <f t="shared" si="13"/>
        <v>136.15202411038823</v>
      </c>
      <c r="G105" s="45">
        <f t="shared" si="14"/>
        <v>107.23672070445762</v>
      </c>
      <c r="H105" s="45">
        <f t="shared" si="14"/>
        <v>115.32083903844826</v>
      </c>
      <c r="I105" s="45">
        <f t="shared" si="15"/>
        <v>114.64956454590933</v>
      </c>
      <c r="J105" s="45">
        <f t="shared" si="15"/>
        <v>522.23691606931777</v>
      </c>
      <c r="K105" s="45">
        <f t="shared" si="16"/>
        <v>567.83209181664813</v>
      </c>
      <c r="L105" s="45">
        <f t="shared" si="16"/>
        <v>534.31008722762522</v>
      </c>
      <c r="M105" s="45">
        <f t="shared" si="17"/>
        <v>104.43159453864804</v>
      </c>
      <c r="N105" s="45">
        <f t="shared" si="17"/>
        <v>121.62118594207263</v>
      </c>
      <c r="O105" s="45">
        <f t="shared" si="18"/>
        <v>104.68395662338786</v>
      </c>
      <c r="P105" s="45">
        <f t="shared" si="18"/>
        <v>117.67054671967443</v>
      </c>
      <c r="Q105" s="45">
        <f t="shared" si="19"/>
        <v>108.5</v>
      </c>
      <c r="R105" s="45">
        <f t="shared" si="19"/>
        <v>115.7</v>
      </c>
      <c r="S105" s="45">
        <f t="shared" si="20"/>
        <v>121.32279433079098</v>
      </c>
      <c r="T105" s="45">
        <f t="shared" si="20"/>
        <v>119.42493621433057</v>
      </c>
      <c r="U105" s="45">
        <f t="shared" si="21"/>
        <v>122.64630416751238</v>
      </c>
      <c r="V105" s="45">
        <f t="shared" si="21"/>
        <v>53.918823969301613</v>
      </c>
      <c r="W105" s="45">
        <f t="shared" si="22"/>
        <v>119.26442675178876</v>
      </c>
    </row>
    <row r="106" spans="1:23" ht="21" x14ac:dyDescent="0.25">
      <c r="A106" s="49" t="s">
        <v>53</v>
      </c>
      <c r="B106" s="49" t="s">
        <v>54</v>
      </c>
      <c r="C106" s="45">
        <f t="shared" si="12"/>
        <v>11316.04855778049</v>
      </c>
      <c r="D106" s="45">
        <f t="shared" si="12"/>
        <v>11047.855923010795</v>
      </c>
      <c r="E106" s="45">
        <f t="shared" si="13"/>
        <v>11581.284832815281</v>
      </c>
      <c r="F106" s="45">
        <f t="shared" si="13"/>
        <v>11257.629336086602</v>
      </c>
      <c r="G106" s="45">
        <f t="shared" si="14"/>
        <v>11626.989373930997</v>
      </c>
      <c r="H106" s="45">
        <f t="shared" si="14"/>
        <v>11334.710087019439</v>
      </c>
      <c r="I106" s="45">
        <f t="shared" si="15"/>
        <v>13960.942919299932</v>
      </c>
      <c r="J106" s="45">
        <f t="shared" si="15"/>
        <v>13839.195229647607</v>
      </c>
      <c r="K106" s="45">
        <f t="shared" si="16"/>
        <v>17570.020898144827</v>
      </c>
      <c r="L106" s="45">
        <f t="shared" si="16"/>
        <v>16199.004081750163</v>
      </c>
      <c r="M106" s="45">
        <f t="shared" si="17"/>
        <v>17328.557460436288</v>
      </c>
      <c r="N106" s="45">
        <f t="shared" si="17"/>
        <v>17264.998901155526</v>
      </c>
      <c r="O106" s="45">
        <f t="shared" si="18"/>
        <v>18184.347530347288</v>
      </c>
      <c r="P106" s="45">
        <f t="shared" si="18"/>
        <v>17939.174853293265</v>
      </c>
      <c r="Q106" s="45">
        <f t="shared" si="19"/>
        <v>21872.2</v>
      </c>
      <c r="R106" s="45">
        <f t="shared" si="19"/>
        <v>18827.099999999999</v>
      </c>
      <c r="S106" s="45">
        <f t="shared" si="20"/>
        <v>25034.831211424771</v>
      </c>
      <c r="T106" s="45">
        <f t="shared" si="20"/>
        <v>23894.147409275753</v>
      </c>
      <c r="U106" s="45">
        <f t="shared" si="21"/>
        <v>29457.610524319814</v>
      </c>
      <c r="V106" s="45">
        <f t="shared" si="21"/>
        <v>20064.246242467565</v>
      </c>
      <c r="W106" s="45">
        <f t="shared" si="22"/>
        <v>30899.387034546642</v>
      </c>
    </row>
    <row r="107" spans="1:23" ht="31.5" x14ac:dyDescent="0.25">
      <c r="A107" s="49" t="s">
        <v>79</v>
      </c>
      <c r="B107" s="49" t="s">
        <v>80</v>
      </c>
      <c r="C107" s="45">
        <f t="shared" si="12"/>
        <v>28328.638810492292</v>
      </c>
      <c r="D107" s="45">
        <f t="shared" si="12"/>
        <v>65236.601090579315</v>
      </c>
      <c r="E107" s="45">
        <f t="shared" si="13"/>
        <v>29413.209846211299</v>
      </c>
      <c r="F107" s="45">
        <f t="shared" si="13"/>
        <v>71469.483784458847</v>
      </c>
      <c r="G107" s="45">
        <f t="shared" si="14"/>
        <v>0</v>
      </c>
      <c r="H107" s="45">
        <f t="shared" si="14"/>
        <v>0</v>
      </c>
      <c r="I107" s="45">
        <f t="shared" si="15"/>
        <v>0</v>
      </c>
      <c r="J107" s="45">
        <f t="shared" si="15"/>
        <v>0</v>
      </c>
      <c r="K107" s="45">
        <f t="shared" si="16"/>
        <v>0</v>
      </c>
      <c r="L107" s="45">
        <f t="shared" si="16"/>
        <v>0</v>
      </c>
      <c r="M107" s="45">
        <f t="shared" si="17"/>
        <v>0</v>
      </c>
      <c r="N107" s="45">
        <f t="shared" si="17"/>
        <v>0</v>
      </c>
      <c r="O107" s="45">
        <f t="shared" si="18"/>
        <v>0</v>
      </c>
      <c r="P107" s="45">
        <f t="shared" si="18"/>
        <v>0</v>
      </c>
      <c r="Q107" s="45">
        <f t="shared" si="19"/>
        <v>0</v>
      </c>
      <c r="R107" s="45">
        <f t="shared" si="19"/>
        <v>0</v>
      </c>
      <c r="S107" s="45">
        <f t="shared" si="20"/>
        <v>0</v>
      </c>
      <c r="T107" s="45">
        <f t="shared" si="20"/>
        <v>0</v>
      </c>
      <c r="U107" s="45">
        <f t="shared" si="21"/>
        <v>0</v>
      </c>
      <c r="V107" s="45">
        <f t="shared" si="21"/>
        <v>0</v>
      </c>
      <c r="W107" s="45">
        <f t="shared" si="22"/>
        <v>0</v>
      </c>
    </row>
    <row r="108" spans="1:23" ht="21" x14ac:dyDescent="0.25">
      <c r="A108" s="50" t="s">
        <v>37</v>
      </c>
      <c r="B108" s="49" t="s">
        <v>38</v>
      </c>
      <c r="C108" s="45">
        <f t="shared" si="12"/>
        <v>0</v>
      </c>
      <c r="D108" s="45">
        <f t="shared" si="12"/>
        <v>0</v>
      </c>
      <c r="E108" s="45">
        <f t="shared" si="13"/>
        <v>0</v>
      </c>
      <c r="F108" s="45">
        <f t="shared" si="13"/>
        <v>0</v>
      </c>
      <c r="G108" s="45">
        <f t="shared" si="14"/>
        <v>0</v>
      </c>
      <c r="H108" s="45">
        <f t="shared" si="14"/>
        <v>0</v>
      </c>
      <c r="I108" s="45">
        <f t="shared" si="15"/>
        <v>0</v>
      </c>
      <c r="J108" s="45">
        <f t="shared" si="15"/>
        <v>4519.3893033732511</v>
      </c>
      <c r="K108" s="45">
        <f t="shared" si="16"/>
        <v>8684.2250668252673</v>
      </c>
      <c r="L108" s="45">
        <f t="shared" si="16"/>
        <v>6894.4646537684803</v>
      </c>
      <c r="M108" s="45">
        <f t="shared" si="17"/>
        <v>9525.3402157920682</v>
      </c>
      <c r="N108" s="45">
        <f t="shared" si="17"/>
        <v>9354.9001649012625</v>
      </c>
      <c r="O108" s="45">
        <f t="shared" si="18"/>
        <v>4697.1297902676624</v>
      </c>
      <c r="P108" s="45">
        <f t="shared" si="18"/>
        <v>4465.6589094640185</v>
      </c>
      <c r="Q108" s="45">
        <f t="shared" si="19"/>
        <v>4931.6000000000004</v>
      </c>
      <c r="R108" s="45">
        <f t="shared" si="19"/>
        <v>5228.3999999999996</v>
      </c>
      <c r="S108" s="45">
        <f t="shared" si="20"/>
        <v>5320.5631258540416</v>
      </c>
      <c r="T108" s="45">
        <f t="shared" si="20"/>
        <v>5202.1262331668368</v>
      </c>
      <c r="U108" s="45">
        <f t="shared" si="21"/>
        <v>7429.2109855488998</v>
      </c>
      <c r="V108" s="45">
        <f t="shared" si="21"/>
        <v>4190.8856043345049</v>
      </c>
      <c r="W108" s="45">
        <f t="shared" si="22"/>
        <v>7754.2045085730651</v>
      </c>
    </row>
    <row r="109" spans="1:23" x14ac:dyDescent="0.25">
      <c r="A109" s="48" t="s">
        <v>81</v>
      </c>
      <c r="B109" s="49" t="s">
        <v>82</v>
      </c>
      <c r="C109" s="45">
        <f t="shared" si="12"/>
        <v>184508.92245771343</v>
      </c>
      <c r="D109" s="45">
        <f t="shared" si="12"/>
        <v>251360.68365262242</v>
      </c>
      <c r="E109" s="45">
        <f t="shared" si="13"/>
        <v>181676.26068487315</v>
      </c>
      <c r="F109" s="45">
        <f t="shared" si="13"/>
        <v>279728.07920313987</v>
      </c>
      <c r="G109" s="45">
        <f t="shared" si="14"/>
        <v>227163.38230626474</v>
      </c>
      <c r="H109" s="45">
        <f t="shared" si="14"/>
        <v>269670.09978534654</v>
      </c>
      <c r="I109" s="45">
        <f t="shared" si="15"/>
        <v>245970.6699792775</v>
      </c>
      <c r="J109" s="45">
        <f t="shared" si="15"/>
        <v>297636.00603748404</v>
      </c>
      <c r="K109" s="45">
        <f t="shared" si="16"/>
        <v>442132.45769194182</v>
      </c>
      <c r="L109" s="45">
        <f t="shared" si="16"/>
        <v>470049.5455682528</v>
      </c>
      <c r="M109" s="45">
        <f t="shared" si="17"/>
        <v>452304.0183992986</v>
      </c>
      <c r="N109" s="45">
        <f t="shared" si="17"/>
        <v>482011.39912272297</v>
      </c>
      <c r="O109" s="45">
        <f t="shared" si="18"/>
        <v>475610.17745648511</v>
      </c>
      <c r="P109" s="45">
        <f t="shared" si="18"/>
        <v>448689.63817451842</v>
      </c>
      <c r="Q109" s="45">
        <f t="shared" si="19"/>
        <v>477325</v>
      </c>
      <c r="R109" s="45">
        <f t="shared" si="19"/>
        <v>500474.7</v>
      </c>
      <c r="S109" s="45">
        <f t="shared" si="20"/>
        <v>504370.80371561163</v>
      </c>
      <c r="T109" s="45">
        <f t="shared" si="20"/>
        <v>477734.18766854011</v>
      </c>
      <c r="U109" s="45">
        <f t="shared" si="21"/>
        <v>537517.84371349437</v>
      </c>
      <c r="V109" s="45">
        <f t="shared" si="21"/>
        <v>275288.57307812007</v>
      </c>
      <c r="W109" s="45">
        <f t="shared" si="22"/>
        <v>545049.15580366075</v>
      </c>
    </row>
    <row r="110" spans="1:23" x14ac:dyDescent="0.25">
      <c r="A110" s="48" t="s">
        <v>57</v>
      </c>
      <c r="B110" s="49" t="s">
        <v>58</v>
      </c>
      <c r="C110" s="45">
        <f t="shared" si="12"/>
        <v>196037.08001437722</v>
      </c>
      <c r="D110" s="45">
        <f t="shared" si="12"/>
        <v>253828.9912278397</v>
      </c>
      <c r="E110" s="45">
        <f t="shared" si="13"/>
        <v>212582.04909113102</v>
      </c>
      <c r="F110" s="45">
        <f t="shared" si="13"/>
        <v>261579.68364733609</v>
      </c>
      <c r="G110" s="45">
        <f t="shared" si="14"/>
        <v>238301.02444096151</v>
      </c>
      <c r="H110" s="45">
        <f t="shared" si="14"/>
        <v>261696.93156046967</v>
      </c>
      <c r="I110" s="45">
        <f t="shared" si="15"/>
        <v>241022.2039743741</v>
      </c>
      <c r="J110" s="45">
        <f t="shared" si="15"/>
        <v>305326.13257103803</v>
      </c>
      <c r="K110" s="45">
        <f t="shared" si="16"/>
        <v>231547.80882521038</v>
      </c>
      <c r="L110" s="45">
        <f t="shared" si="16"/>
        <v>279579.97301807685</v>
      </c>
      <c r="M110" s="45">
        <f t="shared" si="17"/>
        <v>238374.63697555999</v>
      </c>
      <c r="N110" s="45">
        <f t="shared" si="17"/>
        <v>296898.9027582038</v>
      </c>
      <c r="O110" s="45">
        <f t="shared" si="18"/>
        <v>256596.67343400343</v>
      </c>
      <c r="P110" s="45">
        <f t="shared" si="18"/>
        <v>303349.85388983804</v>
      </c>
      <c r="Q110" s="45">
        <f t="shared" si="19"/>
        <v>266964.40000000002</v>
      </c>
      <c r="R110" s="45">
        <f t="shared" si="19"/>
        <v>334299.40000000002</v>
      </c>
      <c r="S110" s="45">
        <f t="shared" si="20"/>
        <v>275899.01019914361</v>
      </c>
      <c r="T110" s="45">
        <f t="shared" si="20"/>
        <v>318090.30105684535</v>
      </c>
      <c r="U110" s="45">
        <f t="shared" si="21"/>
        <v>304641.73373675323</v>
      </c>
      <c r="V110" s="45">
        <f t="shared" si="21"/>
        <v>136013.59746651922</v>
      </c>
      <c r="W110" s="45">
        <f t="shared" si="22"/>
        <v>301558.86547866871</v>
      </c>
    </row>
    <row r="111" spans="1:23" ht="21" x14ac:dyDescent="0.25">
      <c r="A111" s="48" t="s">
        <v>83</v>
      </c>
      <c r="B111" s="49" t="s">
        <v>84</v>
      </c>
      <c r="C111" s="45">
        <f t="shared" ref="C111:D130" si="23">C43*$C$64</f>
        <v>35424.972559807553</v>
      </c>
      <c r="D111" s="45">
        <f t="shared" si="23"/>
        <v>31811.487903804969</v>
      </c>
      <c r="E111" s="45">
        <f t="shared" ref="E111:F130" si="24">E43*$E$64</f>
        <v>34179.718545822667</v>
      </c>
      <c r="F111" s="45">
        <f t="shared" si="24"/>
        <v>42364.336423103166</v>
      </c>
      <c r="G111" s="45">
        <f t="shared" ref="G111:H130" si="25">G43*$G$64</f>
        <v>34037.793542048865</v>
      </c>
      <c r="H111" s="45">
        <f t="shared" si="25"/>
        <v>35735.475159806148</v>
      </c>
      <c r="I111" s="45">
        <f t="shared" ref="I111:J130" si="26">I43*$I$64</f>
        <v>35701.951832491301</v>
      </c>
      <c r="J111" s="45">
        <f t="shared" si="26"/>
        <v>38746.922262616405</v>
      </c>
      <c r="K111" s="45">
        <f t="shared" ref="K111:L130" si="27">K43*$K$64</f>
        <v>38276.625193213586</v>
      </c>
      <c r="L111" s="45">
        <f t="shared" si="27"/>
        <v>24750.056052966967</v>
      </c>
      <c r="M111" s="45">
        <f t="shared" ref="M111:N130" si="28">M43*$M$64</f>
        <v>0</v>
      </c>
      <c r="N111" s="45">
        <f t="shared" si="28"/>
        <v>0</v>
      </c>
      <c r="O111" s="45">
        <f t="shared" ref="O111:P130" si="29">O43*$O$64</f>
        <v>0</v>
      </c>
      <c r="P111" s="45">
        <f t="shared" si="29"/>
        <v>0</v>
      </c>
      <c r="Q111" s="45">
        <f t="shared" ref="Q111:R130" si="30">Q43*$Q$64</f>
        <v>0</v>
      </c>
      <c r="R111" s="45">
        <f t="shared" si="30"/>
        <v>0</v>
      </c>
      <c r="S111" s="45">
        <f t="shared" ref="S111:T130" si="31">S43*$S$64</f>
        <v>0</v>
      </c>
      <c r="T111" s="45">
        <f t="shared" si="31"/>
        <v>0</v>
      </c>
      <c r="U111" s="45">
        <f t="shared" ref="U111:V130" si="32">U43*$U$64</f>
        <v>0</v>
      </c>
      <c r="V111" s="45">
        <f t="shared" si="32"/>
        <v>0</v>
      </c>
      <c r="W111" s="45">
        <f t="shared" si="22"/>
        <v>0</v>
      </c>
    </row>
    <row r="112" spans="1:23" x14ac:dyDescent="0.25">
      <c r="A112" s="48" t="s">
        <v>77</v>
      </c>
      <c r="B112" s="49" t="s">
        <v>78</v>
      </c>
      <c r="C112" s="45">
        <f t="shared" si="23"/>
        <v>281981.54196564382</v>
      </c>
      <c r="D112" s="45">
        <f t="shared" si="23"/>
        <v>293420.16384777322</v>
      </c>
      <c r="E112" s="45">
        <f t="shared" si="24"/>
        <v>308207.29975804361</v>
      </c>
      <c r="F112" s="45">
        <f t="shared" si="24"/>
        <v>302555.25348020054</v>
      </c>
      <c r="G112" s="45">
        <f t="shared" si="25"/>
        <v>296326.67318707652</v>
      </c>
      <c r="H112" s="45">
        <f t="shared" si="25"/>
        <v>314157.18290521612</v>
      </c>
      <c r="I112" s="45">
        <f t="shared" si="26"/>
        <v>319856.3174653207</v>
      </c>
      <c r="J112" s="45">
        <f t="shared" si="26"/>
        <v>318144.70298755052</v>
      </c>
      <c r="K112" s="45">
        <f t="shared" si="27"/>
        <v>339484.78087241523</v>
      </c>
      <c r="L112" s="45">
        <f t="shared" si="27"/>
        <v>345560.07186547772</v>
      </c>
      <c r="M112" s="45">
        <f t="shared" si="28"/>
        <v>348144.36614218069</v>
      </c>
      <c r="N112" s="45">
        <f t="shared" si="28"/>
        <v>369191.22251650912</v>
      </c>
      <c r="O112" s="45">
        <f t="shared" si="29"/>
        <v>349093.00614359917</v>
      </c>
      <c r="P112" s="45">
        <f t="shared" si="29"/>
        <v>386432.79764897563</v>
      </c>
      <c r="Q112" s="45">
        <f t="shared" si="30"/>
        <v>394492.7</v>
      </c>
      <c r="R112" s="45">
        <f t="shared" si="30"/>
        <v>415557.5</v>
      </c>
      <c r="S112" s="45">
        <f t="shared" si="31"/>
        <v>413129.79044118553</v>
      </c>
      <c r="T112" s="45">
        <f t="shared" si="31"/>
        <v>427954.50224326673</v>
      </c>
      <c r="U112" s="45">
        <f t="shared" si="32"/>
        <v>451971.45849464909</v>
      </c>
      <c r="V112" s="45">
        <f t="shared" si="32"/>
        <v>199812.45367397775</v>
      </c>
      <c r="W112" s="45">
        <f t="shared" si="22"/>
        <v>456244.00193358597</v>
      </c>
    </row>
    <row r="113" spans="1:23" ht="21" x14ac:dyDescent="0.25">
      <c r="A113" s="48" t="s">
        <v>73</v>
      </c>
      <c r="B113" s="49" t="s">
        <v>74</v>
      </c>
      <c r="C113" s="45">
        <f t="shared" si="23"/>
        <v>94873.00880549103</v>
      </c>
      <c r="D113" s="45">
        <f t="shared" si="23"/>
        <v>100676.22540275136</v>
      </c>
      <c r="E113" s="45">
        <f t="shared" si="24"/>
        <v>96905.153335459036</v>
      </c>
      <c r="F113" s="45">
        <f t="shared" si="24"/>
        <v>103817.02271359273</v>
      </c>
      <c r="G113" s="45">
        <f t="shared" si="25"/>
        <v>100834.87458103114</v>
      </c>
      <c r="H113" s="45">
        <f t="shared" si="25"/>
        <v>114532.10589034477</v>
      </c>
      <c r="I113" s="45">
        <f t="shared" si="26"/>
        <v>93126.372546973653</v>
      </c>
      <c r="J113" s="45">
        <f t="shared" si="26"/>
        <v>131558.66387182145</v>
      </c>
      <c r="K113" s="45">
        <f t="shared" si="27"/>
        <v>100321.72664991592</v>
      </c>
      <c r="L113" s="45">
        <f t="shared" si="27"/>
        <v>150187.63772892577</v>
      </c>
      <c r="M113" s="45">
        <f t="shared" si="28"/>
        <v>116344.16024145485</v>
      </c>
      <c r="N113" s="45">
        <f t="shared" si="28"/>
        <v>159170.69887811021</v>
      </c>
      <c r="O113" s="45">
        <f t="shared" si="29"/>
        <v>116159.70699104853</v>
      </c>
      <c r="P113" s="45">
        <f t="shared" si="29"/>
        <v>172730.64076535235</v>
      </c>
      <c r="Q113" s="45">
        <f t="shared" si="30"/>
        <v>141452.1</v>
      </c>
      <c r="R113" s="45">
        <f t="shared" si="30"/>
        <v>175590.2</v>
      </c>
      <c r="S113" s="45">
        <f t="shared" si="31"/>
        <v>158128.68056503372</v>
      </c>
      <c r="T113" s="45">
        <f t="shared" si="31"/>
        <v>185798.02845560922</v>
      </c>
      <c r="U113" s="45">
        <f t="shared" si="32"/>
        <v>194693.97455901961</v>
      </c>
      <c r="V113" s="45">
        <f t="shared" si="32"/>
        <v>95063.719452294274</v>
      </c>
      <c r="W113" s="45">
        <f t="shared" si="22"/>
        <v>191371.82750581071</v>
      </c>
    </row>
    <row r="114" spans="1:23" x14ac:dyDescent="0.25">
      <c r="A114" s="48"/>
      <c r="B114" s="49" t="s">
        <v>85</v>
      </c>
      <c r="C114" s="45">
        <f t="shared" si="23"/>
        <v>-234984.98886801532</v>
      </c>
      <c r="D114" s="45">
        <f t="shared" si="23"/>
        <v>-312995.18997175683</v>
      </c>
      <c r="E114" s="45">
        <f t="shared" si="24"/>
        <v>-262108.69501146037</v>
      </c>
      <c r="F114" s="45">
        <f t="shared" si="24"/>
        <v>-315822.3144803489</v>
      </c>
      <c r="G114" s="45">
        <f t="shared" si="25"/>
        <v>-260563.76875920131</v>
      </c>
      <c r="H114" s="45">
        <f t="shared" si="25"/>
        <v>-306889.55056780769</v>
      </c>
      <c r="I114" s="45">
        <f t="shared" si="26"/>
        <v>-257269.55683983228</v>
      </c>
      <c r="J114" s="45">
        <f t="shared" si="26"/>
        <v>-328883.0822847379</v>
      </c>
      <c r="K114" s="45">
        <f t="shared" si="27"/>
        <v>-293668.53931620676</v>
      </c>
      <c r="L114" s="45">
        <f t="shared" si="27"/>
        <v>-329512.55735936365</v>
      </c>
      <c r="M114" s="45">
        <f t="shared" si="28"/>
        <v>-286470.96777340199</v>
      </c>
      <c r="N114" s="45">
        <f t="shared" si="28"/>
        <v>-310901.52228607656</v>
      </c>
      <c r="O114" s="45">
        <f t="shared" si="29"/>
        <v>-290600.42122142424</v>
      </c>
      <c r="P114" s="45">
        <f t="shared" si="29"/>
        <v>-311400.0644848037</v>
      </c>
      <c r="Q114" s="45">
        <f t="shared" si="30"/>
        <v>-328692.7</v>
      </c>
      <c r="R114" s="45">
        <f t="shared" si="30"/>
        <v>-348240</v>
      </c>
      <c r="S114" s="45">
        <f t="shared" si="31"/>
        <v>-358928.68507536547</v>
      </c>
      <c r="T114" s="45">
        <f t="shared" si="31"/>
        <v>-388520.98617223412</v>
      </c>
      <c r="U114" s="45">
        <f t="shared" si="32"/>
        <v>-415217.82188513345</v>
      </c>
      <c r="V114" s="45">
        <f t="shared" si="32"/>
        <v>-220243.13944595199</v>
      </c>
      <c r="W114" s="45">
        <f t="shared" si="22"/>
        <v>-406804.9093412311</v>
      </c>
    </row>
    <row r="115" spans="1:23" ht="21" x14ac:dyDescent="0.25">
      <c r="A115" s="48">
        <v>42</v>
      </c>
      <c r="B115" s="47" t="s">
        <v>90</v>
      </c>
      <c r="C115" s="45">
        <f t="shared" si="23"/>
        <v>0</v>
      </c>
      <c r="D115" s="45">
        <f t="shared" si="23"/>
        <v>0</v>
      </c>
      <c r="E115" s="45">
        <f t="shared" si="24"/>
        <v>0</v>
      </c>
      <c r="F115" s="45">
        <f t="shared" si="24"/>
        <v>0</v>
      </c>
      <c r="G115" s="45">
        <f t="shared" si="25"/>
        <v>0</v>
      </c>
      <c r="H115" s="45">
        <f t="shared" si="25"/>
        <v>0</v>
      </c>
      <c r="I115" s="45">
        <f t="shared" si="26"/>
        <v>0</v>
      </c>
      <c r="J115" s="45">
        <f t="shared" si="26"/>
        <v>0</v>
      </c>
      <c r="K115" s="45">
        <f t="shared" si="27"/>
        <v>0</v>
      </c>
      <c r="L115" s="45">
        <f t="shared" si="27"/>
        <v>0</v>
      </c>
      <c r="M115" s="45">
        <f t="shared" si="28"/>
        <v>0</v>
      </c>
      <c r="N115" s="45">
        <f t="shared" si="28"/>
        <v>0</v>
      </c>
      <c r="O115" s="45">
        <f t="shared" si="29"/>
        <v>0</v>
      </c>
      <c r="P115" s="45">
        <f t="shared" si="29"/>
        <v>0</v>
      </c>
      <c r="Q115" s="45">
        <f t="shared" si="30"/>
        <v>0</v>
      </c>
      <c r="R115" s="45">
        <f t="shared" si="30"/>
        <v>0</v>
      </c>
      <c r="S115" s="45">
        <f t="shared" si="31"/>
        <v>0</v>
      </c>
      <c r="T115" s="45">
        <f t="shared" si="31"/>
        <v>0</v>
      </c>
      <c r="U115" s="45">
        <f t="shared" si="32"/>
        <v>581.21543381467563</v>
      </c>
      <c r="V115" s="45">
        <f t="shared" si="32"/>
        <v>240.88163537779383</v>
      </c>
      <c r="W115" s="45">
        <f t="shared" si="22"/>
        <v>1072.5547986133195</v>
      </c>
    </row>
    <row r="116" spans="1:23" x14ac:dyDescent="0.25">
      <c r="A116" s="48">
        <v>43</v>
      </c>
      <c r="B116" s="47" t="s">
        <v>91</v>
      </c>
      <c r="C116" s="45">
        <f t="shared" si="23"/>
        <v>0</v>
      </c>
      <c r="D116" s="45">
        <f t="shared" si="23"/>
        <v>0</v>
      </c>
      <c r="E116" s="45">
        <f t="shared" si="24"/>
        <v>0</v>
      </c>
      <c r="F116" s="45">
        <f t="shared" si="24"/>
        <v>0</v>
      </c>
      <c r="G116" s="45">
        <f t="shared" si="25"/>
        <v>0</v>
      </c>
      <c r="H116" s="45">
        <f t="shared" si="25"/>
        <v>0</v>
      </c>
      <c r="I116" s="45">
        <f t="shared" si="26"/>
        <v>0</v>
      </c>
      <c r="J116" s="45">
        <f t="shared" si="26"/>
        <v>0</v>
      </c>
      <c r="K116" s="45">
        <f t="shared" si="27"/>
        <v>0</v>
      </c>
      <c r="L116" s="45">
        <f t="shared" si="27"/>
        <v>0</v>
      </c>
      <c r="M116" s="45">
        <f t="shared" si="28"/>
        <v>0</v>
      </c>
      <c r="N116" s="45">
        <f t="shared" si="28"/>
        <v>0</v>
      </c>
      <c r="O116" s="45">
        <f t="shared" si="29"/>
        <v>0</v>
      </c>
      <c r="P116" s="45">
        <f t="shared" si="29"/>
        <v>0</v>
      </c>
      <c r="Q116" s="45">
        <f t="shared" si="30"/>
        <v>0</v>
      </c>
      <c r="R116" s="45">
        <f t="shared" si="30"/>
        <v>0</v>
      </c>
      <c r="S116" s="45">
        <f t="shared" si="31"/>
        <v>0</v>
      </c>
      <c r="T116" s="45">
        <f t="shared" si="31"/>
        <v>0</v>
      </c>
      <c r="U116" s="45">
        <f t="shared" si="32"/>
        <v>1895.2134962847656</v>
      </c>
      <c r="V116" s="45">
        <f t="shared" si="32"/>
        <v>932.16075814766248</v>
      </c>
      <c r="W116" s="45">
        <f t="shared" si="22"/>
        <v>1833.4270061766144</v>
      </c>
    </row>
    <row r="117" spans="1:23" ht="21" x14ac:dyDescent="0.25">
      <c r="A117" s="48">
        <v>41</v>
      </c>
      <c r="B117" s="47" t="s">
        <v>92</v>
      </c>
      <c r="C117" s="45">
        <f t="shared" si="23"/>
        <v>0</v>
      </c>
      <c r="D117" s="45">
        <f t="shared" si="23"/>
        <v>0</v>
      </c>
      <c r="E117" s="45">
        <f t="shared" si="24"/>
        <v>0</v>
      </c>
      <c r="F117" s="45">
        <f t="shared" si="24"/>
        <v>0</v>
      </c>
      <c r="G117" s="45">
        <f t="shared" si="25"/>
        <v>0</v>
      </c>
      <c r="H117" s="45">
        <f t="shared" si="25"/>
        <v>0</v>
      </c>
      <c r="I117" s="45">
        <f t="shared" si="26"/>
        <v>0</v>
      </c>
      <c r="J117" s="45">
        <f t="shared" si="26"/>
        <v>0</v>
      </c>
      <c r="K117" s="45">
        <f t="shared" si="27"/>
        <v>0</v>
      </c>
      <c r="L117" s="45">
        <f t="shared" si="27"/>
        <v>0</v>
      </c>
      <c r="M117" s="45">
        <f t="shared" si="28"/>
        <v>0</v>
      </c>
      <c r="N117" s="45">
        <f t="shared" si="28"/>
        <v>0</v>
      </c>
      <c r="O117" s="45">
        <f t="shared" si="29"/>
        <v>0</v>
      </c>
      <c r="P117" s="45">
        <f t="shared" si="29"/>
        <v>0</v>
      </c>
      <c r="Q117" s="45">
        <f t="shared" si="30"/>
        <v>0</v>
      </c>
      <c r="R117" s="45">
        <f t="shared" si="30"/>
        <v>0</v>
      </c>
      <c r="S117" s="45">
        <f t="shared" si="31"/>
        <v>0</v>
      </c>
      <c r="T117" s="45">
        <f t="shared" si="31"/>
        <v>0</v>
      </c>
      <c r="U117" s="45">
        <f t="shared" si="32"/>
        <v>281.55895421065719</v>
      </c>
      <c r="V117" s="45">
        <f t="shared" si="32"/>
        <v>124.42076603109494</v>
      </c>
      <c r="W117" s="45">
        <f t="shared" si="22"/>
        <v>438.46406852713733</v>
      </c>
    </row>
    <row r="118" spans="1:23" ht="21" x14ac:dyDescent="0.25">
      <c r="A118" s="48">
        <v>44</v>
      </c>
      <c r="B118" s="47" t="s">
        <v>89</v>
      </c>
      <c r="C118" s="45">
        <f t="shared" si="23"/>
        <v>0</v>
      </c>
      <c r="D118" s="45">
        <f t="shared" si="23"/>
        <v>0</v>
      </c>
      <c r="E118" s="45">
        <f t="shared" si="24"/>
        <v>0</v>
      </c>
      <c r="F118" s="45">
        <f t="shared" si="24"/>
        <v>0</v>
      </c>
      <c r="G118" s="45">
        <f t="shared" si="25"/>
        <v>0</v>
      </c>
      <c r="H118" s="45">
        <f t="shared" si="25"/>
        <v>0</v>
      </c>
      <c r="I118" s="45">
        <f t="shared" si="26"/>
        <v>0</v>
      </c>
      <c r="J118" s="45">
        <f t="shared" si="26"/>
        <v>0</v>
      </c>
      <c r="K118" s="45">
        <f t="shared" si="27"/>
        <v>0</v>
      </c>
      <c r="L118" s="45">
        <f t="shared" si="27"/>
        <v>0</v>
      </c>
      <c r="M118" s="45">
        <f t="shared" si="28"/>
        <v>0</v>
      </c>
      <c r="N118" s="45">
        <f t="shared" si="28"/>
        <v>0</v>
      </c>
      <c r="O118" s="45">
        <f t="shared" si="29"/>
        <v>0</v>
      </c>
      <c r="P118" s="45">
        <f t="shared" si="29"/>
        <v>0</v>
      </c>
      <c r="Q118" s="45">
        <f t="shared" si="30"/>
        <v>0</v>
      </c>
      <c r="R118" s="45">
        <f t="shared" si="30"/>
        <v>0</v>
      </c>
      <c r="S118" s="45">
        <f t="shared" si="31"/>
        <v>0</v>
      </c>
      <c r="T118" s="45">
        <f t="shared" si="31"/>
        <v>0</v>
      </c>
      <c r="U118" s="45">
        <f t="shared" si="32"/>
        <v>0</v>
      </c>
      <c r="V118" s="45">
        <f t="shared" si="32"/>
        <v>307.68791112183186</v>
      </c>
      <c r="W118" s="45">
        <f t="shared" si="22"/>
        <v>818.80850095847609</v>
      </c>
    </row>
    <row r="119" spans="1:23" x14ac:dyDescent="0.25">
      <c r="A119" s="46"/>
      <c r="B119" s="46" t="s">
        <v>86</v>
      </c>
      <c r="C119" s="45">
        <f t="shared" si="23"/>
        <v>2526929.2456593667</v>
      </c>
      <c r="D119" s="45">
        <f t="shared" si="23"/>
        <v>2762972.3000018676</v>
      </c>
      <c r="E119" s="45">
        <f t="shared" si="24"/>
        <v>2614602.1683808262</v>
      </c>
      <c r="F119" s="45">
        <f t="shared" si="24"/>
        <v>2986806.516225975</v>
      </c>
      <c r="G119" s="45">
        <f t="shared" si="25"/>
        <v>2816716.3645311655</v>
      </c>
      <c r="H119" s="45">
        <f t="shared" si="25"/>
        <v>3135967.6416029288</v>
      </c>
      <c r="I119" s="45">
        <f t="shared" si="26"/>
        <v>3020540.2690946292</v>
      </c>
      <c r="J119" s="45">
        <f t="shared" si="26"/>
        <v>3791582.6387198544</v>
      </c>
      <c r="K119" s="45">
        <f t="shared" si="27"/>
        <v>3457838.2456112625</v>
      </c>
      <c r="L119" s="45">
        <f t="shared" si="27"/>
        <v>3547592.5328112347</v>
      </c>
      <c r="M119" s="45">
        <f t="shared" si="28"/>
        <v>3451599.6748783952</v>
      </c>
      <c r="N119" s="45">
        <f t="shared" si="28"/>
        <v>3684880.7230909839</v>
      </c>
      <c r="O119" s="45">
        <f t="shared" si="29"/>
        <v>3549238.3579536225</v>
      </c>
      <c r="P119" s="45">
        <f t="shared" si="29"/>
        <v>3804402.1307278257</v>
      </c>
      <c r="Q119" s="45">
        <f t="shared" si="30"/>
        <v>3706922.5999999996</v>
      </c>
      <c r="R119" s="45">
        <f t="shared" si="30"/>
        <v>3974012.7</v>
      </c>
      <c r="S119" s="45">
        <f t="shared" si="31"/>
        <v>3917882.0805809498</v>
      </c>
      <c r="T119" s="45">
        <f t="shared" si="31"/>
        <v>4112886.4924375252</v>
      </c>
      <c r="U119" s="45">
        <f t="shared" si="32"/>
        <v>4233173.3133662352</v>
      </c>
      <c r="V119" s="45">
        <f t="shared" si="32"/>
        <v>2058244.9730722972</v>
      </c>
      <c r="W119" s="45">
        <f t="shared" si="22"/>
        <v>4286769.6932125064</v>
      </c>
    </row>
  </sheetData>
  <mergeCells count="20">
    <mergeCell ref="O1:P1"/>
    <mergeCell ref="Q1:R1"/>
    <mergeCell ref="S1:T1"/>
    <mergeCell ref="U1:V1"/>
    <mergeCell ref="C1:D1"/>
    <mergeCell ref="E1:F1"/>
    <mergeCell ref="G1:H1"/>
    <mergeCell ref="I1:J1"/>
    <mergeCell ref="K1:L1"/>
    <mergeCell ref="M1:N1"/>
    <mergeCell ref="O69:P69"/>
    <mergeCell ref="Q69:R69"/>
    <mergeCell ref="S69:T69"/>
    <mergeCell ref="U69:V69"/>
    <mergeCell ref="C69:D69"/>
    <mergeCell ref="E69:F69"/>
    <mergeCell ref="G69:H69"/>
    <mergeCell ref="I69:J69"/>
    <mergeCell ref="K69:L69"/>
    <mergeCell ref="M69:N69"/>
  </mergeCells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37" sqref="A37"/>
    </sheetView>
  </sheetViews>
  <sheetFormatPr defaultRowHeight="15.75" x14ac:dyDescent="0.25"/>
  <sheetData>
    <row r="1" spans="1:2" x14ac:dyDescent="0.25">
      <c r="A1" t="s">
        <v>190</v>
      </c>
    </row>
    <row r="2" spans="1:2" x14ac:dyDescent="0.25">
      <c r="A2">
        <v>2001</v>
      </c>
      <c r="B2" t="s">
        <v>141</v>
      </c>
    </row>
    <row r="3" spans="1:2" x14ac:dyDescent="0.25">
      <c r="A3">
        <v>2002</v>
      </c>
      <c r="B3" t="s">
        <v>146</v>
      </c>
    </row>
    <row r="4" spans="1:2" x14ac:dyDescent="0.25">
      <c r="A4">
        <v>2003</v>
      </c>
      <c r="B4" t="s">
        <v>152</v>
      </c>
    </row>
    <row r="5" spans="1:2" x14ac:dyDescent="0.25">
      <c r="A5">
        <v>2004</v>
      </c>
      <c r="B5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1980-2015</vt:lpstr>
      <vt:lpstr>treemap</vt:lpstr>
      <vt:lpstr>2002</vt:lpstr>
      <vt:lpstr>2003</vt:lpstr>
      <vt:lpstr>2004</vt:lpstr>
      <vt:lpstr>2005-15 corrientes</vt:lpstr>
      <vt:lpstr>Fuentes</vt:lpstr>
    </vt:vector>
  </TitlesOfParts>
  <Company>Mexico Evalua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Mexico Evalua</dc:creator>
  <cp:lastModifiedBy>Jose Gonzalez</cp:lastModifiedBy>
  <cp:lastPrinted>2014-09-09T17:40:05Z</cp:lastPrinted>
  <dcterms:created xsi:type="dcterms:W3CDTF">2014-09-01T23:30:35Z</dcterms:created>
  <dcterms:modified xsi:type="dcterms:W3CDTF">2014-09-18T14:36:35Z</dcterms:modified>
</cp:coreProperties>
</file>