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vin/Desktop/"/>
    </mc:Choice>
  </mc:AlternateContent>
  <xr:revisionPtr revIDLastSave="0" documentId="8_{0347245B-B479-664E-BDAE-9ED80584F732}" xr6:coauthVersionLast="45" xr6:coauthVersionMax="45" xr10:uidLastSave="{00000000-0000-0000-0000-000000000000}"/>
  <bookViews>
    <workbookView xWindow="3700" yWindow="980" windowWidth="39960" windowHeight="25560" xr2:uid="{36FC9275-F41A-D04C-BECE-72BAEF5E1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1" i="1"/>
  <c r="C6" i="1" l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5" i="1"/>
  <c r="D5" i="1" s="1"/>
</calcChain>
</file>

<file path=xl/sharedStrings.xml><?xml version="1.0" encoding="utf-8"?>
<sst xmlns="http://schemas.openxmlformats.org/spreadsheetml/2006/main" count="11" uniqueCount="11">
  <si>
    <t>AMBU</t>
  </si>
  <si>
    <t>ax</t>
  </si>
  <si>
    <t>ay</t>
  </si>
  <si>
    <t>az</t>
  </si>
  <si>
    <t>ml</t>
  </si>
  <si>
    <t>Ángulo</t>
  </si>
  <si>
    <t>Pasos</t>
  </si>
  <si>
    <t>u-Pasos</t>
  </si>
  <si>
    <t>Volúmen Tidal Comandado vs. Pasos de Motor / u-Pasos y Ángulo</t>
  </si>
  <si>
    <t>Coeficientes Bolsa Adulto</t>
  </si>
  <si>
    <t>f:8.7726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</si>
</sst>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43" fontId="3" fillId="0" borderId="0" xfId="1" applyFont="1"/>
    <xf numFmtId="1" fontId="3" fillId="0" borderId="0" xfId="0" applyNumberFormat="1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6" fillId="2" borderId="1" xfId="0" applyFont="1" applyFill="1" applyBorder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1" fontId="4" fillId="2" borderId="0" xfId="0" applyNumberFormat="1" applyFont="1" applyFill="1"/>
    <xf numFmtId="0" fontId="4" fillId="2" borderId="0" xfId="0" applyFont="1" applyFill="1"/>
    <xf numFmtId="0" fontId="3" fillId="3" borderId="0" xfId="0" applyFont="1" applyFill="1"/>
    <xf numFmtId="43" fontId="3" fillId="3" borderId="0" xfId="1" applyFont="1" applyFill="1"/>
    <xf numFmtId="1" fontId="3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Vt Comandado = Pasos de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Sheet1!$B$4</c:f>
              <c:strCache>
                <c:ptCount val="1"/>
                <c:pt idx="0">
                  <c:v>Pasos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Sheet1!$A$5:$A$24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Sheet1!$B$5:$B$24</c:f>
              <c:numCache>
                <c:formatCode>_(* #,##0.00_);_(* \(#,##0.00\);_(* "-"??_);_(@_)</c:formatCode>
                <c:ptCount val="20"/>
                <c:pt idx="0">
                  <c:v>20.10056475372674</c:v>
                </c:pt>
                <c:pt idx="1">
                  <c:v>25.839126486368194</c:v>
                </c:pt>
                <c:pt idx="2">
                  <c:v>30.946173521693591</c:v>
                </c:pt>
                <c:pt idx="3">
                  <c:v>35.593282796703186</c:v>
                </c:pt>
                <c:pt idx="4">
                  <c:v>39.886060445626619</c:v>
                </c:pt>
                <c:pt idx="5">
                  <c:v>43.894987125170424</c:v>
                </c:pt>
                <c:pt idx="6">
                  <c:v>47.669878261034015</c:v>
                </c:pt>
                <c:pt idx="7">
                  <c:v>51.247486757796054</c:v>
                </c:pt>
                <c:pt idx="8">
                  <c:v>54.655847959479956</c:v>
                </c:pt>
                <c:pt idx="9">
                  <c:v>57.916926114012199</c:v>
                </c:pt>
                <c:pt idx="10">
                  <c:v>61.048309576441852</c:v>
                </c:pt>
                <c:pt idx="11">
                  <c:v>64.064342010751275</c:v>
                </c:pt>
                <c:pt idx="12">
                  <c:v>66.976903271047121</c:v>
                </c:pt>
                <c:pt idx="13">
                  <c:v>69.795964087328841</c:v>
                </c:pt>
                <c:pt idx="14">
                  <c:v>72.529989828447626</c:v>
                </c:pt>
                <c:pt idx="15">
                  <c:v>75.186240689239881</c:v>
                </c:pt>
                <c:pt idx="16">
                  <c:v>77.770999035903372</c:v>
                </c:pt>
                <c:pt idx="17">
                  <c:v>80.289744414216585</c:v>
                </c:pt>
                <c:pt idx="18">
                  <c:v>82.747290234028682</c:v>
                </c:pt>
                <c:pt idx="19">
                  <c:v>85.147891913825475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BD-4E45-B275-E6B6A647B966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Pasos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Sheet1!$A$5:$A$24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Sheet1!$B$5:$B$24</c:f>
              <c:numCache>
                <c:formatCode>_(* #,##0.00_);_(* \(#,##0.00\);_(* "-"??_);_(@_)</c:formatCode>
                <c:ptCount val="20"/>
                <c:pt idx="0">
                  <c:v>20.10056475372674</c:v>
                </c:pt>
                <c:pt idx="1">
                  <c:v>25.839126486368194</c:v>
                </c:pt>
                <c:pt idx="2">
                  <c:v>30.946173521693591</c:v>
                </c:pt>
                <c:pt idx="3">
                  <c:v>35.593282796703186</c:v>
                </c:pt>
                <c:pt idx="4">
                  <c:v>39.886060445626619</c:v>
                </c:pt>
                <c:pt idx="5">
                  <c:v>43.894987125170424</c:v>
                </c:pt>
                <c:pt idx="6">
                  <c:v>47.669878261034015</c:v>
                </c:pt>
                <c:pt idx="7">
                  <c:v>51.247486757796054</c:v>
                </c:pt>
                <c:pt idx="8">
                  <c:v>54.655847959479956</c:v>
                </c:pt>
                <c:pt idx="9">
                  <c:v>57.916926114012199</c:v>
                </c:pt>
                <c:pt idx="10">
                  <c:v>61.048309576441852</c:v>
                </c:pt>
                <c:pt idx="11">
                  <c:v>64.064342010751275</c:v>
                </c:pt>
                <c:pt idx="12">
                  <c:v>66.976903271047121</c:v>
                </c:pt>
                <c:pt idx="13">
                  <c:v>69.795964087328841</c:v>
                </c:pt>
                <c:pt idx="14">
                  <c:v>72.529989828447626</c:v>
                </c:pt>
                <c:pt idx="15">
                  <c:v>75.186240689239881</c:v>
                </c:pt>
                <c:pt idx="16">
                  <c:v>77.770999035903372</c:v>
                </c:pt>
                <c:pt idx="17">
                  <c:v>80.289744414216585</c:v>
                </c:pt>
                <c:pt idx="18">
                  <c:v>82.747290234028682</c:v>
                </c:pt>
                <c:pt idx="19">
                  <c:v>85.147891913825475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BD-4E45-B275-E6B6A647B966}"/>
            </c:ext>
          </c:extLst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Sheet1!$A$5:$A$24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Sheet1!$B$5:$B$24</c:f>
              <c:numCache>
                <c:formatCode>_(* #,##0.00_);_(* \(#,##0.00\);_(* "-"??_);_(@_)</c:formatCode>
                <c:ptCount val="20"/>
                <c:pt idx="0">
                  <c:v>20.10056475372674</c:v>
                </c:pt>
                <c:pt idx="1">
                  <c:v>25.839126486368194</c:v>
                </c:pt>
                <c:pt idx="2">
                  <c:v>30.946173521693591</c:v>
                </c:pt>
                <c:pt idx="3">
                  <c:v>35.593282796703186</c:v>
                </c:pt>
                <c:pt idx="4">
                  <c:v>39.886060445626619</c:v>
                </c:pt>
                <c:pt idx="5">
                  <c:v>43.894987125170424</c:v>
                </c:pt>
                <c:pt idx="6">
                  <c:v>47.669878261034015</c:v>
                </c:pt>
                <c:pt idx="7">
                  <c:v>51.247486757796054</c:v>
                </c:pt>
                <c:pt idx="8">
                  <c:v>54.655847959479956</c:v>
                </c:pt>
                <c:pt idx="9">
                  <c:v>57.916926114012199</c:v>
                </c:pt>
                <c:pt idx="10">
                  <c:v>61.048309576441852</c:v>
                </c:pt>
                <c:pt idx="11">
                  <c:v>64.064342010751275</c:v>
                </c:pt>
                <c:pt idx="12">
                  <c:v>66.976903271047121</c:v>
                </c:pt>
                <c:pt idx="13">
                  <c:v>69.795964087328841</c:v>
                </c:pt>
                <c:pt idx="14">
                  <c:v>72.529989828447626</c:v>
                </c:pt>
                <c:pt idx="15">
                  <c:v>75.186240689239881</c:v>
                </c:pt>
                <c:pt idx="16">
                  <c:v>77.770999035903372</c:v>
                </c:pt>
                <c:pt idx="17">
                  <c:v>80.289744414216585</c:v>
                </c:pt>
                <c:pt idx="18">
                  <c:v>82.747290234028682</c:v>
                </c:pt>
                <c:pt idx="19">
                  <c:v>85.147891913825475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BD-4E45-B275-E6B6A647B966}"/>
            </c:ext>
          </c:extLst>
        </c:ser>
        <c:ser>
          <c:idx val="1"/>
          <c:order val="3"/>
          <c:tx>
            <c:strRef>
              <c:f>Sheet1!$B$4</c:f>
              <c:strCache>
                <c:ptCount val="1"/>
                <c:pt idx="0">
                  <c:v>Pasos</c:v>
                </c:pt>
              </c:strCache>
            </c:strRef>
          </c:tx>
          <c:spPr>
            <a:ln w="11747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>
                    <a:lumMod val="20000"/>
                    <a:lumOff val="80000"/>
                  </a:schemeClr>
                </a:solidFill>
                <a:round/>
                <a:tailEnd type="triangle"/>
              </a:ln>
              <a:effectLst/>
            </c:spPr>
            <c:trendlineType val="poly"/>
            <c:order val="2"/>
            <c:forward val="1"/>
            <c:dispRSqr val="1"/>
            <c:dispEq val="1"/>
            <c:trendlineLbl>
              <c:layout>
                <c:manualLayout>
                  <c:x val="-0.26502499879232888"/>
                  <c:y val="0.3333628894214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t>Aproximación Cuadrática</a:t>
                    </a:r>
                  </a:p>
                  <a:p>
                    <a:pPr>
                      <a:defRPr sz="1400">
                        <a:solidFill>
                          <a:schemeClr val="accent2"/>
                        </a:solidFill>
                      </a:defRPr>
                    </a:pPr>
                    <a:r>
                      <a:rPr lang="en-US" sz="14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t>y = -0.0902x</a:t>
                    </a:r>
                    <a:r>
                      <a:rPr lang="en-US" sz="1400" baseline="3000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t> + 5.8957x + 20.13</a:t>
                    </a:r>
                    <a:endParaRPr lang="en-US" sz="140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cat>
            <c:numRef>
              <c:f>Sheet1!$A$5:$A$24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Sheet1!$B$5:$B$24</c:f>
              <c:numCache>
                <c:formatCode>_(* #,##0.00_);_(* \(#,##0.00\);_(* "-"??_);_(@_)</c:formatCode>
                <c:ptCount val="20"/>
                <c:pt idx="0">
                  <c:v>20.10056475372674</c:v>
                </c:pt>
                <c:pt idx="1">
                  <c:v>25.839126486368194</c:v>
                </c:pt>
                <c:pt idx="2">
                  <c:v>30.946173521693591</c:v>
                </c:pt>
                <c:pt idx="3">
                  <c:v>35.593282796703186</c:v>
                </c:pt>
                <c:pt idx="4">
                  <c:v>39.886060445626619</c:v>
                </c:pt>
                <c:pt idx="5">
                  <c:v>43.894987125170424</c:v>
                </c:pt>
                <c:pt idx="6">
                  <c:v>47.669878261034015</c:v>
                </c:pt>
                <c:pt idx="7">
                  <c:v>51.247486757796054</c:v>
                </c:pt>
                <c:pt idx="8">
                  <c:v>54.655847959479956</c:v>
                </c:pt>
                <c:pt idx="9">
                  <c:v>57.916926114012199</c:v>
                </c:pt>
                <c:pt idx="10">
                  <c:v>61.048309576441852</c:v>
                </c:pt>
                <c:pt idx="11">
                  <c:v>64.064342010751275</c:v>
                </c:pt>
                <c:pt idx="12">
                  <c:v>66.976903271047121</c:v>
                </c:pt>
                <c:pt idx="13">
                  <c:v>69.795964087328841</c:v>
                </c:pt>
                <c:pt idx="14">
                  <c:v>72.529989828447626</c:v>
                </c:pt>
                <c:pt idx="15">
                  <c:v>75.186240689239881</c:v>
                </c:pt>
                <c:pt idx="16">
                  <c:v>77.770999035903372</c:v>
                </c:pt>
                <c:pt idx="17">
                  <c:v>80.289744414216585</c:v>
                </c:pt>
                <c:pt idx="18">
                  <c:v>82.747290234028682</c:v>
                </c:pt>
                <c:pt idx="19">
                  <c:v>85.147891913825475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1BD-4E45-B275-E6B6A647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190576"/>
        <c:axId val="1924892336"/>
      </c:lineChart>
      <c:catAx>
        <c:axId val="192319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24892336"/>
        <c:crosses val="autoZero"/>
        <c:auto val="1"/>
        <c:lblAlgn val="ctr"/>
        <c:lblOffset val="100"/>
        <c:noMultiLvlLbl val="0"/>
      </c:catAx>
      <c:valAx>
        <c:axId val="19248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Pasos COMPLETOS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231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Vt Comandado = u-Pasos y Ángulo de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Sheet1!$D$4</c:f>
              <c:strCache>
                <c:ptCount val="1"/>
                <c:pt idx="0">
                  <c:v>Ángulo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6"/>
              <c:layout>
                <c:manualLayout>
                  <c:x val="0"/>
                  <c:y val="3.2537960954446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0D-4F4E-8D83-4408F8984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Sheet1!$A$5:$A$24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Sheet1!$D$5:$D$24</c:f>
              <c:numCache>
                <c:formatCode>0</c:formatCode>
                <c:ptCount val="20"/>
                <c:pt idx="0">
                  <c:v>36.168750000000003</c:v>
                </c:pt>
                <c:pt idx="1">
                  <c:v>46.518749999999997</c:v>
                </c:pt>
                <c:pt idx="2">
                  <c:v>55.6875</c:v>
                </c:pt>
                <c:pt idx="3">
                  <c:v>64.068749999999994</c:v>
                </c:pt>
                <c:pt idx="4">
                  <c:v>71.775000000000006</c:v>
                </c:pt>
                <c:pt idx="5">
                  <c:v>79.03125</c:v>
                </c:pt>
                <c:pt idx="6">
                  <c:v>85.78125</c:v>
                </c:pt>
                <c:pt idx="7">
                  <c:v>92.25</c:v>
                </c:pt>
                <c:pt idx="8">
                  <c:v>98.381249999999994</c:v>
                </c:pt>
                <c:pt idx="9">
                  <c:v>104.23125</c:v>
                </c:pt>
                <c:pt idx="10">
                  <c:v>109.91249999999999</c:v>
                </c:pt>
                <c:pt idx="11">
                  <c:v>115.3125</c:v>
                </c:pt>
                <c:pt idx="12">
                  <c:v>120.54375</c:v>
                </c:pt>
                <c:pt idx="13">
                  <c:v>125.60625</c:v>
                </c:pt>
                <c:pt idx="14">
                  <c:v>130.55625000000001</c:v>
                </c:pt>
                <c:pt idx="15">
                  <c:v>135.33750000000001</c:v>
                </c:pt>
                <c:pt idx="16">
                  <c:v>140.00624999999999</c:v>
                </c:pt>
                <c:pt idx="17">
                  <c:v>144.50624999999999</c:v>
                </c:pt>
                <c:pt idx="18">
                  <c:v>148.94999999999999</c:v>
                </c:pt>
                <c:pt idx="19">
                  <c:v>153.28125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1-4E4C-B9E6-1B16F64A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79488"/>
        <c:axId val="1931906384"/>
      </c:lineChart>
      <c:lineChart>
        <c:grouping val="stacke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u-Pasos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6"/>
              <c:layout>
                <c:manualLayout>
                  <c:x val="-3.1128404669260701E-2"/>
                  <c:y val="-3.2537960954446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0D-4F4E-8D83-4408F8984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Sheet1!$A$5:$A$24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643</c:v>
                </c:pt>
                <c:pt idx="1">
                  <c:v>827</c:v>
                </c:pt>
                <c:pt idx="2">
                  <c:v>990</c:v>
                </c:pt>
                <c:pt idx="3">
                  <c:v>1139</c:v>
                </c:pt>
                <c:pt idx="4">
                  <c:v>1276</c:v>
                </c:pt>
                <c:pt idx="5">
                  <c:v>1405</c:v>
                </c:pt>
                <c:pt idx="6">
                  <c:v>1525</c:v>
                </c:pt>
                <c:pt idx="7">
                  <c:v>1640</c:v>
                </c:pt>
                <c:pt idx="8">
                  <c:v>1749</c:v>
                </c:pt>
                <c:pt idx="9">
                  <c:v>1853</c:v>
                </c:pt>
                <c:pt idx="10">
                  <c:v>1954</c:v>
                </c:pt>
                <c:pt idx="11">
                  <c:v>2050</c:v>
                </c:pt>
                <c:pt idx="12">
                  <c:v>2143</c:v>
                </c:pt>
                <c:pt idx="13">
                  <c:v>2233</c:v>
                </c:pt>
                <c:pt idx="14">
                  <c:v>2321</c:v>
                </c:pt>
                <c:pt idx="15">
                  <c:v>2406</c:v>
                </c:pt>
                <c:pt idx="16">
                  <c:v>2489</c:v>
                </c:pt>
                <c:pt idx="17">
                  <c:v>2569</c:v>
                </c:pt>
                <c:pt idx="18">
                  <c:v>2648</c:v>
                </c:pt>
                <c:pt idx="19">
                  <c:v>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1-4E4C-B9E6-1B16F64A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53904"/>
        <c:axId val="1927544832"/>
      </c:lineChart>
      <c:catAx>
        <c:axId val="19676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31906384"/>
        <c:crosses val="autoZero"/>
        <c:auto val="1"/>
        <c:lblAlgn val="ctr"/>
        <c:lblOffset val="100"/>
        <c:noMultiLvlLbl val="0"/>
      </c:catAx>
      <c:valAx>
        <c:axId val="19319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u-pasos y Ángulo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67679488"/>
        <c:crosses val="autoZero"/>
        <c:crossBetween val="between"/>
      </c:valAx>
      <c:valAx>
        <c:axId val="192754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89653904"/>
        <c:crosses val="max"/>
        <c:crossBetween val="between"/>
      </c:valAx>
      <c:catAx>
        <c:axId val="198965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5448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</c:dTable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4</xdr:row>
      <xdr:rowOff>0</xdr:rowOff>
    </xdr:from>
    <xdr:to>
      <xdr:col>14</xdr:col>
      <xdr:colOff>38100</xdr:colOff>
      <xdr:row>24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30B096-54B5-994D-A6DB-B12379560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120650</xdr:colOff>
      <xdr:row>3</xdr:row>
      <xdr:rowOff>190500</xdr:rowOff>
    </xdr:from>
    <xdr:to>
      <xdr:col>24</xdr:col>
      <xdr:colOff>25400</xdr:colOff>
      <xdr:row>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774A42-C60B-284A-999C-FF964368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-131872</xdr:colOff>
      <xdr:row>0</xdr:row>
      <xdr:rowOff>-55118</xdr:rowOff>
    </xdr:from>
    <xdr:to>
      <xdr:col>3</xdr:col>
      <xdr:colOff>229319</xdr:colOff>
      <xdr:row>1</xdr:row>
      <xdr:rowOff>52589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CCFD0A-1FE2-9A4F-9028-B35709AB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-131872" y="-55118"/>
          <a:ext cx="2901191" cy="1212607"/>
        </a:xfrm>
        <a:prstGeom prst="rect">
          <a:avLst/>
        </a:prstGeom>
      </xdr:spPr>
    </xdr:pic>
    <xdr:clientData/>
  </xdr:twoCellAnchor>
  <xdr:twoCellAnchor>
    <xdr:from>
      <xdr:col>22</xdr:col>
      <xdr:colOff>38100</xdr:colOff>
      <xdr:row>8</xdr:row>
      <xdr:rowOff>152400</xdr:rowOff>
    </xdr:from>
    <xdr:to>
      <xdr:col>22</xdr:col>
      <xdr:colOff>50800</xdr:colOff>
      <xdr:row>21</xdr:row>
      <xdr:rowOff>266700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7DFA402-BF10-004F-AB03-2431E70AD69F}"/>
            </a:ext>
          </a:extLst>
        </xdr:cNvPr>
        <xdr:cNvCxnSpPr/>
      </xdr:nvCxnSpPr>
      <xdr:spPr>
        <a:xfrm flipH="1">
          <a:off x="18300700" y="3213100"/>
          <a:ext cx="12700" cy="3911600"/>
        </a:xfrm>
        <a:prstGeom prst="straightConnector1">
          <a:avLst/>
        </a:prstGeom>
        <a:ln>
          <a:solidFill>
            <a:schemeClr val="bg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774700</xdr:colOff>
      <xdr:row>9</xdr:row>
      <xdr:rowOff>114300</xdr:rowOff>
    </xdr:from>
    <xdr:to>
      <xdr:col>11</xdr:col>
      <xdr:colOff>787400</xdr:colOff>
      <xdr:row>21</xdr:row>
      <xdr:rowOff>279400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43D4850-3FF2-9844-8236-6961B7E31FAD}"/>
            </a:ext>
          </a:extLst>
        </xdr:cNvPr>
        <xdr:cNvCxnSpPr/>
      </xdr:nvCxnSpPr>
      <xdr:spPr>
        <a:xfrm flipH="1">
          <a:off x="9956800" y="3467100"/>
          <a:ext cx="12700" cy="3670300"/>
        </a:xfrm>
        <a:prstGeom prst="straightConnector1">
          <a:avLst/>
        </a:prstGeom>
        <a:ln>
          <a:solidFill>
            <a:schemeClr val="bg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8</xdr:row>
      <xdr:rowOff>25400</xdr:rowOff>
    </xdr:from>
    <xdr:to>
      <xdr:col>12</xdr:col>
      <xdr:colOff>177800</xdr:colOff>
      <xdr:row>9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F32F0EE-429B-314F-B97A-851BD3079D41}"/>
            </a:ext>
          </a:extLst>
        </xdr:cNvPr>
        <xdr:cNvSpPr/>
      </xdr:nvSpPr>
      <xdr:spPr>
        <a:xfrm>
          <a:off x="9753600" y="3086100"/>
          <a:ext cx="431800" cy="419100"/>
        </a:xfrm>
        <a:prstGeom prst="ellipse">
          <a:avLst/>
        </a:prstGeom>
        <a:noFill/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520700</xdr:colOff>
      <xdr:row>7</xdr:row>
      <xdr:rowOff>70597</xdr:rowOff>
    </xdr:from>
    <xdr:to>
      <xdr:col>22</xdr:col>
      <xdr:colOff>368300</xdr:colOff>
      <xdr:row>9</xdr:row>
      <xdr:rowOff>139700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672CB3D-07A5-634A-9300-D579B0BC90CB}"/>
            </a:ext>
          </a:extLst>
        </xdr:cNvPr>
        <xdr:cNvSpPr/>
      </xdr:nvSpPr>
      <xdr:spPr>
        <a:xfrm>
          <a:off x="17957800" y="2839197"/>
          <a:ext cx="673100" cy="653303"/>
        </a:xfrm>
        <a:prstGeom prst="ellipse">
          <a:avLst/>
        </a:prstGeom>
        <a:noFill/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DCFF-9BF9-E848-821C-5AAE758F13A6}">
  <dimension ref="A1:Z45"/>
  <sheetViews>
    <sheetView tabSelected="1" zoomScaleNormal="100" workbookViewId="0">
      <selection activeCell="A27" sqref="A27"/>
    </sheetView>
  </sheetViews>
  <sheetFormatPr baseColWidth="10" defaultRowHeight="16" x14ac:dyDescent="0.2"/>
  <cols>
    <col min="1" max="1" width="11.33203125" bestFit="1" customWidth="1"/>
    <col min="2" max="2" width="12.6640625" bestFit="1" customWidth="1"/>
    <col min="3" max="3" width="9.33203125" bestFit="1" customWidth="1"/>
    <col min="4" max="4" width="11.33203125" bestFit="1" customWidth="1"/>
    <col min="14" max="15" width="10.83203125" style="4"/>
    <col min="24" max="26" width="10.83203125" style="4"/>
  </cols>
  <sheetData>
    <row r="1" spans="1:4" s="4" customFormat="1" ht="87" customHeight="1" x14ac:dyDescent="0.2"/>
    <row r="2" spans="1:4" s="4" customFormat="1" ht="23" x14ac:dyDescent="0.25">
      <c r="A2" s="5" t="s">
        <v>8</v>
      </c>
      <c r="B2" s="6"/>
      <c r="C2" s="6"/>
      <c r="D2" s="6"/>
    </row>
    <row r="3" spans="1:4" s="4" customFormat="1" ht="23" x14ac:dyDescent="0.25">
      <c r="A3" s="5"/>
      <c r="B3" s="6"/>
      <c r="C3" s="6"/>
      <c r="D3" s="6"/>
    </row>
    <row r="4" spans="1:4" s="4" customFormat="1" x14ac:dyDescent="0.2">
      <c r="A4" s="7" t="s">
        <v>4</v>
      </c>
      <c r="B4" s="7" t="s">
        <v>6</v>
      </c>
      <c r="C4" s="7" t="s">
        <v>7</v>
      </c>
      <c r="D4" s="7" t="s">
        <v>5</v>
      </c>
    </row>
    <row r="5" spans="1:4" ht="23" x14ac:dyDescent="0.25">
      <c r="A5" s="1">
        <v>50</v>
      </c>
      <c r="B5" s="2">
        <f t="shared" ref="B5:B20" si="0">((-$C$28 + SQRT(($C$28 * $C$28) - 4 * $C$27 * ($C$29 - A5))) / (2 * $C$27)) / 8.7726</f>
        <v>20.10056475372674</v>
      </c>
      <c r="C5" s="1">
        <f>ROUND(B5*32,0)</f>
        <v>643</v>
      </c>
      <c r="D5" s="3">
        <f t="shared" ref="D5:D24" si="1">C5*360/6400</f>
        <v>36.168750000000003</v>
      </c>
    </row>
    <row r="6" spans="1:4" ht="23" x14ac:dyDescent="0.25">
      <c r="A6" s="1">
        <v>100</v>
      </c>
      <c r="B6" s="2">
        <f t="shared" si="0"/>
        <v>25.839126486368194</v>
      </c>
      <c r="C6" s="1">
        <f t="shared" ref="C6:C24" si="2">ROUND(B6*32,0)</f>
        <v>827</v>
      </c>
      <c r="D6" s="3">
        <f t="shared" si="1"/>
        <v>46.518749999999997</v>
      </c>
    </row>
    <row r="7" spans="1:4" ht="23" x14ac:dyDescent="0.25">
      <c r="A7" s="1">
        <v>150</v>
      </c>
      <c r="B7" s="2">
        <f t="shared" si="0"/>
        <v>30.946173521693591</v>
      </c>
      <c r="C7" s="1">
        <f t="shared" si="2"/>
        <v>990</v>
      </c>
      <c r="D7" s="3">
        <f t="shared" si="1"/>
        <v>55.6875</v>
      </c>
    </row>
    <row r="8" spans="1:4" ht="23" x14ac:dyDescent="0.25">
      <c r="A8" s="1">
        <v>200</v>
      </c>
      <c r="B8" s="2">
        <f t="shared" si="0"/>
        <v>35.593282796703186</v>
      </c>
      <c r="C8" s="1">
        <f t="shared" si="2"/>
        <v>1139</v>
      </c>
      <c r="D8" s="3">
        <f t="shared" si="1"/>
        <v>64.068749999999994</v>
      </c>
    </row>
    <row r="9" spans="1:4" ht="23" x14ac:dyDescent="0.25">
      <c r="A9" s="1">
        <v>250</v>
      </c>
      <c r="B9" s="2">
        <f t="shared" si="0"/>
        <v>39.886060445626619</v>
      </c>
      <c r="C9" s="1">
        <f t="shared" si="2"/>
        <v>1276</v>
      </c>
      <c r="D9" s="3">
        <f t="shared" si="1"/>
        <v>71.775000000000006</v>
      </c>
    </row>
    <row r="10" spans="1:4" ht="23" x14ac:dyDescent="0.25">
      <c r="A10" s="1">
        <v>300</v>
      </c>
      <c r="B10" s="2">
        <f t="shared" si="0"/>
        <v>43.894987125170424</v>
      </c>
      <c r="C10" s="1">
        <f t="shared" si="2"/>
        <v>1405</v>
      </c>
      <c r="D10" s="3">
        <f t="shared" si="1"/>
        <v>79.03125</v>
      </c>
    </row>
    <row r="11" spans="1:4" ht="23" x14ac:dyDescent="0.25">
      <c r="A11" s="1">
        <v>350</v>
      </c>
      <c r="B11" s="2">
        <f t="shared" si="0"/>
        <v>47.669878261034015</v>
      </c>
      <c r="C11" s="1">
        <f t="shared" si="2"/>
        <v>1525</v>
      </c>
      <c r="D11" s="3">
        <f t="shared" si="1"/>
        <v>85.78125</v>
      </c>
    </row>
    <row r="12" spans="1:4" ht="23" x14ac:dyDescent="0.25">
      <c r="A12" s="1">
        <v>400</v>
      </c>
      <c r="B12" s="2">
        <f t="shared" si="0"/>
        <v>51.247486757796054</v>
      </c>
      <c r="C12" s="1">
        <f t="shared" si="2"/>
        <v>1640</v>
      </c>
      <c r="D12" s="3">
        <f t="shared" si="1"/>
        <v>92.25</v>
      </c>
    </row>
    <row r="13" spans="1:4" ht="23" x14ac:dyDescent="0.25">
      <c r="A13" s="1">
        <v>450</v>
      </c>
      <c r="B13" s="2">
        <f t="shared" si="0"/>
        <v>54.655847959479956</v>
      </c>
      <c r="C13" s="1">
        <f t="shared" si="2"/>
        <v>1749</v>
      </c>
      <c r="D13" s="3">
        <f t="shared" si="1"/>
        <v>98.381249999999994</v>
      </c>
    </row>
    <row r="14" spans="1:4" ht="23" x14ac:dyDescent="0.25">
      <c r="A14" s="1">
        <v>500</v>
      </c>
      <c r="B14" s="2">
        <f t="shared" si="0"/>
        <v>57.916926114012199</v>
      </c>
      <c r="C14" s="1">
        <f t="shared" si="2"/>
        <v>1853</v>
      </c>
      <c r="D14" s="3">
        <f t="shared" si="1"/>
        <v>104.23125</v>
      </c>
    </row>
    <row r="15" spans="1:4" ht="23" x14ac:dyDescent="0.25">
      <c r="A15" s="1">
        <v>550</v>
      </c>
      <c r="B15" s="2">
        <f t="shared" si="0"/>
        <v>61.048309576441852</v>
      </c>
      <c r="C15" s="1">
        <f t="shared" si="2"/>
        <v>1954</v>
      </c>
      <c r="D15" s="3">
        <f t="shared" si="1"/>
        <v>109.91249999999999</v>
      </c>
    </row>
    <row r="16" spans="1:4" ht="23" x14ac:dyDescent="0.25">
      <c r="A16" s="1">
        <v>600</v>
      </c>
      <c r="B16" s="2">
        <f t="shared" si="0"/>
        <v>64.064342010751275</v>
      </c>
      <c r="C16" s="1">
        <f t="shared" si="2"/>
        <v>2050</v>
      </c>
      <c r="D16" s="3">
        <f t="shared" si="1"/>
        <v>115.3125</v>
      </c>
    </row>
    <row r="17" spans="1:4" ht="23" x14ac:dyDescent="0.25">
      <c r="A17" s="1">
        <v>650</v>
      </c>
      <c r="B17" s="2">
        <f t="shared" si="0"/>
        <v>66.976903271047121</v>
      </c>
      <c r="C17" s="1">
        <f t="shared" si="2"/>
        <v>2143</v>
      </c>
      <c r="D17" s="3">
        <f t="shared" si="1"/>
        <v>120.54375</v>
      </c>
    </row>
    <row r="18" spans="1:4" ht="23" x14ac:dyDescent="0.25">
      <c r="A18" s="1">
        <v>700</v>
      </c>
      <c r="B18" s="2">
        <f t="shared" si="0"/>
        <v>69.795964087328841</v>
      </c>
      <c r="C18" s="1">
        <f t="shared" si="2"/>
        <v>2233</v>
      </c>
      <c r="D18" s="3">
        <f t="shared" si="1"/>
        <v>125.60625</v>
      </c>
    </row>
    <row r="19" spans="1:4" ht="23" x14ac:dyDescent="0.25">
      <c r="A19" s="1">
        <v>750</v>
      </c>
      <c r="B19" s="2">
        <f t="shared" si="0"/>
        <v>72.529989828447626</v>
      </c>
      <c r="C19" s="1">
        <f t="shared" si="2"/>
        <v>2321</v>
      </c>
      <c r="D19" s="3">
        <f t="shared" si="1"/>
        <v>130.55625000000001</v>
      </c>
    </row>
    <row r="20" spans="1:4" ht="23" x14ac:dyDescent="0.25">
      <c r="A20" s="1">
        <v>800</v>
      </c>
      <c r="B20" s="2">
        <f t="shared" si="0"/>
        <v>75.186240689239881</v>
      </c>
      <c r="C20" s="1">
        <f t="shared" si="2"/>
        <v>2406</v>
      </c>
      <c r="D20" s="3">
        <f t="shared" si="1"/>
        <v>135.33750000000001</v>
      </c>
    </row>
    <row r="21" spans="1:4" ht="23" x14ac:dyDescent="0.25">
      <c r="A21" s="13">
        <v>850</v>
      </c>
      <c r="B21" s="14">
        <f>((-$C$28 + SQRT(($C$28 * $C$28) - 4 * $C$27 * ($C$29 - A21))) / (2 * $C$27)) / 8.7726</f>
        <v>77.770999035903372</v>
      </c>
      <c r="C21" s="13">
        <f t="shared" si="2"/>
        <v>2489</v>
      </c>
      <c r="D21" s="15">
        <f t="shared" si="1"/>
        <v>140.00624999999999</v>
      </c>
    </row>
    <row r="22" spans="1:4" ht="23" x14ac:dyDescent="0.25">
      <c r="A22" s="1">
        <v>900</v>
      </c>
      <c r="B22" s="2">
        <f t="shared" ref="B22:B24" si="3">((-$C$28 + SQRT(($C$28 * $C$28) - 4 * $C$27 * ($C$29 - A22))) / (2 * $C$27)) / 8.7726</f>
        <v>80.289744414216585</v>
      </c>
      <c r="C22" s="1">
        <f t="shared" si="2"/>
        <v>2569</v>
      </c>
      <c r="D22" s="3">
        <f t="shared" si="1"/>
        <v>144.50624999999999</v>
      </c>
    </row>
    <row r="23" spans="1:4" ht="23" x14ac:dyDescent="0.25">
      <c r="A23" s="1">
        <v>950</v>
      </c>
      <c r="B23" s="2">
        <f t="shared" si="3"/>
        <v>82.747290234028682</v>
      </c>
      <c r="C23" s="1">
        <f t="shared" si="2"/>
        <v>2648</v>
      </c>
      <c r="D23" s="3">
        <f>C23*360/6400</f>
        <v>148.94999999999999</v>
      </c>
    </row>
    <row r="24" spans="1:4" ht="23" x14ac:dyDescent="0.25">
      <c r="A24" s="1">
        <v>1000</v>
      </c>
      <c r="B24" s="2">
        <f t="shared" si="3"/>
        <v>85.147891913825475</v>
      </c>
      <c r="C24" s="1">
        <f t="shared" si="2"/>
        <v>2725</v>
      </c>
      <c r="D24" s="3">
        <f t="shared" si="1"/>
        <v>153.28125</v>
      </c>
    </row>
    <row r="25" spans="1:4" s="4" customFormat="1" ht="23" x14ac:dyDescent="0.25">
      <c r="A25" s="6"/>
      <c r="B25" s="6"/>
      <c r="C25" s="6"/>
      <c r="D25" s="6"/>
    </row>
    <row r="26" spans="1:4" s="4" customFormat="1" ht="23" x14ac:dyDescent="0.25">
      <c r="A26" s="8" t="s">
        <v>9</v>
      </c>
      <c r="B26" s="6"/>
      <c r="C26" s="6"/>
      <c r="D26" s="6"/>
    </row>
    <row r="27" spans="1:4" s="4" customFormat="1" ht="23" x14ac:dyDescent="0.25">
      <c r="A27" s="9" t="s">
        <v>0</v>
      </c>
      <c r="B27" s="10" t="s">
        <v>1</v>
      </c>
      <c r="C27" s="11">
        <v>1.29083271E-3</v>
      </c>
      <c r="D27" s="6"/>
    </row>
    <row r="28" spans="1:4" s="4" customFormat="1" ht="23" x14ac:dyDescent="0.25">
      <c r="A28" s="10" t="s">
        <v>10</v>
      </c>
      <c r="B28" s="10" t="s">
        <v>2</v>
      </c>
      <c r="C28" s="11">
        <v>0.472985182</v>
      </c>
      <c r="D28" s="6"/>
    </row>
    <row r="29" spans="1:4" s="4" customFormat="1" ht="23" x14ac:dyDescent="0.25">
      <c r="A29" s="12"/>
      <c r="B29" s="10" t="s">
        <v>3</v>
      </c>
      <c r="C29" s="11">
        <v>-73.540306700000002</v>
      </c>
      <c r="D29" s="6"/>
    </row>
    <row r="30" spans="1:4" s="4" customFormat="1" x14ac:dyDescent="0.2"/>
    <row r="31" spans="1:4" s="4" customFormat="1" x14ac:dyDescent="0.2"/>
    <row r="32" spans="1:4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Nahmias, Marvin {LALA}</dc:creator>
  <cp:lastModifiedBy>Nahmias, Marvin {LALA}</cp:lastModifiedBy>
  <dcterms:created xsi:type="dcterms:W3CDTF">2020-06-09T17:14:54Z</dcterms:created>
  <dcterms:modified xsi:type="dcterms:W3CDTF">2020-06-11T04:27:18Z</dcterms:modified>
</cp:coreProperties>
</file>