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5" windowWidth="18975" windowHeight="101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76" i="1"/>
  <c r="E76"/>
  <c r="F76"/>
  <c r="G76"/>
  <c r="H76"/>
  <c r="D77"/>
  <c r="E77"/>
  <c r="F77"/>
  <c r="G77"/>
  <c r="H77"/>
  <c r="D78"/>
  <c r="E78"/>
  <c r="F78"/>
  <c r="G78"/>
  <c r="H78"/>
  <c r="D79"/>
  <c r="E79"/>
  <c r="F79"/>
  <c r="G79"/>
  <c r="H79"/>
  <c r="G75"/>
  <c r="H75"/>
  <c r="F75"/>
  <c r="E75"/>
  <c r="D75"/>
  <c r="H48"/>
  <c r="F67"/>
  <c r="F66"/>
  <c r="F65"/>
  <c r="F64"/>
  <c r="E67"/>
  <c r="E66"/>
  <c r="E65"/>
  <c r="E64"/>
  <c r="D67"/>
  <c r="D66"/>
  <c r="D65"/>
  <c r="D64"/>
  <c r="U46"/>
  <c r="T46"/>
  <c r="S46"/>
  <c r="R46"/>
  <c r="N46"/>
  <c r="L46"/>
  <c r="K46"/>
  <c r="G46"/>
  <c r="F46"/>
  <c r="E46"/>
  <c r="D46"/>
  <c r="H67" s="1"/>
  <c r="V45"/>
  <c r="O45"/>
  <c r="H45"/>
  <c r="V44"/>
  <c r="O44"/>
  <c r="H44"/>
  <c r="V43"/>
  <c r="M46"/>
  <c r="H43"/>
  <c r="V42"/>
  <c r="O42"/>
  <c r="H42"/>
  <c r="V41"/>
  <c r="O41"/>
  <c r="H41"/>
  <c r="U38"/>
  <c r="T38"/>
  <c r="T48" s="1"/>
  <c r="S38"/>
  <c r="S48" s="1"/>
  <c r="R38"/>
  <c r="R48" s="1"/>
  <c r="N38"/>
  <c r="L38"/>
  <c r="K38"/>
  <c r="K48" s="1"/>
  <c r="G38"/>
  <c r="G48" s="1"/>
  <c r="F38"/>
  <c r="F48" s="1"/>
  <c r="E38"/>
  <c r="D38"/>
  <c r="D48" s="1"/>
  <c r="V37"/>
  <c r="O37"/>
  <c r="H37"/>
  <c r="V36"/>
  <c r="O36"/>
  <c r="H36"/>
  <c r="V35"/>
  <c r="M38"/>
  <c r="M48" s="1"/>
  <c r="H35"/>
  <c r="V34"/>
  <c r="O34"/>
  <c r="H34"/>
  <c r="V33"/>
  <c r="O33"/>
  <c r="H33"/>
  <c r="N22"/>
  <c r="M27"/>
  <c r="O27" s="1"/>
  <c r="G30"/>
  <c r="F30"/>
  <c r="E30"/>
  <c r="D30"/>
  <c r="H29"/>
  <c r="H28"/>
  <c r="H27"/>
  <c r="H26"/>
  <c r="H25"/>
  <c r="G22"/>
  <c r="F22"/>
  <c r="E22"/>
  <c r="D22"/>
  <c r="H21"/>
  <c r="H20"/>
  <c r="H19"/>
  <c r="H18"/>
  <c r="H17"/>
  <c r="G14"/>
  <c r="F14"/>
  <c r="E14"/>
  <c r="D14"/>
  <c r="H13"/>
  <c r="H12"/>
  <c r="H11"/>
  <c r="H10"/>
  <c r="H9"/>
  <c r="U30"/>
  <c r="T30"/>
  <c r="S30"/>
  <c r="R30"/>
  <c r="V29"/>
  <c r="V28"/>
  <c r="V27"/>
  <c r="V26"/>
  <c r="V25"/>
  <c r="U22"/>
  <c r="T22"/>
  <c r="S22"/>
  <c r="R22"/>
  <c r="V21"/>
  <c r="V20"/>
  <c r="V19"/>
  <c r="V18"/>
  <c r="V17"/>
  <c r="U14"/>
  <c r="T14"/>
  <c r="S14"/>
  <c r="R14"/>
  <c r="V13"/>
  <c r="V12"/>
  <c r="V11"/>
  <c r="V10"/>
  <c r="V9"/>
  <c r="O9"/>
  <c r="O10"/>
  <c r="O11"/>
  <c r="O12"/>
  <c r="O13"/>
  <c r="K14"/>
  <c r="L14"/>
  <c r="M14"/>
  <c r="N14"/>
  <c r="O17"/>
  <c r="O18"/>
  <c r="O19"/>
  <c r="O20"/>
  <c r="O21"/>
  <c r="K22"/>
  <c r="L22"/>
  <c r="M22"/>
  <c r="O25"/>
  <c r="O26"/>
  <c r="O28"/>
  <c r="O29"/>
  <c r="K30"/>
  <c r="L30"/>
  <c r="M30"/>
  <c r="N30"/>
  <c r="U48" l="1"/>
  <c r="V46"/>
  <c r="H66"/>
  <c r="V38"/>
  <c r="G66"/>
  <c r="N48"/>
  <c r="L48"/>
  <c r="H64"/>
  <c r="H65"/>
  <c r="H46"/>
  <c r="E48"/>
  <c r="G64"/>
  <c r="G65"/>
  <c r="G67"/>
  <c r="H38"/>
  <c r="V14"/>
  <c r="O43"/>
  <c r="O46" s="1"/>
  <c r="O35"/>
  <c r="O38" s="1"/>
  <c r="V30"/>
  <c r="H14"/>
  <c r="H30"/>
  <c r="H22"/>
  <c r="V22"/>
  <c r="O14"/>
  <c r="O22"/>
  <c r="O30"/>
  <c r="O48" l="1"/>
  <c r="V48"/>
</calcChain>
</file>

<file path=xl/sharedStrings.xml><?xml version="1.0" encoding="utf-8"?>
<sst xmlns="http://schemas.openxmlformats.org/spreadsheetml/2006/main" count="147" uniqueCount="37">
  <si>
    <t>Chris Lockhart</t>
  </si>
  <si>
    <t>Chris Boyle</t>
  </si>
  <si>
    <t>Steven Shofner</t>
  </si>
  <si>
    <t>Jason Spruill</t>
  </si>
  <si>
    <t>GUI</t>
  </si>
  <si>
    <t>Total</t>
  </si>
  <si>
    <t>Input</t>
  </si>
  <si>
    <t>August</t>
  </si>
  <si>
    <t>October</t>
  </si>
  <si>
    <t>September</t>
  </si>
  <si>
    <t>Testing</t>
  </si>
  <si>
    <t>Engine</t>
  </si>
  <si>
    <t>Game</t>
  </si>
  <si>
    <t>Networking</t>
  </si>
  <si>
    <t>Coding</t>
  </si>
  <si>
    <t>Design</t>
  </si>
  <si>
    <t>SDD</t>
  </si>
  <si>
    <t>SRS</t>
  </si>
  <si>
    <t>Test Planning</t>
  </si>
  <si>
    <t>Meeting</t>
  </si>
  <si>
    <t>Coding Design</t>
  </si>
  <si>
    <t>Chris L.</t>
  </si>
  <si>
    <t>Chris B.</t>
  </si>
  <si>
    <t>Steven S.</t>
  </si>
  <si>
    <t>Jason S.</t>
  </si>
  <si>
    <t>Aug.</t>
  </si>
  <si>
    <t>Sept.</t>
  </si>
  <si>
    <t>Oct.</t>
  </si>
  <si>
    <t>Name</t>
  </si>
  <si>
    <t>Nov</t>
  </si>
  <si>
    <t>Dec</t>
  </si>
  <si>
    <t>November</t>
  </si>
  <si>
    <t>December</t>
  </si>
  <si>
    <t>Aug</t>
  </si>
  <si>
    <t>Sept</t>
  </si>
  <si>
    <t>Oct</t>
  </si>
  <si>
    <t>Component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</si>
</sst>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5"/>
      </patternFill>
    </fill>
  </fills>
  <borders count="18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1" fillId="3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17" applyNumberFormat="0" applyFill="0" applyAlignment="0" applyProtection="0"/>
  </cellStyleXfs>
  <cellXfs count="27">
    <xf numFmtId="0" fontId="0" fillId="0" borderId="0" xfId="0"/>
    <xf numFmtId="0" fontId="0" fillId="0" borderId="0" xfId="0" applyAlignment="1">
      <alignment textRotation="135" wrapText="1"/>
    </xf>
    <xf numFmtId="0" fontId="0" fillId="0" borderId="0" xfId="0" applyAlignment="1">
      <alignment wrapText="1"/>
    </xf>
    <xf numFmtId="0" fontId="0" fillId="0" borderId="0" xfId="0" applyFill="1" applyAlignment="1">
      <alignment textRotation="135" wrapText="1"/>
    </xf>
    <xf numFmtId="0" fontId="0" fillId="0" borderId="0" xfId="0" applyFill="1" applyBorder="1" applyAlignment="1">
      <alignment textRotation="135" wrapText="1"/>
    </xf>
    <xf numFmtId="0" fontId="0" fillId="0" borderId="1" xfId="0" applyBorder="1" applyAlignment="1">
      <alignment wrapText="1"/>
    </xf>
    <xf numFmtId="0" fontId="0" fillId="2" borderId="4" xfId="0" applyFill="1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/>
    <xf numFmtId="0" fontId="0" fillId="2" borderId="6" xfId="0" applyFill="1" applyBorder="1"/>
    <xf numFmtId="0" fontId="0" fillId="0" borderId="6" xfId="0" applyBorder="1"/>
    <xf numFmtId="0" fontId="0" fillId="0" borderId="2" xfId="0" applyBorder="1" applyAlignment="1">
      <alignment textRotation="135" wrapText="1"/>
    </xf>
    <xf numFmtId="0" fontId="0" fillId="2" borderId="3" xfId="0" applyFill="1" applyBorder="1" applyAlignment="1">
      <alignment textRotation="135" wrapText="1"/>
    </xf>
    <xf numFmtId="0" fontId="0" fillId="0" borderId="3" xfId="0" applyBorder="1" applyAlignment="1">
      <alignment textRotation="135" wrapText="1"/>
    </xf>
    <xf numFmtId="0" fontId="0" fillId="0" borderId="7" xfId="0" applyBorder="1" applyAlignment="1">
      <alignment textRotation="135"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3" borderId="9" xfId="1" applyBorder="1"/>
    <xf numFmtId="0" fontId="1" fillId="3" borderId="10" xfId="1" applyBorder="1"/>
    <xf numFmtId="0" fontId="0" fillId="3" borderId="8" xfId="1" applyFont="1" applyBorder="1"/>
    <xf numFmtId="0" fontId="3" fillId="0" borderId="17" xfId="3"/>
    <xf numFmtId="0" fontId="2" fillId="0" borderId="0" xfId="2" applyAlignment="1">
      <alignment horizontal="center"/>
    </xf>
    <xf numFmtId="0" fontId="1" fillId="3" borderId="8" xfId="1" applyBorder="1"/>
  </cellXfs>
  <cellStyles count="4">
    <cellStyle name="40% - Accent1" xfId="1" builtinId="31"/>
    <cellStyle name="Normal" xfId="0" builtinId="0"/>
    <cellStyle name="Title" xfId="2" builtinId="15"/>
    <cellStyle name="Total" xfId="3" builtinId="2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plotArea>
      <c:layout/>
      <c:scatterChart>
        <c:scatterStyle val="smoothMarker"/>
        <c:ser>
          <c:idx val="0"/>
          <c:order val="0"/>
          <c:tx>
            <c:strRef>
              <c:f>Sheet1!$C$64</c:f>
              <c:strCache>
                <c:ptCount val="1"/>
                <c:pt idx="0">
                  <c:v>Jason S.</c:v>
                </c:pt>
              </c:strCache>
            </c:strRef>
          </c:tx>
          <c:xVal>
            <c:strRef>
              <c:f>Sheet1!$D$63:$H$63</c:f>
              <c:strCache>
                <c:ptCount val="5"/>
                <c:pt idx="0">
                  <c:v>Aug.</c:v>
                </c:pt>
                <c:pt idx="1">
                  <c:v>Sept.</c:v>
                </c:pt>
                <c:pt idx="2">
                  <c:v>Oct.</c:v>
                </c:pt>
                <c:pt idx="3">
                  <c:v>Nov</c:v>
                </c:pt>
                <c:pt idx="4">
                  <c:v>Dec</c:v>
                </c:pt>
              </c:strCache>
            </c:strRef>
          </c:xVal>
          <c:yVal>
            <c:numRef>
              <c:f>Sheet1!$D$64:$H$64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63</c:v>
                </c:pt>
                <c:pt idx="3">
                  <c:v>39</c:v>
                </c:pt>
                <c:pt idx="4">
                  <c:v>19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Sheet1!$C$65</c:f>
              <c:strCache>
                <c:ptCount val="1"/>
                <c:pt idx="0">
                  <c:v>Steven S.</c:v>
                </c:pt>
              </c:strCache>
            </c:strRef>
          </c:tx>
          <c:xVal>
            <c:strRef>
              <c:f>Sheet1!$D$63:$H$63</c:f>
              <c:strCache>
                <c:ptCount val="5"/>
                <c:pt idx="0">
                  <c:v>Aug.</c:v>
                </c:pt>
                <c:pt idx="1">
                  <c:v>Sept.</c:v>
                </c:pt>
                <c:pt idx="2">
                  <c:v>Oct.</c:v>
                </c:pt>
                <c:pt idx="3">
                  <c:v>Nov</c:v>
                </c:pt>
                <c:pt idx="4">
                  <c:v>Dec</c:v>
                </c:pt>
              </c:strCache>
            </c:strRef>
          </c:xVal>
          <c:yVal>
            <c:numRef>
              <c:f>Sheet1!$D$65:$H$65</c:f>
              <c:numCache>
                <c:formatCode>General</c:formatCode>
                <c:ptCount val="5"/>
                <c:pt idx="0">
                  <c:v>10</c:v>
                </c:pt>
                <c:pt idx="1">
                  <c:v>43</c:v>
                </c:pt>
                <c:pt idx="2">
                  <c:v>122</c:v>
                </c:pt>
                <c:pt idx="3">
                  <c:v>39</c:v>
                </c:pt>
                <c:pt idx="4">
                  <c:v>19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Sheet1!$C$66</c:f>
              <c:strCache>
                <c:ptCount val="1"/>
                <c:pt idx="0">
                  <c:v>Chris B.</c:v>
                </c:pt>
              </c:strCache>
            </c:strRef>
          </c:tx>
          <c:xVal>
            <c:strRef>
              <c:f>Sheet1!$D$63:$H$63</c:f>
              <c:strCache>
                <c:ptCount val="5"/>
                <c:pt idx="0">
                  <c:v>Aug.</c:v>
                </c:pt>
                <c:pt idx="1">
                  <c:v>Sept.</c:v>
                </c:pt>
                <c:pt idx="2">
                  <c:v>Oct.</c:v>
                </c:pt>
                <c:pt idx="3">
                  <c:v>Nov</c:v>
                </c:pt>
                <c:pt idx="4">
                  <c:v>Dec</c:v>
                </c:pt>
              </c:strCache>
            </c:strRef>
          </c:xVal>
          <c:yVal>
            <c:numRef>
              <c:f>Sheet1!$D$66:$H$66</c:f>
              <c:numCache>
                <c:formatCode>General</c:formatCode>
                <c:ptCount val="5"/>
                <c:pt idx="0">
                  <c:v>15</c:v>
                </c:pt>
                <c:pt idx="1">
                  <c:v>117</c:v>
                </c:pt>
                <c:pt idx="2">
                  <c:v>97</c:v>
                </c:pt>
                <c:pt idx="3">
                  <c:v>60</c:v>
                </c:pt>
                <c:pt idx="4">
                  <c:v>30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Sheet1!$C$67</c:f>
              <c:strCache>
                <c:ptCount val="1"/>
                <c:pt idx="0">
                  <c:v>Chris L.</c:v>
                </c:pt>
              </c:strCache>
            </c:strRef>
          </c:tx>
          <c:xVal>
            <c:strRef>
              <c:f>Sheet1!$D$63:$H$63</c:f>
              <c:strCache>
                <c:ptCount val="5"/>
                <c:pt idx="0">
                  <c:v>Aug.</c:v>
                </c:pt>
                <c:pt idx="1">
                  <c:v>Sept.</c:v>
                </c:pt>
                <c:pt idx="2">
                  <c:v>Oct.</c:v>
                </c:pt>
                <c:pt idx="3">
                  <c:v>Nov</c:v>
                </c:pt>
                <c:pt idx="4">
                  <c:v>Dec</c:v>
                </c:pt>
              </c:strCache>
            </c:strRef>
          </c:xVal>
          <c:yVal>
            <c:numRef>
              <c:f>Sheet1!$D$67:$H$67</c:f>
              <c:numCache>
                <c:formatCode>General</c:formatCode>
                <c:ptCount val="5"/>
                <c:pt idx="0">
                  <c:v>20</c:v>
                </c:pt>
                <c:pt idx="1">
                  <c:v>159.6</c:v>
                </c:pt>
                <c:pt idx="2">
                  <c:v>130.6</c:v>
                </c:pt>
                <c:pt idx="3">
                  <c:v>65</c:v>
                </c:pt>
                <c:pt idx="4">
                  <c:v>30</c:v>
                </c:pt>
              </c:numCache>
            </c:numRef>
          </c:yVal>
          <c:smooth val="1"/>
        </c:ser>
        <c:axId val="97889280"/>
        <c:axId val="97899264"/>
      </c:scatterChart>
      <c:valAx>
        <c:axId val="97889280"/>
        <c:scaling>
          <c:orientation val="minMax"/>
        </c:scaling>
        <c:axPos val="b"/>
        <c:tickLblPos val="nextTo"/>
        <c:crossAx val="97899264"/>
        <c:crosses val="autoZero"/>
        <c:crossBetween val="midCat"/>
      </c:valAx>
      <c:valAx>
        <c:axId val="97899264"/>
        <c:scaling>
          <c:orientation val="minMax"/>
        </c:scaling>
        <c:axPos val="l"/>
        <c:majorGridlines/>
        <c:numFmt formatCode="General" sourceLinked="1"/>
        <c:tickLblPos val="nextTo"/>
        <c:crossAx val="978892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30"/>
      <c:perspective val="30"/>
    </c:view3D>
    <c:plotArea>
      <c:layout/>
      <c:pie3DChart>
        <c:varyColors val="1"/>
        <c:ser>
          <c:idx val="0"/>
          <c:order val="0"/>
          <c:explosion val="25"/>
          <c:cat>
            <c:strRef>
              <c:f>Sheet1!$D$5:$G$5</c:f>
              <c:strCache>
                <c:ptCount val="4"/>
                <c:pt idx="0">
                  <c:v>Chris Lockhart</c:v>
                </c:pt>
                <c:pt idx="1">
                  <c:v>Chris Boyle</c:v>
                </c:pt>
                <c:pt idx="2">
                  <c:v>Steven Shofner</c:v>
                </c:pt>
                <c:pt idx="3">
                  <c:v>Jason Spruill</c:v>
                </c:pt>
              </c:strCache>
            </c:strRef>
          </c:cat>
          <c:val>
            <c:numRef>
              <c:f>Sheet1!$D$48:$G$48</c:f>
              <c:numCache>
                <c:formatCode>General</c:formatCode>
                <c:ptCount val="4"/>
                <c:pt idx="0">
                  <c:v>157</c:v>
                </c:pt>
                <c:pt idx="1">
                  <c:v>138</c:v>
                </c:pt>
                <c:pt idx="2">
                  <c:v>140</c:v>
                </c:pt>
                <c:pt idx="3">
                  <c:v>88</c:v>
                </c:pt>
              </c:numCache>
            </c:numRef>
          </c:val>
        </c:ser>
      </c:pie3DChart>
      <c:spPr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30"/>
      <c:perspective val="30"/>
    </c:view3D>
    <c:plotArea>
      <c:layout/>
      <c:pie3DChart>
        <c:varyColors val="1"/>
        <c:ser>
          <c:idx val="0"/>
          <c:order val="0"/>
          <c:explosion val="25"/>
          <c:cat>
            <c:strRef>
              <c:f>Sheet1!$K$5:$N$5</c:f>
              <c:strCache>
                <c:ptCount val="4"/>
                <c:pt idx="0">
                  <c:v>Chris Lockhart</c:v>
                </c:pt>
                <c:pt idx="1">
                  <c:v>Chris Boyle</c:v>
                </c:pt>
                <c:pt idx="2">
                  <c:v>Steven Shofner</c:v>
                </c:pt>
                <c:pt idx="3">
                  <c:v>Jason Spruill</c:v>
                </c:pt>
              </c:strCache>
            </c:strRef>
          </c:cat>
          <c:val>
            <c:numRef>
              <c:f>Sheet1!$K$48:$N$48</c:f>
              <c:numCache>
                <c:formatCode>General</c:formatCode>
                <c:ptCount val="4"/>
                <c:pt idx="0">
                  <c:v>228.2</c:v>
                </c:pt>
                <c:pt idx="1">
                  <c:v>156</c:v>
                </c:pt>
                <c:pt idx="2">
                  <c:v>75</c:v>
                </c:pt>
                <c:pt idx="3">
                  <c:v>75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30"/>
      <c:perspective val="30"/>
    </c:view3D>
    <c:plotArea>
      <c:layout/>
      <c:pie3DChart>
        <c:varyColors val="1"/>
        <c:ser>
          <c:idx val="0"/>
          <c:order val="0"/>
          <c:explosion val="25"/>
          <c:cat>
            <c:strRef>
              <c:f>Sheet1!$R$5:$U$5</c:f>
              <c:strCache>
                <c:ptCount val="4"/>
                <c:pt idx="0">
                  <c:v>Chris Lockhart</c:v>
                </c:pt>
                <c:pt idx="1">
                  <c:v>Chris Boyle</c:v>
                </c:pt>
                <c:pt idx="2">
                  <c:v>Steven Shofner</c:v>
                </c:pt>
                <c:pt idx="3">
                  <c:v>Jason Spruill</c:v>
                </c:pt>
              </c:strCache>
            </c:strRef>
          </c:cat>
          <c:val>
            <c:numRef>
              <c:f>Sheet1!$R$48:$U$48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18</c:v>
                </c:pt>
                <c:pt idx="3">
                  <c:v>18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Sheet1!$C$75</c:f>
              <c:strCache>
                <c:ptCount val="1"/>
                <c:pt idx="0">
                  <c:v>Engine</c:v>
                </c:pt>
              </c:strCache>
            </c:strRef>
          </c:tx>
          <c:xVal>
            <c:strRef>
              <c:f>Sheet1!$D$74:$H$74</c:f>
              <c:strCache>
                <c:ptCount val="5"/>
                <c:pt idx="0">
                  <c:v>Aug</c:v>
                </c:pt>
                <c:pt idx="1">
                  <c:v>Sept</c:v>
                </c:pt>
                <c:pt idx="2">
                  <c:v>Oct</c:v>
                </c:pt>
                <c:pt idx="3">
                  <c:v>Nov</c:v>
                </c:pt>
                <c:pt idx="4">
                  <c:v>Dec</c:v>
                </c:pt>
              </c:strCache>
            </c:strRef>
          </c:xVal>
          <c:yVal>
            <c:numRef>
              <c:f>Sheet1!$D$75:$H$75</c:f>
              <c:numCache>
                <c:formatCode>General</c:formatCode>
                <c:ptCount val="5"/>
                <c:pt idx="0">
                  <c:v>0</c:v>
                </c:pt>
                <c:pt idx="1">
                  <c:v>73.599999999999994</c:v>
                </c:pt>
                <c:pt idx="2">
                  <c:v>53.6</c:v>
                </c:pt>
                <c:pt idx="3">
                  <c:v>50</c:v>
                </c:pt>
                <c:pt idx="4">
                  <c:v>20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Sheet1!$C$76</c:f>
              <c:strCache>
                <c:ptCount val="1"/>
                <c:pt idx="0">
                  <c:v>Game</c:v>
                </c:pt>
              </c:strCache>
            </c:strRef>
          </c:tx>
          <c:xVal>
            <c:strRef>
              <c:f>Sheet1!$D$74:$H$74</c:f>
              <c:strCache>
                <c:ptCount val="5"/>
                <c:pt idx="0">
                  <c:v>Aug</c:v>
                </c:pt>
                <c:pt idx="1">
                  <c:v>Sept</c:v>
                </c:pt>
                <c:pt idx="2">
                  <c:v>Oct</c:v>
                </c:pt>
                <c:pt idx="3">
                  <c:v>Nov</c:v>
                </c:pt>
                <c:pt idx="4">
                  <c:v>Dec</c:v>
                </c:pt>
              </c:strCache>
            </c:strRef>
          </c:xVal>
          <c:yVal>
            <c:numRef>
              <c:f>Sheet1!$D$76:$H$76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31</c:v>
                </c:pt>
                <c:pt idx="3">
                  <c:v>35</c:v>
                </c:pt>
                <c:pt idx="4">
                  <c:v>15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Sheet1!$C$77</c:f>
              <c:strCache>
                <c:ptCount val="1"/>
                <c:pt idx="0">
                  <c:v>GUI</c:v>
                </c:pt>
              </c:strCache>
            </c:strRef>
          </c:tx>
          <c:xVal>
            <c:strRef>
              <c:f>Sheet1!$D$74:$H$74</c:f>
              <c:strCache>
                <c:ptCount val="5"/>
                <c:pt idx="0">
                  <c:v>Aug</c:v>
                </c:pt>
                <c:pt idx="1">
                  <c:v>Sept</c:v>
                </c:pt>
                <c:pt idx="2">
                  <c:v>Oct</c:v>
                </c:pt>
                <c:pt idx="3">
                  <c:v>Nov</c:v>
                </c:pt>
                <c:pt idx="4">
                  <c:v>Dec</c:v>
                </c:pt>
              </c:strCache>
            </c:strRef>
          </c:xVal>
          <c:yVal>
            <c:numRef>
              <c:f>Sheet1!$D$77:$H$77</c:f>
              <c:numCache>
                <c:formatCode>General</c:formatCode>
                <c:ptCount val="5"/>
                <c:pt idx="0">
                  <c:v>0</c:v>
                </c:pt>
                <c:pt idx="1">
                  <c:v>32</c:v>
                </c:pt>
                <c:pt idx="2">
                  <c:v>59</c:v>
                </c:pt>
                <c:pt idx="3">
                  <c:v>15</c:v>
                </c:pt>
                <c:pt idx="4">
                  <c:v>10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Sheet1!$C$78</c:f>
              <c:strCache>
                <c:ptCount val="1"/>
                <c:pt idx="0">
                  <c:v>Networking</c:v>
                </c:pt>
              </c:strCache>
            </c:strRef>
          </c:tx>
          <c:xVal>
            <c:strRef>
              <c:f>Sheet1!$D$74:$H$74</c:f>
              <c:strCache>
                <c:ptCount val="5"/>
                <c:pt idx="0">
                  <c:v>Aug</c:v>
                </c:pt>
                <c:pt idx="1">
                  <c:v>Sept</c:v>
                </c:pt>
                <c:pt idx="2">
                  <c:v>Oct</c:v>
                </c:pt>
                <c:pt idx="3">
                  <c:v>Nov</c:v>
                </c:pt>
                <c:pt idx="4">
                  <c:v>Dec</c:v>
                </c:pt>
              </c:strCache>
            </c:strRef>
          </c:xVal>
          <c:yVal>
            <c:numRef>
              <c:f>Sheet1!$D$78:$H$78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Sheet1!$C$79</c:f>
              <c:strCache>
                <c:ptCount val="1"/>
                <c:pt idx="0">
                  <c:v>Input</c:v>
                </c:pt>
              </c:strCache>
            </c:strRef>
          </c:tx>
          <c:xVal>
            <c:strRef>
              <c:f>Sheet1!$D$74:$H$74</c:f>
              <c:strCache>
                <c:ptCount val="5"/>
                <c:pt idx="0">
                  <c:v>Aug</c:v>
                </c:pt>
                <c:pt idx="1">
                  <c:v>Sept</c:v>
                </c:pt>
                <c:pt idx="2">
                  <c:v>Oct</c:v>
                </c:pt>
                <c:pt idx="3">
                  <c:v>Nov</c:v>
                </c:pt>
                <c:pt idx="4">
                  <c:v>Dec</c:v>
                </c:pt>
              </c:strCache>
            </c:strRef>
          </c:xVal>
          <c:yVal>
            <c:numRef>
              <c:f>Sheet1!$D$79:$H$79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15</c:v>
                </c:pt>
                <c:pt idx="4">
                  <c:v>5</c:v>
                </c:pt>
              </c:numCache>
            </c:numRef>
          </c:yVal>
          <c:smooth val="1"/>
        </c:ser>
        <c:axId val="101531008"/>
        <c:axId val="101529472"/>
      </c:scatterChart>
      <c:valAx>
        <c:axId val="101531008"/>
        <c:scaling>
          <c:orientation val="minMax"/>
        </c:scaling>
        <c:axPos val="b"/>
        <c:tickLblPos val="nextTo"/>
        <c:crossAx val="101529472"/>
        <c:crosses val="autoZero"/>
        <c:crossBetween val="midCat"/>
      </c:valAx>
      <c:valAx>
        <c:axId val="101529472"/>
        <c:scaling>
          <c:orientation val="minMax"/>
        </c:scaling>
        <c:axPos val="l"/>
        <c:majorGridlines/>
        <c:numFmt formatCode="General" sourceLinked="1"/>
        <c:tickLblPos val="nextTo"/>
        <c:crossAx val="1015310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61</xdr:row>
      <xdr:rowOff>200024</xdr:rowOff>
    </xdr:from>
    <xdr:to>
      <xdr:col>16</xdr:col>
      <xdr:colOff>171450</xdr:colOff>
      <xdr:row>72</xdr:row>
      <xdr:rowOff>57149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49</xdr:row>
      <xdr:rowOff>19050</xdr:rowOff>
    </xdr:from>
    <xdr:to>
      <xdr:col>7</xdr:col>
      <xdr:colOff>600075</xdr:colOff>
      <xdr:row>60</xdr:row>
      <xdr:rowOff>142875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</xdr:colOff>
      <xdr:row>49</xdr:row>
      <xdr:rowOff>9525</xdr:rowOff>
    </xdr:from>
    <xdr:to>
      <xdr:col>15</xdr:col>
      <xdr:colOff>0</xdr:colOff>
      <xdr:row>60</xdr:row>
      <xdr:rowOff>152400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9525</xdr:colOff>
      <xdr:row>49</xdr:row>
      <xdr:rowOff>19050</xdr:rowOff>
    </xdr:from>
    <xdr:to>
      <xdr:col>21</xdr:col>
      <xdr:colOff>581025</xdr:colOff>
      <xdr:row>60</xdr:row>
      <xdr:rowOff>123825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9525</xdr:colOff>
      <xdr:row>73</xdr:row>
      <xdr:rowOff>57150</xdr:rowOff>
    </xdr:from>
    <xdr:to>
      <xdr:col>16</xdr:col>
      <xdr:colOff>161925</xdr:colOff>
      <xdr:row>83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4:V79"/>
  <sheetViews>
    <sheetView tabSelected="1" topLeftCell="A58" workbookViewId="0">
      <selection activeCell="G85" sqref="G85"/>
    </sheetView>
  </sheetViews>
  <sheetFormatPr defaultRowHeight="15"/>
  <cols>
    <col min="1" max="2" width="9.140625" customWidth="1"/>
    <col min="3" max="3" width="13.7109375" bestFit="1" customWidth="1"/>
    <col min="10" max="10" width="11.42578125" bestFit="1" customWidth="1"/>
    <col min="17" max="17" width="11.42578125" bestFit="1" customWidth="1"/>
  </cols>
  <sheetData>
    <row r="4" spans="3:22" ht="22.5">
      <c r="C4" s="25" t="s">
        <v>15</v>
      </c>
      <c r="D4" s="25"/>
      <c r="E4" s="25"/>
      <c r="F4" s="25"/>
      <c r="G4" s="25"/>
      <c r="H4" s="25"/>
      <c r="J4" s="25" t="s">
        <v>14</v>
      </c>
      <c r="K4" s="25"/>
      <c r="L4" s="25"/>
      <c r="M4" s="25"/>
      <c r="N4" s="25"/>
      <c r="O4" s="25"/>
      <c r="Q4" s="25" t="s">
        <v>10</v>
      </c>
      <c r="R4" s="25"/>
      <c r="S4" s="25"/>
      <c r="T4" s="25"/>
      <c r="U4" s="25"/>
      <c r="V4" s="25"/>
    </row>
    <row r="5" spans="3:22" s="1" customFormat="1" ht="63">
      <c r="C5" s="11"/>
      <c r="D5" s="12" t="s">
        <v>0</v>
      </c>
      <c r="E5" s="13" t="s">
        <v>1</v>
      </c>
      <c r="F5" s="12" t="s">
        <v>2</v>
      </c>
      <c r="G5" s="13" t="s">
        <v>3</v>
      </c>
      <c r="H5" s="12" t="s">
        <v>5</v>
      </c>
      <c r="J5" s="11"/>
      <c r="K5" s="12" t="s">
        <v>0</v>
      </c>
      <c r="L5" s="13" t="s">
        <v>1</v>
      </c>
      <c r="M5" s="12" t="s">
        <v>2</v>
      </c>
      <c r="N5" s="13" t="s">
        <v>3</v>
      </c>
      <c r="O5" s="12" t="s">
        <v>5</v>
      </c>
      <c r="P5" s="14"/>
      <c r="Q5" s="11"/>
      <c r="R5" s="12" t="s">
        <v>0</v>
      </c>
      <c r="S5" s="13" t="s">
        <v>1</v>
      </c>
      <c r="T5" s="12" t="s">
        <v>2</v>
      </c>
      <c r="U5" s="13" t="s">
        <v>3</v>
      </c>
      <c r="V5" s="12" t="s">
        <v>5</v>
      </c>
    </row>
    <row r="6" spans="3:22" s="1" customFormat="1">
      <c r="C6" s="11"/>
      <c r="D6" s="12"/>
      <c r="E6" s="13"/>
      <c r="F6" s="12"/>
      <c r="G6" s="13"/>
      <c r="H6" s="12"/>
      <c r="J6" s="11"/>
      <c r="K6" s="12"/>
      <c r="L6" s="13"/>
      <c r="M6" s="12"/>
      <c r="N6" s="13"/>
      <c r="O6" s="12"/>
      <c r="P6" s="14"/>
      <c r="Q6" s="11"/>
      <c r="R6" s="12"/>
      <c r="S6" s="13"/>
      <c r="T6" s="12"/>
      <c r="U6" s="13"/>
      <c r="V6" s="12"/>
    </row>
    <row r="7" spans="3:22" s="3" customFormat="1">
      <c r="C7" s="4"/>
      <c r="D7" s="4"/>
      <c r="E7" s="4"/>
      <c r="F7" s="4"/>
      <c r="G7" s="4"/>
      <c r="H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3:22" s="2" customFormat="1" ht="15.75" thickBot="1">
      <c r="C8" s="5" t="s">
        <v>7</v>
      </c>
      <c r="D8" s="6"/>
      <c r="E8" s="7"/>
      <c r="F8" s="6"/>
      <c r="G8" s="7"/>
      <c r="H8" s="6"/>
      <c r="J8" s="5" t="s">
        <v>7</v>
      </c>
      <c r="K8" s="6"/>
      <c r="L8" s="7"/>
      <c r="M8" s="6"/>
      <c r="N8" s="7"/>
      <c r="O8" s="6"/>
      <c r="Q8" s="5" t="s">
        <v>7</v>
      </c>
      <c r="R8" s="6"/>
      <c r="S8" s="7"/>
      <c r="T8" s="6"/>
      <c r="U8" s="7"/>
      <c r="V8" s="6"/>
    </row>
    <row r="9" spans="3:22" ht="15.75" thickBot="1">
      <c r="C9" t="s">
        <v>17</v>
      </c>
      <c r="D9" s="9">
        <v>0</v>
      </c>
      <c r="E9" s="10">
        <v>0</v>
      </c>
      <c r="F9" s="9">
        <v>0</v>
      </c>
      <c r="G9" s="10">
        <v>0</v>
      </c>
      <c r="H9" s="9">
        <f>SUM(D9:G9)</f>
        <v>0</v>
      </c>
      <c r="J9" t="s">
        <v>11</v>
      </c>
      <c r="K9" s="9">
        <v>0</v>
      </c>
      <c r="L9" s="10">
        <v>0</v>
      </c>
      <c r="M9" s="9">
        <v>0</v>
      </c>
      <c r="N9" s="10">
        <v>0</v>
      </c>
      <c r="O9" s="9">
        <f>SUM(K9:N9)</f>
        <v>0</v>
      </c>
      <c r="Q9" t="s">
        <v>11</v>
      </c>
      <c r="R9" s="9">
        <v>0</v>
      </c>
      <c r="S9" s="10">
        <v>0</v>
      </c>
      <c r="T9" s="9">
        <v>0</v>
      </c>
      <c r="U9" s="10">
        <v>0</v>
      </c>
      <c r="V9" s="9">
        <f>SUM(R9:U9)</f>
        <v>0</v>
      </c>
    </row>
    <row r="10" spans="3:22" ht="15.75" thickBot="1">
      <c r="C10" t="s">
        <v>16</v>
      </c>
      <c r="D10" s="9">
        <v>0</v>
      </c>
      <c r="E10" s="10">
        <v>0</v>
      </c>
      <c r="F10" s="9">
        <v>0</v>
      </c>
      <c r="G10" s="10">
        <v>0</v>
      </c>
      <c r="H10" s="9">
        <f t="shared" ref="H10:H13" si="0">SUM(D10:G10)</f>
        <v>0</v>
      </c>
      <c r="J10" t="s">
        <v>12</v>
      </c>
      <c r="K10" s="9">
        <v>0</v>
      </c>
      <c r="L10" s="10">
        <v>0</v>
      </c>
      <c r="M10" s="9">
        <v>0</v>
      </c>
      <c r="N10" s="10">
        <v>0</v>
      </c>
      <c r="O10" s="9">
        <f t="shared" ref="O10:O13" si="1">SUM(K10:N10)</f>
        <v>0</v>
      </c>
      <c r="Q10" t="s">
        <v>12</v>
      </c>
      <c r="R10" s="9">
        <v>0</v>
      </c>
      <c r="S10" s="10">
        <v>0</v>
      </c>
      <c r="T10" s="9">
        <v>0</v>
      </c>
      <c r="U10" s="10">
        <v>0</v>
      </c>
      <c r="V10" s="9">
        <f t="shared" ref="V10:V13" si="2">SUM(R10:U10)</f>
        <v>0</v>
      </c>
    </row>
    <row r="11" spans="3:22" ht="15.75" thickBot="1">
      <c r="C11" t="s">
        <v>20</v>
      </c>
      <c r="D11" s="9">
        <v>10</v>
      </c>
      <c r="E11" s="10">
        <v>0</v>
      </c>
      <c r="F11" s="9">
        <v>0</v>
      </c>
      <c r="G11" s="10">
        <v>0</v>
      </c>
      <c r="H11" s="9">
        <f t="shared" si="0"/>
        <v>10</v>
      </c>
      <c r="J11" t="s">
        <v>4</v>
      </c>
      <c r="K11" s="9">
        <v>0</v>
      </c>
      <c r="L11" s="10">
        <v>0</v>
      </c>
      <c r="M11" s="9">
        <v>0</v>
      </c>
      <c r="N11" s="10">
        <v>0</v>
      </c>
      <c r="O11" s="9">
        <f t="shared" si="1"/>
        <v>0</v>
      </c>
      <c r="Q11" t="s">
        <v>4</v>
      </c>
      <c r="R11" s="9">
        <v>0</v>
      </c>
      <c r="S11" s="10">
        <v>0</v>
      </c>
      <c r="T11" s="9">
        <v>0</v>
      </c>
      <c r="U11" s="10">
        <v>0</v>
      </c>
      <c r="V11" s="9">
        <f t="shared" si="2"/>
        <v>0</v>
      </c>
    </row>
    <row r="12" spans="3:22" ht="15.75" thickBot="1">
      <c r="C12" t="s">
        <v>18</v>
      </c>
      <c r="D12" s="9">
        <v>0</v>
      </c>
      <c r="E12" s="10">
        <v>0</v>
      </c>
      <c r="F12" s="9">
        <v>0</v>
      </c>
      <c r="G12" s="10">
        <v>0</v>
      </c>
      <c r="H12" s="9">
        <f t="shared" si="0"/>
        <v>0</v>
      </c>
      <c r="J12" t="s">
        <v>13</v>
      </c>
      <c r="K12" s="9">
        <v>0</v>
      </c>
      <c r="L12" s="10">
        <v>0</v>
      </c>
      <c r="M12" s="9">
        <v>0</v>
      </c>
      <c r="N12" s="10">
        <v>0</v>
      </c>
      <c r="O12" s="9">
        <f t="shared" si="1"/>
        <v>0</v>
      </c>
      <c r="Q12" t="s">
        <v>13</v>
      </c>
      <c r="R12" s="9">
        <v>0</v>
      </c>
      <c r="S12" s="10">
        <v>5</v>
      </c>
      <c r="T12" s="9">
        <v>0</v>
      </c>
      <c r="U12" s="10">
        <v>0</v>
      </c>
      <c r="V12" s="9">
        <f t="shared" si="2"/>
        <v>5</v>
      </c>
    </row>
    <row r="13" spans="3:22" ht="15.75" thickBot="1">
      <c r="C13" t="s">
        <v>19</v>
      </c>
      <c r="D13" s="9">
        <v>10</v>
      </c>
      <c r="E13" s="10">
        <v>10</v>
      </c>
      <c r="F13" s="9">
        <v>10</v>
      </c>
      <c r="G13" s="10">
        <v>10</v>
      </c>
      <c r="H13" s="9">
        <f t="shared" si="0"/>
        <v>40</v>
      </c>
      <c r="J13" t="s">
        <v>6</v>
      </c>
      <c r="K13" s="9">
        <v>0</v>
      </c>
      <c r="L13" s="10">
        <v>0</v>
      </c>
      <c r="M13" s="9">
        <v>0</v>
      </c>
      <c r="N13" s="10">
        <v>0</v>
      </c>
      <c r="O13" s="9">
        <f t="shared" si="1"/>
        <v>0</v>
      </c>
      <c r="Q13" t="s">
        <v>6</v>
      </c>
      <c r="R13" s="9">
        <v>0</v>
      </c>
      <c r="S13" s="10">
        <v>0</v>
      </c>
      <c r="T13" s="9">
        <v>0</v>
      </c>
      <c r="U13" s="10">
        <v>0</v>
      </c>
      <c r="V13" s="9">
        <f t="shared" si="2"/>
        <v>0</v>
      </c>
    </row>
    <row r="14" spans="3:22" ht="15.75" thickBot="1">
      <c r="C14" s="8" t="s">
        <v>5</v>
      </c>
      <c r="D14" s="9">
        <f>SUM(D9:D13)</f>
        <v>20</v>
      </c>
      <c r="E14" s="10">
        <f>SUM(E9:E13)</f>
        <v>10</v>
      </c>
      <c r="F14" s="9">
        <f>SUM(F9:F13)</f>
        <v>10</v>
      </c>
      <c r="G14" s="10">
        <f>SUM(G9:G13)</f>
        <v>10</v>
      </c>
      <c r="H14" s="9">
        <f>SUM(H9:H13)</f>
        <v>50</v>
      </c>
      <c r="J14" s="8" t="s">
        <v>5</v>
      </c>
      <c r="K14" s="9">
        <f>SUM(K9:K13)</f>
        <v>0</v>
      </c>
      <c r="L14" s="10">
        <f>SUM(L9:L13)</f>
        <v>0</v>
      </c>
      <c r="M14" s="9">
        <f>SUM(M9:M13)</f>
        <v>0</v>
      </c>
      <c r="N14" s="10">
        <f>SUM(N9:N13)</f>
        <v>0</v>
      </c>
      <c r="O14" s="9">
        <f>SUM(O9:O13)</f>
        <v>0</v>
      </c>
      <c r="Q14" s="8" t="s">
        <v>5</v>
      </c>
      <c r="R14" s="9">
        <f>SUM(R9:R13)</f>
        <v>0</v>
      </c>
      <c r="S14" s="10">
        <f>SUM(S9:S13)</f>
        <v>5</v>
      </c>
      <c r="T14" s="9">
        <f>SUM(T9:T13)</f>
        <v>0</v>
      </c>
      <c r="U14" s="10">
        <f>SUM(U9:U13)</f>
        <v>0</v>
      </c>
      <c r="V14" s="9">
        <f>SUM(V9:V13)</f>
        <v>5</v>
      </c>
    </row>
    <row r="16" spans="3:22" ht="15.75" customHeight="1" thickBot="1">
      <c r="C16" s="5" t="s">
        <v>9</v>
      </c>
      <c r="D16" s="6"/>
      <c r="E16" s="7"/>
      <c r="F16" s="6"/>
      <c r="G16" s="7"/>
      <c r="H16" s="6"/>
      <c r="J16" s="5" t="s">
        <v>9</v>
      </c>
      <c r="K16" s="6"/>
      <c r="L16" s="7"/>
      <c r="M16" s="6"/>
      <c r="N16" s="7"/>
      <c r="O16" s="6"/>
      <c r="Q16" s="5" t="s">
        <v>9</v>
      </c>
      <c r="R16" s="6"/>
      <c r="S16" s="7"/>
      <c r="T16" s="6"/>
      <c r="U16" s="7"/>
      <c r="V16" s="6"/>
    </row>
    <row r="17" spans="3:22" ht="15.75" thickBot="1">
      <c r="C17" t="s">
        <v>17</v>
      </c>
      <c r="D17" s="9">
        <v>4</v>
      </c>
      <c r="E17" s="10">
        <v>20</v>
      </c>
      <c r="F17" s="9">
        <v>15</v>
      </c>
      <c r="G17" s="10">
        <v>5</v>
      </c>
      <c r="H17" s="9">
        <f>SUM(D17:G17)</f>
        <v>44</v>
      </c>
      <c r="J17" t="s">
        <v>11</v>
      </c>
      <c r="K17" s="9">
        <v>73.599999999999994</v>
      </c>
      <c r="L17" s="10">
        <v>0</v>
      </c>
      <c r="M17" s="9">
        <v>0</v>
      </c>
      <c r="N17" s="10">
        <v>0</v>
      </c>
      <c r="O17" s="9">
        <f>SUM(K17:N17)</f>
        <v>73.599999999999994</v>
      </c>
      <c r="Q17" t="s">
        <v>11</v>
      </c>
      <c r="R17" s="9">
        <v>10</v>
      </c>
      <c r="S17" s="10">
        <v>0</v>
      </c>
      <c r="T17" s="9">
        <v>0</v>
      </c>
      <c r="U17" s="10">
        <v>0</v>
      </c>
      <c r="V17" s="9">
        <f>SUM(R17:U17)</f>
        <v>10</v>
      </c>
    </row>
    <row r="18" spans="3:22" ht="15.75" thickBot="1">
      <c r="C18" t="s">
        <v>16</v>
      </c>
      <c r="D18" s="9">
        <v>4</v>
      </c>
      <c r="E18" s="10">
        <v>0</v>
      </c>
      <c r="F18" s="9">
        <v>0</v>
      </c>
      <c r="G18" s="10">
        <v>0</v>
      </c>
      <c r="H18" s="9">
        <f t="shared" ref="H18:H21" si="3">SUM(D18:G18)</f>
        <v>4</v>
      </c>
      <c r="J18" t="s">
        <v>12</v>
      </c>
      <c r="K18" s="9">
        <v>0</v>
      </c>
      <c r="L18" s="10">
        <v>0</v>
      </c>
      <c r="M18" s="9">
        <v>0</v>
      </c>
      <c r="N18" s="10">
        <v>0</v>
      </c>
      <c r="O18" s="9">
        <f t="shared" ref="O18:O21" si="4">SUM(K18:N18)</f>
        <v>0</v>
      </c>
      <c r="Q18" t="s">
        <v>12</v>
      </c>
      <c r="R18" s="9">
        <v>0</v>
      </c>
      <c r="S18" s="10">
        <v>5</v>
      </c>
      <c r="T18" s="9">
        <v>0</v>
      </c>
      <c r="U18" s="10">
        <v>0</v>
      </c>
      <c r="V18" s="9">
        <f t="shared" ref="V18:V21" si="5">SUM(R18:U18)</f>
        <v>5</v>
      </c>
    </row>
    <row r="19" spans="3:22" ht="15.75" thickBot="1">
      <c r="C19" t="s">
        <v>20</v>
      </c>
      <c r="D19" s="9">
        <v>40</v>
      </c>
      <c r="E19" s="10">
        <v>30</v>
      </c>
      <c r="F19" s="9">
        <v>9</v>
      </c>
      <c r="G19" s="10">
        <v>10</v>
      </c>
      <c r="H19" s="9">
        <f t="shared" si="3"/>
        <v>89</v>
      </c>
      <c r="J19" t="s">
        <v>4</v>
      </c>
      <c r="K19" s="9">
        <v>23</v>
      </c>
      <c r="L19" s="10">
        <v>0</v>
      </c>
      <c r="M19" s="9">
        <v>9</v>
      </c>
      <c r="N19" s="10">
        <v>0</v>
      </c>
      <c r="O19" s="9">
        <f t="shared" si="4"/>
        <v>32</v>
      </c>
      <c r="Q19" t="s">
        <v>4</v>
      </c>
      <c r="R19" s="9">
        <v>0</v>
      </c>
      <c r="S19" s="10">
        <v>0</v>
      </c>
      <c r="T19" s="9">
        <v>5</v>
      </c>
      <c r="U19" s="10">
        <v>0</v>
      </c>
      <c r="V19" s="9">
        <f t="shared" si="5"/>
        <v>5</v>
      </c>
    </row>
    <row r="20" spans="3:22" ht="15.75" thickBot="1">
      <c r="C20" t="s">
        <v>18</v>
      </c>
      <c r="D20" s="9">
        <v>0</v>
      </c>
      <c r="E20" s="10">
        <v>2</v>
      </c>
      <c r="F20" s="9">
        <v>0</v>
      </c>
      <c r="G20" s="10">
        <v>5</v>
      </c>
      <c r="H20" s="9">
        <f t="shared" si="3"/>
        <v>7</v>
      </c>
      <c r="J20" t="s">
        <v>13</v>
      </c>
      <c r="K20" s="9">
        <v>0</v>
      </c>
      <c r="L20" s="10">
        <v>50</v>
      </c>
      <c r="M20" s="9">
        <v>0</v>
      </c>
      <c r="N20" s="10">
        <v>0</v>
      </c>
      <c r="O20" s="9">
        <f t="shared" si="4"/>
        <v>50</v>
      </c>
      <c r="Q20" t="s">
        <v>13</v>
      </c>
      <c r="R20" s="9">
        <v>0</v>
      </c>
      <c r="S20" s="10">
        <v>5</v>
      </c>
      <c r="T20" s="9">
        <v>0</v>
      </c>
      <c r="U20" s="10">
        <v>0</v>
      </c>
      <c r="V20" s="9">
        <f t="shared" si="5"/>
        <v>5</v>
      </c>
    </row>
    <row r="21" spans="3:22" ht="15.75" thickBot="1">
      <c r="C21" t="s">
        <v>19</v>
      </c>
      <c r="D21" s="9">
        <v>5</v>
      </c>
      <c r="E21" s="10">
        <v>5</v>
      </c>
      <c r="F21" s="9">
        <v>5</v>
      </c>
      <c r="G21" s="10">
        <v>5</v>
      </c>
      <c r="H21" s="9">
        <f t="shared" si="3"/>
        <v>20</v>
      </c>
      <c r="J21" t="s">
        <v>6</v>
      </c>
      <c r="K21" s="9">
        <v>0</v>
      </c>
      <c r="L21" s="10">
        <v>0</v>
      </c>
      <c r="M21" s="9">
        <v>0</v>
      </c>
      <c r="N21" s="10">
        <v>20</v>
      </c>
      <c r="O21" s="9">
        <f t="shared" si="4"/>
        <v>20</v>
      </c>
      <c r="Q21" t="s">
        <v>6</v>
      </c>
      <c r="R21" s="9">
        <v>0</v>
      </c>
      <c r="S21" s="10">
        <v>0</v>
      </c>
      <c r="T21" s="9">
        <v>0</v>
      </c>
      <c r="U21" s="10">
        <v>5</v>
      </c>
      <c r="V21" s="9">
        <f t="shared" si="5"/>
        <v>5</v>
      </c>
    </row>
    <row r="22" spans="3:22" ht="15.75" thickBot="1">
      <c r="C22" s="8" t="s">
        <v>5</v>
      </c>
      <c r="D22" s="9">
        <f>SUM(D17:D21)</f>
        <v>53</v>
      </c>
      <c r="E22" s="10">
        <f>SUM(E17:E21)</f>
        <v>57</v>
      </c>
      <c r="F22" s="9">
        <f>SUM(F17:F21)</f>
        <v>29</v>
      </c>
      <c r="G22" s="10">
        <f>SUM(G17:G21)</f>
        <v>25</v>
      </c>
      <c r="H22" s="9">
        <f>SUM(H17:H21)</f>
        <v>164</v>
      </c>
      <c r="J22" s="8" t="s">
        <v>5</v>
      </c>
      <c r="K22" s="9">
        <f>SUM(K17:K21)</f>
        <v>96.6</v>
      </c>
      <c r="L22" s="10">
        <f>SUM(L17:L21)</f>
        <v>50</v>
      </c>
      <c r="M22" s="9">
        <f>SUM(M17:M21)</f>
        <v>9</v>
      </c>
      <c r="N22" s="10">
        <f>SUM(N17:N21)</f>
        <v>20</v>
      </c>
      <c r="O22" s="9">
        <f>SUM(O17:O21)</f>
        <v>175.6</v>
      </c>
      <c r="Q22" s="8" t="s">
        <v>5</v>
      </c>
      <c r="R22" s="9">
        <f>SUM(R17:R21)</f>
        <v>10</v>
      </c>
      <c r="S22" s="10">
        <f>SUM(S17:S21)</f>
        <v>10</v>
      </c>
      <c r="T22" s="9">
        <f>SUM(T17:T21)</f>
        <v>5</v>
      </c>
      <c r="U22" s="10">
        <f>SUM(U17:U21)</f>
        <v>5</v>
      </c>
      <c r="V22" s="9">
        <f>SUM(V17:V21)</f>
        <v>30</v>
      </c>
    </row>
    <row r="24" spans="3:22" ht="15.75" thickBot="1">
      <c r="C24" s="5" t="s">
        <v>8</v>
      </c>
      <c r="D24" s="6"/>
      <c r="E24" s="7"/>
      <c r="F24" s="6"/>
      <c r="G24" s="7"/>
      <c r="H24" s="6"/>
      <c r="J24" s="5" t="s">
        <v>8</v>
      </c>
      <c r="K24" s="6"/>
      <c r="L24" s="7"/>
      <c r="M24" s="6"/>
      <c r="N24" s="7"/>
      <c r="O24" s="6"/>
      <c r="Q24" s="5" t="s">
        <v>8</v>
      </c>
      <c r="R24" s="6"/>
      <c r="S24" s="7"/>
      <c r="T24" s="6"/>
      <c r="U24" s="7"/>
      <c r="V24" s="6"/>
    </row>
    <row r="25" spans="3:22" ht="15.75" thickBot="1">
      <c r="C25" t="s">
        <v>17</v>
      </c>
      <c r="D25" s="9">
        <v>0</v>
      </c>
      <c r="E25" s="10">
        <v>0</v>
      </c>
      <c r="F25" s="9">
        <v>0</v>
      </c>
      <c r="G25" s="10">
        <v>0</v>
      </c>
      <c r="H25" s="9">
        <f>SUM(D25:G25)</f>
        <v>0</v>
      </c>
      <c r="J25" t="s">
        <v>11</v>
      </c>
      <c r="K25" s="9">
        <v>48.6</v>
      </c>
      <c r="L25" s="10">
        <v>0</v>
      </c>
      <c r="M25" s="9">
        <v>0</v>
      </c>
      <c r="N25" s="10">
        <v>5</v>
      </c>
      <c r="O25" s="9">
        <f>SUM(K25:N25)</f>
        <v>53.6</v>
      </c>
      <c r="Q25" t="s">
        <v>11</v>
      </c>
      <c r="R25" s="9">
        <v>10</v>
      </c>
      <c r="S25" s="10">
        <v>0</v>
      </c>
      <c r="T25" s="9">
        <v>0</v>
      </c>
      <c r="U25" s="10">
        <v>0</v>
      </c>
      <c r="V25" s="9">
        <f>SUM(R25:U25)</f>
        <v>10</v>
      </c>
    </row>
    <row r="26" spans="3:22" ht="15.75" thickBot="1">
      <c r="C26" t="s">
        <v>16</v>
      </c>
      <c r="D26" s="9">
        <v>4</v>
      </c>
      <c r="E26" s="10">
        <v>20</v>
      </c>
      <c r="F26" s="9">
        <v>10</v>
      </c>
      <c r="G26" s="10">
        <v>8</v>
      </c>
      <c r="H26" s="9">
        <f t="shared" ref="H26:H29" si="6">SUM(D26:G26)</f>
        <v>42</v>
      </c>
      <c r="J26" t="s">
        <v>12</v>
      </c>
      <c r="K26" s="9">
        <v>5</v>
      </c>
      <c r="L26" s="10">
        <v>26</v>
      </c>
      <c r="M26" s="9">
        <v>0</v>
      </c>
      <c r="N26" s="10">
        <v>0</v>
      </c>
      <c r="O26" s="9">
        <f t="shared" ref="O26:O29" si="7">SUM(K26:N26)</f>
        <v>31</v>
      </c>
      <c r="Q26" t="s">
        <v>12</v>
      </c>
      <c r="R26" s="9">
        <v>0</v>
      </c>
      <c r="S26" s="10">
        <v>10</v>
      </c>
      <c r="T26" s="9">
        <v>0</v>
      </c>
      <c r="U26" s="10">
        <v>0</v>
      </c>
      <c r="V26" s="9">
        <f t="shared" ref="V26:V29" si="8">SUM(R26:U26)</f>
        <v>10</v>
      </c>
    </row>
    <row r="27" spans="3:22" ht="15.75" thickBot="1">
      <c r="C27" t="s">
        <v>20</v>
      </c>
      <c r="D27" s="9">
        <v>40</v>
      </c>
      <c r="E27" s="10">
        <v>11</v>
      </c>
      <c r="F27" s="9">
        <v>51</v>
      </c>
      <c r="G27" s="10">
        <v>5</v>
      </c>
      <c r="H27" s="9">
        <f t="shared" si="6"/>
        <v>107</v>
      </c>
      <c r="J27" t="s">
        <v>4</v>
      </c>
      <c r="K27" s="9">
        <v>13</v>
      </c>
      <c r="L27" s="10">
        <v>0</v>
      </c>
      <c r="M27" s="9">
        <f>5+15+10+7+4+5</f>
        <v>46</v>
      </c>
      <c r="N27" s="10">
        <v>0</v>
      </c>
      <c r="O27" s="9">
        <f t="shared" si="7"/>
        <v>59</v>
      </c>
      <c r="Q27" t="s">
        <v>4</v>
      </c>
      <c r="R27" s="9">
        <v>0</v>
      </c>
      <c r="S27" s="10">
        <v>0</v>
      </c>
      <c r="T27" s="9">
        <v>5</v>
      </c>
      <c r="U27" s="10">
        <v>0</v>
      </c>
      <c r="V27" s="9">
        <f t="shared" si="8"/>
        <v>5</v>
      </c>
    </row>
    <row r="28" spans="3:22" ht="15.75" thickBot="1">
      <c r="C28" t="s">
        <v>18</v>
      </c>
      <c r="D28" s="9">
        <v>5</v>
      </c>
      <c r="E28" s="10">
        <v>5</v>
      </c>
      <c r="F28" s="9">
        <v>5</v>
      </c>
      <c r="G28" s="10">
        <v>5</v>
      </c>
      <c r="H28" s="9">
        <f t="shared" si="6"/>
        <v>20</v>
      </c>
      <c r="J28" t="s">
        <v>13</v>
      </c>
      <c r="K28" s="9">
        <v>0</v>
      </c>
      <c r="L28" s="10">
        <v>0</v>
      </c>
      <c r="M28" s="9">
        <v>0</v>
      </c>
      <c r="N28" s="10">
        <v>0</v>
      </c>
      <c r="O28" s="9">
        <f t="shared" si="7"/>
        <v>0</v>
      </c>
      <c r="Q28" t="s">
        <v>13</v>
      </c>
      <c r="R28" s="9">
        <v>0</v>
      </c>
      <c r="S28" s="10">
        <v>0</v>
      </c>
      <c r="T28" s="9">
        <v>0</v>
      </c>
      <c r="U28" s="10">
        <v>0</v>
      </c>
      <c r="V28" s="9">
        <f t="shared" si="8"/>
        <v>0</v>
      </c>
    </row>
    <row r="29" spans="3:22" ht="15.75" thickBot="1">
      <c r="C29" t="s">
        <v>19</v>
      </c>
      <c r="D29" s="9">
        <v>5</v>
      </c>
      <c r="E29" s="10">
        <v>5</v>
      </c>
      <c r="F29" s="9">
        <v>5</v>
      </c>
      <c r="G29" s="10">
        <v>5</v>
      </c>
      <c r="H29" s="9">
        <f t="shared" si="6"/>
        <v>20</v>
      </c>
      <c r="J29" t="s">
        <v>6</v>
      </c>
      <c r="K29" s="9">
        <v>0</v>
      </c>
      <c r="L29" s="10">
        <v>20</v>
      </c>
      <c r="M29" s="9">
        <v>0</v>
      </c>
      <c r="N29" s="10">
        <v>30</v>
      </c>
      <c r="O29" s="9">
        <f t="shared" si="7"/>
        <v>50</v>
      </c>
      <c r="Q29" t="s">
        <v>6</v>
      </c>
      <c r="R29" s="9">
        <v>0</v>
      </c>
      <c r="S29" s="10">
        <v>0</v>
      </c>
      <c r="T29" s="9">
        <v>0</v>
      </c>
      <c r="U29" s="10">
        <v>5</v>
      </c>
      <c r="V29" s="9">
        <f t="shared" si="8"/>
        <v>5</v>
      </c>
    </row>
    <row r="30" spans="3:22" ht="15.75" thickBot="1">
      <c r="C30" s="8" t="s">
        <v>5</v>
      </c>
      <c r="D30" s="9">
        <f>SUM(D25:D29)</f>
        <v>54</v>
      </c>
      <c r="E30" s="10">
        <f>SUM(E25:E29)</f>
        <v>41</v>
      </c>
      <c r="F30" s="9">
        <f>SUM(F25:F29)</f>
        <v>71</v>
      </c>
      <c r="G30" s="10">
        <f>SUM(G25:G29)</f>
        <v>23</v>
      </c>
      <c r="H30" s="9">
        <f>SUM(H25:H29)</f>
        <v>189</v>
      </c>
      <c r="J30" s="8" t="s">
        <v>5</v>
      </c>
      <c r="K30" s="9">
        <f>SUM(K25:K29)</f>
        <v>66.599999999999994</v>
      </c>
      <c r="L30" s="10">
        <f>SUM(L25:L29)</f>
        <v>46</v>
      </c>
      <c r="M30" s="9">
        <f>SUM(M25:M29)</f>
        <v>46</v>
      </c>
      <c r="N30" s="10">
        <f>SUM(N25:N29)</f>
        <v>35</v>
      </c>
      <c r="O30" s="9">
        <f>SUM(O25:O29)</f>
        <v>193.6</v>
      </c>
      <c r="Q30" s="8" t="s">
        <v>5</v>
      </c>
      <c r="R30" s="9">
        <f>SUM(R25:R29)</f>
        <v>10</v>
      </c>
      <c r="S30" s="10">
        <f>SUM(S25:S29)</f>
        <v>10</v>
      </c>
      <c r="T30" s="9">
        <f>SUM(T25:T29)</f>
        <v>5</v>
      </c>
      <c r="U30" s="10">
        <f>SUM(U25:U29)</f>
        <v>5</v>
      </c>
      <c r="V30" s="9">
        <f>SUM(V25:V29)</f>
        <v>30</v>
      </c>
    </row>
    <row r="32" spans="3:22" ht="15.75" thickBot="1">
      <c r="C32" s="5" t="s">
        <v>31</v>
      </c>
      <c r="D32" s="6"/>
      <c r="E32" s="7"/>
      <c r="F32" s="6"/>
      <c r="G32" s="7"/>
      <c r="H32" s="6"/>
      <c r="J32" s="5" t="s">
        <v>31</v>
      </c>
      <c r="K32" s="6"/>
      <c r="L32" s="7"/>
      <c r="M32" s="6"/>
      <c r="N32" s="7"/>
      <c r="O32" s="6"/>
      <c r="Q32" s="5" t="s">
        <v>31</v>
      </c>
      <c r="R32" s="6"/>
      <c r="S32" s="7"/>
      <c r="T32" s="6"/>
      <c r="U32" s="7"/>
      <c r="V32" s="6"/>
    </row>
    <row r="33" spans="3:22" ht="15.75" thickBot="1">
      <c r="C33" t="s">
        <v>17</v>
      </c>
      <c r="D33" s="9">
        <v>0</v>
      </c>
      <c r="E33" s="10">
        <v>0</v>
      </c>
      <c r="F33" s="9">
        <v>0</v>
      </c>
      <c r="G33" s="10">
        <v>0</v>
      </c>
      <c r="H33" s="9">
        <f>SUM(D33:G33)</f>
        <v>0</v>
      </c>
      <c r="J33" t="s">
        <v>11</v>
      </c>
      <c r="K33" s="9">
        <v>20</v>
      </c>
      <c r="L33" s="10">
        <v>20</v>
      </c>
      <c r="M33" s="9">
        <v>10</v>
      </c>
      <c r="N33" s="10">
        <v>0</v>
      </c>
      <c r="O33" s="9">
        <f>SUM(K33:N33)</f>
        <v>50</v>
      </c>
      <c r="Q33" t="s">
        <v>11</v>
      </c>
      <c r="R33" s="9">
        <v>0</v>
      </c>
      <c r="S33" s="10">
        <v>0</v>
      </c>
      <c r="T33" s="9">
        <v>1</v>
      </c>
      <c r="U33" s="10">
        <v>1</v>
      </c>
      <c r="V33" s="9">
        <f>SUM(R33:U33)</f>
        <v>2</v>
      </c>
    </row>
    <row r="34" spans="3:22" ht="15.75" thickBot="1">
      <c r="C34" t="s">
        <v>16</v>
      </c>
      <c r="D34" s="9">
        <v>0</v>
      </c>
      <c r="E34" s="10">
        <v>0</v>
      </c>
      <c r="F34" s="9">
        <v>0</v>
      </c>
      <c r="G34" s="10">
        <v>0</v>
      </c>
      <c r="H34" s="9">
        <f t="shared" ref="H34:H37" si="9">SUM(D34:G34)</f>
        <v>0</v>
      </c>
      <c r="J34" t="s">
        <v>12</v>
      </c>
      <c r="K34" s="9">
        <v>20</v>
      </c>
      <c r="L34" s="10">
        <v>15</v>
      </c>
      <c r="M34" s="9">
        <v>0</v>
      </c>
      <c r="N34" s="10">
        <v>0</v>
      </c>
      <c r="O34" s="9">
        <f t="shared" ref="O34:O37" si="10">SUM(K34:N34)</f>
        <v>35</v>
      </c>
      <c r="Q34" t="s">
        <v>12</v>
      </c>
      <c r="R34" s="9">
        <v>0</v>
      </c>
      <c r="S34" s="10">
        <v>0</v>
      </c>
      <c r="T34" s="9">
        <v>1</v>
      </c>
      <c r="U34" s="10">
        <v>1</v>
      </c>
      <c r="V34" s="9">
        <f t="shared" ref="V34:V37" si="11">SUM(R34:U34)</f>
        <v>2</v>
      </c>
    </row>
    <row r="35" spans="3:22" ht="15.75" thickBot="1">
      <c r="C35" t="s">
        <v>20</v>
      </c>
      <c r="D35" s="9">
        <v>0</v>
      </c>
      <c r="E35" s="10">
        <v>0</v>
      </c>
      <c r="F35" s="9">
        <v>0</v>
      </c>
      <c r="G35" s="10">
        <v>0</v>
      </c>
      <c r="H35" s="9">
        <f t="shared" si="9"/>
        <v>0</v>
      </c>
      <c r="J35" t="s">
        <v>4</v>
      </c>
      <c r="K35" s="9">
        <v>0</v>
      </c>
      <c r="L35" s="10">
        <v>0</v>
      </c>
      <c r="M35" s="9">
        <v>0</v>
      </c>
      <c r="N35" s="10">
        <v>15</v>
      </c>
      <c r="O35" s="9">
        <f t="shared" si="10"/>
        <v>15</v>
      </c>
      <c r="Q35" t="s">
        <v>4</v>
      </c>
      <c r="R35" s="9">
        <v>0</v>
      </c>
      <c r="S35" s="10">
        <v>0</v>
      </c>
      <c r="T35" s="9">
        <v>1</v>
      </c>
      <c r="U35" s="10">
        <v>1</v>
      </c>
      <c r="V35" s="9">
        <f t="shared" si="11"/>
        <v>2</v>
      </c>
    </row>
    <row r="36" spans="3:22" ht="15.75" thickBot="1">
      <c r="C36" t="s">
        <v>18</v>
      </c>
      <c r="D36" s="9">
        <v>0</v>
      </c>
      <c r="E36" s="10">
        <v>0</v>
      </c>
      <c r="F36" s="9">
        <v>0</v>
      </c>
      <c r="G36" s="10">
        <v>0</v>
      </c>
      <c r="H36" s="9">
        <f t="shared" si="9"/>
        <v>0</v>
      </c>
      <c r="J36" t="s">
        <v>13</v>
      </c>
      <c r="K36" s="9">
        <v>0</v>
      </c>
      <c r="L36" s="10">
        <v>0</v>
      </c>
      <c r="M36" s="9">
        <v>0</v>
      </c>
      <c r="N36" s="10">
        <v>0</v>
      </c>
      <c r="O36" s="9">
        <f t="shared" si="10"/>
        <v>0</v>
      </c>
      <c r="Q36" t="s">
        <v>13</v>
      </c>
      <c r="R36" s="9">
        <v>0</v>
      </c>
      <c r="S36" s="10">
        <v>0</v>
      </c>
      <c r="T36" s="9">
        <v>0</v>
      </c>
      <c r="U36" s="10">
        <v>0</v>
      </c>
      <c r="V36" s="9">
        <f t="shared" si="11"/>
        <v>0</v>
      </c>
    </row>
    <row r="37" spans="3:22" ht="15.75" thickBot="1">
      <c r="C37" t="s">
        <v>19</v>
      </c>
      <c r="D37" s="9">
        <v>20</v>
      </c>
      <c r="E37" s="10">
        <v>20</v>
      </c>
      <c r="F37" s="9">
        <v>20</v>
      </c>
      <c r="G37" s="10">
        <v>20</v>
      </c>
      <c r="H37" s="9">
        <f t="shared" si="9"/>
        <v>80</v>
      </c>
      <c r="J37" t="s">
        <v>6</v>
      </c>
      <c r="K37" s="9">
        <v>5</v>
      </c>
      <c r="L37" s="10">
        <v>5</v>
      </c>
      <c r="M37" s="9">
        <v>5</v>
      </c>
      <c r="N37" s="10">
        <v>0</v>
      </c>
      <c r="O37" s="9">
        <f t="shared" si="10"/>
        <v>15</v>
      </c>
      <c r="Q37" t="s">
        <v>6</v>
      </c>
      <c r="R37" s="9">
        <v>0</v>
      </c>
      <c r="S37" s="10">
        <v>0</v>
      </c>
      <c r="T37" s="9">
        <v>1</v>
      </c>
      <c r="U37" s="10">
        <v>1</v>
      </c>
      <c r="V37" s="9">
        <f t="shared" si="11"/>
        <v>2</v>
      </c>
    </row>
    <row r="38" spans="3:22" ht="15.75" thickBot="1">
      <c r="C38" s="8" t="s">
        <v>5</v>
      </c>
      <c r="D38" s="9">
        <f>SUM(D33:D37)</f>
        <v>20</v>
      </c>
      <c r="E38" s="10">
        <f>SUM(E33:E37)</f>
        <v>20</v>
      </c>
      <c r="F38" s="9">
        <f>SUM(F33:F37)</f>
        <v>20</v>
      </c>
      <c r="G38" s="10">
        <f>SUM(G33:G37)</f>
        <v>20</v>
      </c>
      <c r="H38" s="9">
        <f>SUM(H33:H37)</f>
        <v>80</v>
      </c>
      <c r="J38" s="8" t="s">
        <v>5</v>
      </c>
      <c r="K38" s="9">
        <f>SUM(K33:K37)</f>
        <v>45</v>
      </c>
      <c r="L38" s="10">
        <f>SUM(L33:L37)</f>
        <v>40</v>
      </c>
      <c r="M38" s="9">
        <f>SUM(M33:M37)</f>
        <v>15</v>
      </c>
      <c r="N38" s="10">
        <f>SUM(N33:N37)</f>
        <v>15</v>
      </c>
      <c r="O38" s="9">
        <f>SUM(O33:O37)</f>
        <v>115</v>
      </c>
      <c r="Q38" s="8" t="s">
        <v>5</v>
      </c>
      <c r="R38" s="9">
        <f>SUM(R33:R37)</f>
        <v>0</v>
      </c>
      <c r="S38" s="10">
        <f>SUM(S33:S37)</f>
        <v>0</v>
      </c>
      <c r="T38" s="9">
        <f>SUM(T33:T37)</f>
        <v>4</v>
      </c>
      <c r="U38" s="10">
        <f>SUM(U33:U37)</f>
        <v>4</v>
      </c>
      <c r="V38" s="9">
        <f>SUM(V33:V37)</f>
        <v>8</v>
      </c>
    </row>
    <row r="40" spans="3:22" ht="15.75" thickBot="1">
      <c r="C40" s="5" t="s">
        <v>32</v>
      </c>
      <c r="D40" s="6"/>
      <c r="E40" s="7"/>
      <c r="F40" s="6"/>
      <c r="G40" s="7"/>
      <c r="H40" s="6"/>
      <c r="J40" s="5" t="s">
        <v>32</v>
      </c>
      <c r="K40" s="6"/>
      <c r="L40" s="7"/>
      <c r="M40" s="6"/>
      <c r="N40" s="7"/>
      <c r="O40" s="6"/>
      <c r="Q40" s="5" t="s">
        <v>32</v>
      </c>
      <c r="R40" s="6"/>
      <c r="S40" s="7"/>
      <c r="T40" s="6"/>
      <c r="U40" s="7"/>
      <c r="V40" s="6"/>
    </row>
    <row r="41" spans="3:22" ht="15.75" thickBot="1">
      <c r="C41" t="s">
        <v>17</v>
      </c>
      <c r="D41" s="9">
        <v>0</v>
      </c>
      <c r="E41" s="10">
        <v>0</v>
      </c>
      <c r="F41" s="9">
        <v>0</v>
      </c>
      <c r="G41" s="10">
        <v>0</v>
      </c>
      <c r="H41" s="9">
        <f>SUM(D41:G41)</f>
        <v>0</v>
      </c>
      <c r="J41" t="s">
        <v>11</v>
      </c>
      <c r="K41" s="9">
        <v>10</v>
      </c>
      <c r="L41" s="10">
        <v>5</v>
      </c>
      <c r="M41" s="9">
        <v>0</v>
      </c>
      <c r="N41" s="10">
        <v>5</v>
      </c>
      <c r="O41" s="9">
        <f>SUM(K41:N41)</f>
        <v>20</v>
      </c>
      <c r="Q41" t="s">
        <v>11</v>
      </c>
      <c r="R41" s="9">
        <v>0</v>
      </c>
      <c r="S41" s="10">
        <v>0</v>
      </c>
      <c r="T41" s="9">
        <v>1</v>
      </c>
      <c r="U41" s="10">
        <v>1</v>
      </c>
      <c r="V41" s="9">
        <f>SUM(R41:U41)</f>
        <v>2</v>
      </c>
    </row>
    <row r="42" spans="3:22" ht="15.75" thickBot="1">
      <c r="C42" t="s">
        <v>16</v>
      </c>
      <c r="D42" s="9">
        <v>0</v>
      </c>
      <c r="E42" s="10">
        <v>0</v>
      </c>
      <c r="F42" s="9">
        <v>0</v>
      </c>
      <c r="G42" s="10">
        <v>0</v>
      </c>
      <c r="H42" s="9">
        <f t="shared" ref="H42:H45" si="12">SUM(D42:G42)</f>
        <v>0</v>
      </c>
      <c r="J42" t="s">
        <v>12</v>
      </c>
      <c r="K42" s="9">
        <v>10</v>
      </c>
      <c r="L42" s="10">
        <v>5</v>
      </c>
      <c r="M42" s="9">
        <v>0</v>
      </c>
      <c r="N42" s="10">
        <v>0</v>
      </c>
      <c r="O42" s="9">
        <f t="shared" ref="O42:O45" si="13">SUM(K42:N42)</f>
        <v>15</v>
      </c>
      <c r="Q42" t="s">
        <v>12</v>
      </c>
      <c r="R42" s="9">
        <v>0</v>
      </c>
      <c r="S42" s="10">
        <v>0</v>
      </c>
      <c r="T42" s="9">
        <v>1</v>
      </c>
      <c r="U42" s="10">
        <v>1</v>
      </c>
      <c r="V42" s="9">
        <f t="shared" ref="V42:V45" si="14">SUM(R42:U42)</f>
        <v>2</v>
      </c>
    </row>
    <row r="43" spans="3:22" ht="15.75" thickBot="1">
      <c r="C43" t="s">
        <v>20</v>
      </c>
      <c r="D43" s="9">
        <v>0</v>
      </c>
      <c r="E43" s="10">
        <v>0</v>
      </c>
      <c r="F43" s="9">
        <v>0</v>
      </c>
      <c r="G43" s="10">
        <v>0</v>
      </c>
      <c r="H43" s="9">
        <f t="shared" si="12"/>
        <v>0</v>
      </c>
      <c r="J43" t="s">
        <v>4</v>
      </c>
      <c r="K43" s="9">
        <v>0</v>
      </c>
      <c r="L43" s="10">
        <v>5</v>
      </c>
      <c r="M43" s="9">
        <v>5</v>
      </c>
      <c r="N43" s="10">
        <v>0</v>
      </c>
      <c r="O43" s="9">
        <f t="shared" si="13"/>
        <v>10</v>
      </c>
      <c r="Q43" t="s">
        <v>4</v>
      </c>
      <c r="R43" s="9">
        <v>0</v>
      </c>
      <c r="S43" s="10">
        <v>0</v>
      </c>
      <c r="T43" s="9">
        <v>1</v>
      </c>
      <c r="U43" s="10">
        <v>1</v>
      </c>
      <c r="V43" s="9">
        <f t="shared" si="14"/>
        <v>2</v>
      </c>
    </row>
    <row r="44" spans="3:22" ht="15.75" thickBot="1">
      <c r="C44" t="s">
        <v>18</v>
      </c>
      <c r="D44" s="9">
        <v>0</v>
      </c>
      <c r="E44" s="10">
        <v>0</v>
      </c>
      <c r="F44" s="9">
        <v>0</v>
      </c>
      <c r="G44" s="10">
        <v>0</v>
      </c>
      <c r="H44" s="9">
        <f t="shared" si="12"/>
        <v>0</v>
      </c>
      <c r="J44" t="s">
        <v>13</v>
      </c>
      <c r="K44" s="9">
        <v>0</v>
      </c>
      <c r="L44" s="10">
        <v>0</v>
      </c>
      <c r="M44" s="9">
        <v>0</v>
      </c>
      <c r="N44" s="10">
        <v>0</v>
      </c>
      <c r="O44" s="9">
        <f t="shared" si="13"/>
        <v>0</v>
      </c>
      <c r="Q44" t="s">
        <v>13</v>
      </c>
      <c r="R44" s="9">
        <v>0</v>
      </c>
      <c r="S44" s="10">
        <v>0</v>
      </c>
      <c r="T44" s="9">
        <v>0</v>
      </c>
      <c r="U44" s="10">
        <v>0</v>
      </c>
      <c r="V44" s="9">
        <f t="shared" si="14"/>
        <v>0</v>
      </c>
    </row>
    <row r="45" spans="3:22" ht="15.75" thickBot="1">
      <c r="C45" t="s">
        <v>19</v>
      </c>
      <c r="D45" s="9">
        <v>10</v>
      </c>
      <c r="E45" s="10">
        <v>10</v>
      </c>
      <c r="F45" s="9">
        <v>10</v>
      </c>
      <c r="G45" s="10">
        <v>10</v>
      </c>
      <c r="H45" s="9">
        <f t="shared" si="12"/>
        <v>40</v>
      </c>
      <c r="J45" t="s">
        <v>6</v>
      </c>
      <c r="K45" s="9">
        <v>0</v>
      </c>
      <c r="L45" s="10">
        <v>5</v>
      </c>
      <c r="M45" s="9">
        <v>0</v>
      </c>
      <c r="N45" s="10">
        <v>0</v>
      </c>
      <c r="O45" s="9">
        <f t="shared" si="13"/>
        <v>5</v>
      </c>
      <c r="Q45" t="s">
        <v>6</v>
      </c>
      <c r="R45" s="9">
        <v>0</v>
      </c>
      <c r="S45" s="10">
        <v>0</v>
      </c>
      <c r="T45" s="9">
        <v>1</v>
      </c>
      <c r="U45" s="10">
        <v>1</v>
      </c>
      <c r="V45" s="9">
        <f t="shared" si="14"/>
        <v>2</v>
      </c>
    </row>
    <row r="46" spans="3:22" ht="15.75" thickBot="1">
      <c r="C46" s="8" t="s">
        <v>5</v>
      </c>
      <c r="D46" s="9">
        <f>SUM(D41:D45)</f>
        <v>10</v>
      </c>
      <c r="E46" s="10">
        <f>SUM(E41:E45)</f>
        <v>10</v>
      </c>
      <c r="F46" s="9">
        <f>SUM(F41:F45)</f>
        <v>10</v>
      </c>
      <c r="G46" s="10">
        <f>SUM(G41:G45)</f>
        <v>10</v>
      </c>
      <c r="H46" s="9">
        <f>SUM(H41:H45)</f>
        <v>40</v>
      </c>
      <c r="J46" s="8" t="s">
        <v>5</v>
      </c>
      <c r="K46" s="9">
        <f>SUM(K41:K45)</f>
        <v>20</v>
      </c>
      <c r="L46" s="10">
        <f>SUM(L41:L45)</f>
        <v>20</v>
      </c>
      <c r="M46" s="9">
        <f>SUM(M41:M45)</f>
        <v>5</v>
      </c>
      <c r="N46" s="10">
        <f>SUM(N41:N45)</f>
        <v>5</v>
      </c>
      <c r="O46" s="9">
        <f>SUM(O41:O45)</f>
        <v>50</v>
      </c>
      <c r="Q46" s="8" t="s">
        <v>5</v>
      </c>
      <c r="R46" s="9">
        <f>SUM(R41:R45)</f>
        <v>0</v>
      </c>
      <c r="S46" s="10">
        <f>SUM(S41:S45)</f>
        <v>0</v>
      </c>
      <c r="T46" s="9">
        <f>SUM(T41:T45)</f>
        <v>4</v>
      </c>
      <c r="U46" s="10">
        <f>SUM(U41:U45)</f>
        <v>4</v>
      </c>
      <c r="V46" s="9">
        <f>SUM(V41:V45)</f>
        <v>8</v>
      </c>
    </row>
    <row r="48" spans="3:22" ht="15.75" thickBot="1">
      <c r="C48" s="24" t="s">
        <v>5</v>
      </c>
      <c r="D48" s="24">
        <f>SUM(D30,D22,D14,D38,D46)</f>
        <v>157</v>
      </c>
      <c r="E48" s="24">
        <f t="shared" ref="E48:H48" si="15">SUM(E30,E22,E14,E38,E46)</f>
        <v>138</v>
      </c>
      <c r="F48" s="24">
        <f t="shared" si="15"/>
        <v>140</v>
      </c>
      <c r="G48" s="24">
        <f t="shared" si="15"/>
        <v>88</v>
      </c>
      <c r="H48" s="24">
        <f t="shared" si="15"/>
        <v>523</v>
      </c>
      <c r="J48" s="24" t="s">
        <v>5</v>
      </c>
      <c r="K48" s="24">
        <f>SUM(K30,K22,K14,K38,K46)</f>
        <v>228.2</v>
      </c>
      <c r="L48" s="24">
        <f t="shared" ref="L48:O48" si="16">SUM(L30,L22,L14,L38,L46)</f>
        <v>156</v>
      </c>
      <c r="M48" s="24">
        <f t="shared" si="16"/>
        <v>75</v>
      </c>
      <c r="N48" s="24">
        <f t="shared" si="16"/>
        <v>75</v>
      </c>
      <c r="O48" s="24">
        <f t="shared" si="16"/>
        <v>534.20000000000005</v>
      </c>
      <c r="Q48" s="24" t="s">
        <v>5</v>
      </c>
      <c r="R48" s="24">
        <f>SUM(R30,R22,R14,R38,R46)</f>
        <v>20</v>
      </c>
      <c r="S48" s="24">
        <f t="shared" ref="S48:V48" si="17">SUM(S30,S22,S14,S38,S46)</f>
        <v>25</v>
      </c>
      <c r="T48" s="24">
        <f t="shared" si="17"/>
        <v>18</v>
      </c>
      <c r="U48" s="24">
        <f t="shared" si="17"/>
        <v>18</v>
      </c>
      <c r="V48" s="24">
        <f t="shared" si="17"/>
        <v>81</v>
      </c>
    </row>
    <row r="49" spans="3:8" ht="15.75" thickTop="1"/>
    <row r="62" spans="3:8" ht="15.75" thickBot="1"/>
    <row r="63" spans="3:8">
      <c r="C63" s="23" t="s">
        <v>28</v>
      </c>
      <c r="D63" s="21" t="s">
        <v>25</v>
      </c>
      <c r="E63" s="21" t="s">
        <v>26</v>
      </c>
      <c r="F63" s="21" t="s">
        <v>27</v>
      </c>
      <c r="G63" s="21" t="s">
        <v>29</v>
      </c>
      <c r="H63" s="22" t="s">
        <v>30</v>
      </c>
    </row>
    <row r="64" spans="3:8">
      <c r="C64" s="15" t="s">
        <v>24</v>
      </c>
      <c r="D64" s="16">
        <f>SUM(G14,N14,U14)</f>
        <v>10</v>
      </c>
      <c r="E64" s="16">
        <f>SUM(G22,N22,U22)</f>
        <v>50</v>
      </c>
      <c r="F64" s="16">
        <f>SUM(G30,N30,U30)</f>
        <v>63</v>
      </c>
      <c r="G64" s="16">
        <f>SUM(G38,N38,U38)</f>
        <v>39</v>
      </c>
      <c r="H64" s="17">
        <f>SUM(G46,N46,U46)</f>
        <v>19</v>
      </c>
    </row>
    <row r="65" spans="3:8">
      <c r="C65" s="15" t="s">
        <v>23</v>
      </c>
      <c r="D65" s="16">
        <f>SUM(F14,M14,T14)</f>
        <v>10</v>
      </c>
      <c r="E65" s="16">
        <f>SUM(F22,M22,T22)</f>
        <v>43</v>
      </c>
      <c r="F65" s="16">
        <f>SUM(F30,M30,T30)</f>
        <v>122</v>
      </c>
      <c r="G65" s="16">
        <f>SUM(F38,M38,T38)</f>
        <v>39</v>
      </c>
      <c r="H65" s="17">
        <f>SUM(F46,M46,T46)</f>
        <v>19</v>
      </c>
    </row>
    <row r="66" spans="3:8">
      <c r="C66" s="15" t="s">
        <v>22</v>
      </c>
      <c r="D66" s="16">
        <f>SUM(E14,L14,S14)</f>
        <v>15</v>
      </c>
      <c r="E66" s="16">
        <f>SUM(E22,L22,S22)</f>
        <v>117</v>
      </c>
      <c r="F66" s="16">
        <f>SUM(E30,L30,S30)</f>
        <v>97</v>
      </c>
      <c r="G66" s="16">
        <f>SUM(E38,L38,S38)</f>
        <v>60</v>
      </c>
      <c r="H66" s="17">
        <f>SUM(E46,L46,S46)</f>
        <v>30</v>
      </c>
    </row>
    <row r="67" spans="3:8" ht="15.75" thickBot="1">
      <c r="C67" s="18" t="s">
        <v>21</v>
      </c>
      <c r="D67" s="19">
        <f>SUM(D14,K14,R14)</f>
        <v>20</v>
      </c>
      <c r="E67" s="19">
        <f>SUM(D22,K22,R22)</f>
        <v>159.6</v>
      </c>
      <c r="F67" s="19">
        <f>SUM(D30,K30,R30)</f>
        <v>130.6</v>
      </c>
      <c r="G67" s="19">
        <f>SUM(D38,K38,R38)</f>
        <v>65</v>
      </c>
      <c r="H67" s="20">
        <f>SUM(D46,K46,R46)</f>
        <v>30</v>
      </c>
    </row>
    <row r="73" spans="3:8" ht="15.75" thickBot="1"/>
    <row r="74" spans="3:8">
      <c r="C74" s="26" t="s">
        <v>36</v>
      </c>
      <c r="D74" s="21" t="s">
        <v>33</v>
      </c>
      <c r="E74" s="21" t="s">
        <v>34</v>
      </c>
      <c r="F74" s="21" t="s">
        <v>35</v>
      </c>
      <c r="G74" s="21" t="s">
        <v>29</v>
      </c>
      <c r="H74" s="22" t="s">
        <v>30</v>
      </c>
    </row>
    <row r="75" spans="3:8">
      <c r="C75" s="15" t="s">
        <v>11</v>
      </c>
      <c r="D75" s="16">
        <f>O9</f>
        <v>0</v>
      </c>
      <c r="E75" s="16">
        <f>O17</f>
        <v>73.599999999999994</v>
      </c>
      <c r="F75" s="16">
        <f>O25</f>
        <v>53.6</v>
      </c>
      <c r="G75" s="16">
        <f>O33</f>
        <v>50</v>
      </c>
      <c r="H75" s="17">
        <f>O41</f>
        <v>20</v>
      </c>
    </row>
    <row r="76" spans="3:8">
      <c r="C76" s="15" t="s">
        <v>12</v>
      </c>
      <c r="D76" s="16">
        <f t="shared" ref="D76:D79" si="18">O10</f>
        <v>0</v>
      </c>
      <c r="E76" s="16">
        <f t="shared" ref="E76:E79" si="19">O18</f>
        <v>0</v>
      </c>
      <c r="F76" s="16">
        <f t="shared" ref="F76:F79" si="20">O26</f>
        <v>31</v>
      </c>
      <c r="G76" s="16">
        <f t="shared" ref="G76:G79" si="21">O34</f>
        <v>35</v>
      </c>
      <c r="H76" s="17">
        <f t="shared" ref="H76:H79" si="22">O42</f>
        <v>15</v>
      </c>
    </row>
    <row r="77" spans="3:8">
      <c r="C77" s="15" t="s">
        <v>4</v>
      </c>
      <c r="D77" s="16">
        <f t="shared" si="18"/>
        <v>0</v>
      </c>
      <c r="E77" s="16">
        <f t="shared" si="19"/>
        <v>32</v>
      </c>
      <c r="F77" s="16">
        <f t="shared" si="20"/>
        <v>59</v>
      </c>
      <c r="G77" s="16">
        <f t="shared" si="21"/>
        <v>15</v>
      </c>
      <c r="H77" s="17">
        <f t="shared" si="22"/>
        <v>10</v>
      </c>
    </row>
    <row r="78" spans="3:8">
      <c r="C78" s="15" t="s">
        <v>13</v>
      </c>
      <c r="D78" s="16">
        <f t="shared" si="18"/>
        <v>0</v>
      </c>
      <c r="E78" s="16">
        <f t="shared" si="19"/>
        <v>50</v>
      </c>
      <c r="F78" s="16">
        <f t="shared" si="20"/>
        <v>0</v>
      </c>
      <c r="G78" s="16">
        <f t="shared" si="21"/>
        <v>0</v>
      </c>
      <c r="H78" s="17">
        <f t="shared" si="22"/>
        <v>0</v>
      </c>
    </row>
    <row r="79" spans="3:8" ht="15.75" thickBot="1">
      <c r="C79" s="18" t="s">
        <v>6</v>
      </c>
      <c r="D79" s="19">
        <f t="shared" si="18"/>
        <v>0</v>
      </c>
      <c r="E79" s="19">
        <f t="shared" si="19"/>
        <v>20</v>
      </c>
      <c r="F79" s="19">
        <f t="shared" si="20"/>
        <v>50</v>
      </c>
      <c r="G79" s="19">
        <f t="shared" si="21"/>
        <v>15</v>
      </c>
      <c r="H79" s="20">
        <f t="shared" si="22"/>
        <v>5</v>
      </c>
    </row>
  </sheetData>
  <mergeCells count="3">
    <mergeCell ref="J4:O4"/>
    <mergeCell ref="Q4:V4"/>
    <mergeCell ref="C4:H4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cp:lastPrinted>2007-12-03T17:09:57Z</cp:lastPrinted>
  <dcterms:created xsi:type="dcterms:W3CDTF">2007-11-14T17:28:02Z</dcterms:created>
  <dcterms:modified xsi:type="dcterms:W3CDTF">2007-12-07T17:11:47Z</dcterms:modified>
</cp:coreProperties>
</file>