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wa/Desktop/"/>
    </mc:Choice>
  </mc:AlternateContent>
  <xr:revisionPtr revIDLastSave="0" documentId="13_ncr:1_{72941873-3C8D-BB40-B5F5-059699904CD6}" xr6:coauthVersionLast="47" xr6:coauthVersionMax="47" xr10:uidLastSave="{00000000-0000-0000-0000-000000000000}"/>
  <bookViews>
    <workbookView xWindow="40" yWindow="500" windowWidth="38400" windowHeight="19580" activeTab="5" xr2:uid="{7DE34192-0E1B-EB48-935F-AE9C0C0A2658}"/>
  </bookViews>
  <sheets>
    <sheet name="Set 1" sheetId="1" r:id="rId1"/>
    <sheet name="Set 2" sheetId="2" r:id="rId2"/>
    <sheet name="Set 3" sheetId="3" r:id="rId3"/>
    <sheet name="Live Cell Data" sheetId="4" r:id="rId4"/>
    <sheet name="Death Data" sheetId="5" r:id="rId5"/>
    <sheet name="Combined" sheetId="6" r:id="rId6"/>
    <sheet name="Conclu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6" l="1"/>
  <c r="D54" i="6"/>
  <c r="E54" i="6"/>
  <c r="F54" i="6"/>
  <c r="G54" i="6"/>
  <c r="H54" i="6"/>
  <c r="I54" i="6"/>
  <c r="J54" i="6"/>
  <c r="B54" i="6"/>
  <c r="I53" i="6"/>
  <c r="C53" i="6"/>
  <c r="D53" i="6"/>
  <c r="E53" i="6"/>
  <c r="F53" i="6"/>
  <c r="G53" i="6"/>
  <c r="H53" i="6"/>
  <c r="J53" i="6"/>
  <c r="B53" i="6"/>
  <c r="J52" i="6"/>
  <c r="C52" i="6"/>
  <c r="D52" i="6"/>
  <c r="E52" i="6"/>
  <c r="F52" i="6"/>
  <c r="G52" i="6"/>
  <c r="H52" i="6"/>
  <c r="I52" i="6"/>
  <c r="B52" i="6"/>
  <c r="J49" i="6"/>
  <c r="C49" i="6"/>
  <c r="D49" i="6"/>
  <c r="E49" i="6"/>
  <c r="F49" i="6"/>
  <c r="G49" i="6"/>
  <c r="H49" i="6"/>
  <c r="I49" i="6"/>
  <c r="B49" i="6"/>
  <c r="C48" i="6"/>
  <c r="D48" i="6"/>
  <c r="E48" i="6"/>
  <c r="F48" i="6"/>
  <c r="G48" i="6"/>
  <c r="H48" i="6"/>
  <c r="I48" i="6"/>
  <c r="J48" i="6"/>
  <c r="B48" i="6"/>
  <c r="F47" i="6"/>
  <c r="E47" i="6"/>
  <c r="G47" i="6"/>
  <c r="H47" i="6"/>
  <c r="I47" i="6"/>
  <c r="J47" i="6"/>
  <c r="D47" i="6"/>
  <c r="C47" i="6"/>
  <c r="B47" i="6"/>
  <c r="C42" i="6"/>
  <c r="D42" i="6"/>
  <c r="E42" i="6"/>
  <c r="F42" i="6"/>
  <c r="G42" i="6"/>
  <c r="H42" i="6"/>
  <c r="I42" i="6"/>
  <c r="J42" i="6"/>
  <c r="B42" i="6"/>
  <c r="C37" i="6"/>
  <c r="D37" i="6"/>
  <c r="E37" i="6"/>
  <c r="F37" i="6"/>
  <c r="G37" i="6"/>
  <c r="H37" i="6"/>
  <c r="I37" i="6"/>
  <c r="J37" i="6"/>
  <c r="B37" i="6"/>
  <c r="C31" i="6"/>
  <c r="D31" i="6"/>
  <c r="E31" i="6"/>
  <c r="F31" i="6"/>
  <c r="G31" i="6"/>
  <c r="H31" i="6"/>
  <c r="I31" i="6"/>
  <c r="J31" i="6"/>
  <c r="B31" i="6"/>
  <c r="C26" i="6"/>
  <c r="D26" i="6"/>
  <c r="E26" i="6"/>
  <c r="F26" i="6"/>
  <c r="G26" i="6"/>
  <c r="H26" i="6"/>
  <c r="I26" i="6"/>
  <c r="J26" i="6"/>
  <c r="B26" i="6"/>
  <c r="C20" i="6"/>
  <c r="D20" i="6"/>
  <c r="E20" i="6"/>
  <c r="F20" i="6"/>
  <c r="G20" i="6"/>
  <c r="H20" i="6"/>
  <c r="I20" i="6"/>
  <c r="J20" i="6"/>
  <c r="B20" i="6"/>
  <c r="C15" i="6"/>
  <c r="D15" i="6"/>
  <c r="E15" i="6"/>
  <c r="F15" i="6"/>
  <c r="G15" i="6"/>
  <c r="H15" i="6"/>
  <c r="I15" i="6"/>
  <c r="J15" i="6"/>
  <c r="B15" i="6"/>
  <c r="C9" i="6"/>
  <c r="D9" i="6"/>
  <c r="E9" i="6"/>
  <c r="F9" i="6"/>
  <c r="G9" i="6"/>
  <c r="H9" i="6"/>
  <c r="I9" i="6"/>
  <c r="J9" i="6"/>
  <c r="B9" i="6"/>
  <c r="C4" i="6"/>
  <c r="D4" i="6"/>
  <c r="E4" i="6"/>
  <c r="F4" i="6"/>
  <c r="G4" i="6"/>
  <c r="H4" i="6"/>
  <c r="I4" i="6"/>
  <c r="J4" i="6"/>
  <c r="B4" i="6"/>
  <c r="C28" i="4"/>
  <c r="D28" i="4"/>
  <c r="E28" i="4"/>
  <c r="F28" i="4"/>
  <c r="G28" i="4"/>
  <c r="H28" i="4"/>
  <c r="I28" i="4"/>
  <c r="J28" i="4"/>
  <c r="B28" i="4"/>
  <c r="H25" i="5"/>
  <c r="C26" i="5"/>
  <c r="D26" i="5"/>
  <c r="E26" i="5"/>
  <c r="F26" i="5"/>
  <c r="G26" i="5"/>
  <c r="H26" i="5"/>
  <c r="I26" i="5"/>
  <c r="J26" i="5"/>
  <c r="B26" i="5"/>
  <c r="C25" i="5"/>
  <c r="D25" i="5"/>
  <c r="E25" i="5"/>
  <c r="F25" i="5"/>
  <c r="G25" i="5"/>
  <c r="I25" i="5"/>
  <c r="J25" i="5"/>
  <c r="B25" i="5"/>
  <c r="C30" i="4"/>
  <c r="D30" i="4"/>
  <c r="E30" i="4"/>
  <c r="F30" i="4"/>
  <c r="G30" i="4"/>
  <c r="H30" i="4"/>
  <c r="I30" i="4"/>
  <c r="J30" i="4"/>
  <c r="B30" i="4"/>
  <c r="C29" i="4"/>
  <c r="D29" i="4"/>
  <c r="E29" i="4"/>
  <c r="F29" i="4"/>
  <c r="G29" i="4"/>
  <c r="H29" i="4"/>
  <c r="I29" i="4"/>
  <c r="J29" i="4"/>
  <c r="B27" i="4"/>
  <c r="B29" i="4"/>
  <c r="C26" i="4"/>
  <c r="D26" i="4"/>
  <c r="E26" i="4"/>
  <c r="F26" i="4"/>
  <c r="G26" i="4"/>
  <c r="H26" i="4"/>
  <c r="I26" i="4"/>
  <c r="J26" i="4"/>
  <c r="C27" i="4"/>
  <c r="D27" i="4"/>
  <c r="E27" i="4"/>
  <c r="F27" i="4"/>
  <c r="G27" i="4"/>
  <c r="H27" i="4"/>
  <c r="I27" i="4"/>
  <c r="J27" i="4"/>
  <c r="B26" i="4"/>
  <c r="F104" i="3"/>
  <c r="G104" i="3"/>
  <c r="G103" i="3"/>
  <c r="F103" i="3"/>
  <c r="G89" i="3"/>
  <c r="F89" i="3"/>
  <c r="G88" i="3"/>
  <c r="F88" i="3"/>
  <c r="G67" i="3"/>
  <c r="F67" i="3"/>
  <c r="F66" i="3"/>
  <c r="G66" i="3"/>
  <c r="G65" i="3"/>
  <c r="F65" i="3"/>
  <c r="G42" i="3"/>
  <c r="F42" i="3"/>
  <c r="G41" i="3"/>
  <c r="F41" i="3"/>
  <c r="G40" i="3"/>
  <c r="F40" i="3"/>
  <c r="G13" i="3"/>
  <c r="F13" i="3"/>
  <c r="F36" i="2"/>
  <c r="G55" i="2"/>
  <c r="F55" i="2"/>
  <c r="G54" i="2"/>
  <c r="F54" i="2"/>
  <c r="F37" i="2"/>
  <c r="G61" i="1"/>
  <c r="F61" i="1"/>
  <c r="G60" i="1"/>
  <c r="F60" i="1"/>
  <c r="G36" i="2"/>
  <c r="G37" i="2"/>
  <c r="G62" i="1"/>
  <c r="F62" i="1"/>
  <c r="G34" i="1"/>
  <c r="F34" i="1"/>
  <c r="G33" i="1"/>
  <c r="F33" i="1"/>
  <c r="G32" i="1"/>
  <c r="F32" i="1"/>
  <c r="G13" i="1"/>
  <c r="F13" i="1"/>
  <c r="G12" i="1"/>
  <c r="F12" i="1"/>
</calcChain>
</file>

<file path=xl/sharedStrings.xml><?xml version="1.0" encoding="utf-8"?>
<sst xmlns="http://schemas.openxmlformats.org/spreadsheetml/2006/main" count="925" uniqueCount="222">
  <si>
    <t>Cell location</t>
  </si>
  <si>
    <t>Well</t>
  </si>
  <si>
    <t>Distance to nearest live neighbor</t>
  </si>
  <si>
    <t>Treatment</t>
  </si>
  <si>
    <t>B2</t>
  </si>
  <si>
    <t>UT</t>
  </si>
  <si>
    <t>D2</t>
  </si>
  <si>
    <t>EA</t>
  </si>
  <si>
    <t>G2</t>
  </si>
  <si>
    <t>Time (image stamp)</t>
  </si>
  <si>
    <t>Actual time</t>
  </si>
  <si>
    <t>1d 2h</t>
  </si>
  <si>
    <t>1d 14h</t>
  </si>
  <si>
    <t>*Actual time is 12h after image time stamp</t>
  </si>
  <si>
    <t>Left edge - middle</t>
  </si>
  <si>
    <t>1d 8h</t>
  </si>
  <si>
    <t>1d 20h</t>
  </si>
  <si>
    <t>Top left - cluster</t>
  </si>
  <si>
    <t>Top left</t>
  </si>
  <si>
    <t>Notes</t>
  </si>
  <si>
    <t>Measured to cell on the bottom right</t>
  </si>
  <si>
    <t>1d 10h</t>
  </si>
  <si>
    <t>1d 22h</t>
  </si>
  <si>
    <t>Bottom right</t>
  </si>
  <si>
    <t>Measured to cell in the top right direction</t>
  </si>
  <si>
    <t>1d 16h</t>
  </si>
  <si>
    <t>2d 4h</t>
  </si>
  <si>
    <t>2d 2h</t>
  </si>
  <si>
    <t>2d 0h</t>
  </si>
  <si>
    <t>2d 12h</t>
  </si>
  <si>
    <t>Top right</t>
  </si>
  <si>
    <t>2d 14h</t>
  </si>
  <si>
    <t>2d 16h</t>
  </si>
  <si>
    <t>Top middle - towards left - big clumpy mess</t>
  </si>
  <si>
    <t>2d 8h</t>
  </si>
  <si>
    <t>2d 20h</t>
  </si>
  <si>
    <t>Measured to cell right underneath</t>
  </si>
  <si>
    <t>12h</t>
  </si>
  <si>
    <t>0d 10h</t>
  </si>
  <si>
    <t>22h</t>
  </si>
  <si>
    <t>0d 14h</t>
  </si>
  <si>
    <t>Left - underneath fuzzy, unknown object</t>
  </si>
  <si>
    <t>0d 20h</t>
  </si>
  <si>
    <t>Top left - to the right of fuzzy, known object</t>
  </si>
  <si>
    <t>Middle left - left cell</t>
  </si>
  <si>
    <t>Middle left - right cell</t>
  </si>
  <si>
    <t>Middle</t>
  </si>
  <si>
    <t>Top - cluster</t>
  </si>
  <si>
    <t>Measured to cell to the left</t>
  </si>
  <si>
    <t>1d 18h</t>
  </si>
  <si>
    <t>2d 6h</t>
  </si>
  <si>
    <t>Top right - in corner</t>
  </si>
  <si>
    <t>Bottom right - in big cluster</t>
  </si>
  <si>
    <t>Bottom right - top of big cluster</t>
  </si>
  <si>
    <t>Top edge</t>
  </si>
  <si>
    <t>Top edge - slightly off middle to the right</t>
  </si>
  <si>
    <t>2d 10h</t>
  </si>
  <si>
    <t>2d 22h</t>
  </si>
  <si>
    <t>2d 18h</t>
  </si>
  <si>
    <t>*Images start having a lot of red in the background starting here</t>
  </si>
  <si>
    <t xml:space="preserve">0h 0h </t>
  </si>
  <si>
    <t>Bottom edge</t>
  </si>
  <si>
    <t>Measured to cell above it</t>
  </si>
  <si>
    <t>Top right - towards edge</t>
  </si>
  <si>
    <t>0d 12h</t>
  </si>
  <si>
    <t>24h</t>
  </si>
  <si>
    <t>Top left - top of "triangle"</t>
  </si>
  <si>
    <t>Top left - left of "triangle"</t>
  </si>
  <si>
    <t>Measured to cell on the left</t>
  </si>
  <si>
    <t>Top left - right of "triangle"</t>
  </si>
  <si>
    <t>Measured to the cell on the right</t>
  </si>
  <si>
    <t>Top - slightly to the left</t>
  </si>
  <si>
    <t>Middle - slightly to the right</t>
  </si>
  <si>
    <t>Measured to the cell on the top left</t>
  </si>
  <si>
    <t>Measured to the cell above it to the left</t>
  </si>
  <si>
    <t>Measured to the cell below it to the right</t>
  </si>
  <si>
    <t>Slightly below center</t>
  </si>
  <si>
    <t>To the left</t>
  </si>
  <si>
    <t>Left of the image</t>
  </si>
  <si>
    <t>Measured to the cell right above</t>
  </si>
  <si>
    <t>Middle - slightly off center to the left</t>
  </si>
  <si>
    <t>Left - towards edge</t>
  </si>
  <si>
    <t>Middle - slightly off center to the right</t>
  </si>
  <si>
    <t>Measured to the cell above it</t>
  </si>
  <si>
    <t>Top - to the left</t>
  </si>
  <si>
    <t>Measured to the cell to the left</t>
  </si>
  <si>
    <t>Right edge - toward the top</t>
  </si>
  <si>
    <t>Measured to the cell on the left</t>
  </si>
  <si>
    <t>Measured to the cell below</t>
  </si>
  <si>
    <t>Right edge</t>
  </si>
  <si>
    <t>Measured to the cell above it to the right</t>
  </si>
  <si>
    <t>Bottom left - on the edge</t>
  </si>
  <si>
    <t>Middle bottom</t>
  </si>
  <si>
    <t>My eyeballs hurt</t>
  </si>
  <si>
    <t>3d 0h</t>
  </si>
  <si>
    <t>Middle right</t>
  </si>
  <si>
    <t>E</t>
  </si>
  <si>
    <t>Measurement too high</t>
  </si>
  <si>
    <t>B3_4</t>
  </si>
  <si>
    <t>1d22h</t>
  </si>
  <si>
    <t>2d10h</t>
  </si>
  <si>
    <t>Q4</t>
  </si>
  <si>
    <t>Q2</t>
  </si>
  <si>
    <t>Q1</t>
  </si>
  <si>
    <t>Q3</t>
  </si>
  <si>
    <t>2d12h</t>
  </si>
  <si>
    <t>D3_1</t>
  </si>
  <si>
    <t>1d0h</t>
  </si>
  <si>
    <t>Q1/Q2</t>
  </si>
  <si>
    <t>1d12h</t>
  </si>
  <si>
    <t>Q4/Q1</t>
  </si>
  <si>
    <t>1d16h</t>
  </si>
  <si>
    <t>1d20h</t>
  </si>
  <si>
    <t>2d2h</t>
  </si>
  <si>
    <t>2d4h</t>
  </si>
  <si>
    <t>2d6h</t>
  </si>
  <si>
    <t>2d14h</t>
  </si>
  <si>
    <t>2d20h</t>
  </si>
  <si>
    <t>2d22h</t>
  </si>
  <si>
    <t>3d0h</t>
  </si>
  <si>
    <t>G3_2</t>
  </si>
  <si>
    <t>1d10h</t>
  </si>
  <si>
    <t>2d16h</t>
  </si>
  <si>
    <t>2d18h</t>
  </si>
  <si>
    <t>Center</t>
  </si>
  <si>
    <t>Time</t>
  </si>
  <si>
    <t>B3</t>
  </si>
  <si>
    <t>Top right corner</t>
  </si>
  <si>
    <t>Floats offscreen in the image afterwards, then makes a reappearance at 2d 4h</t>
  </si>
  <si>
    <t>First dies at 2d 12h, but positioned too close to edge of screen</t>
  </si>
  <si>
    <t>First dies at 2d 14h, but positioned too close to edge of screen</t>
  </si>
  <si>
    <t>Bottom right corner - by time stamp</t>
  </si>
  <si>
    <t>Bottom right corner</t>
  </si>
  <si>
    <t>Looks like it exploded; measured to cell below</t>
  </si>
  <si>
    <t>Middle bottom - off center to the right</t>
  </si>
  <si>
    <t>Measured to cell sitting directly underneath</t>
  </si>
  <si>
    <t>Top left corner</t>
  </si>
  <si>
    <t>Average</t>
  </si>
  <si>
    <t>0d 4h</t>
  </si>
  <si>
    <t>0d 16h</t>
  </si>
  <si>
    <t>Doesn't show red until later, but it falls apart and those parts turn red soon</t>
  </si>
  <si>
    <t>Left half</t>
  </si>
  <si>
    <t>Cells shift significantly here - difficult to tell which deaths are new/old.</t>
  </si>
  <si>
    <t>Bottom - towards left</t>
  </si>
  <si>
    <t>Left edge</t>
  </si>
  <si>
    <t>Bottom left</t>
  </si>
  <si>
    <t>Top left - slightly towards middle</t>
  </si>
  <si>
    <t>Left half - towards topish</t>
  </si>
  <si>
    <t>Top middle - slightly off center to the left</t>
  </si>
  <si>
    <t>Bottom left - towards middle</t>
  </si>
  <si>
    <t>Measured to the cell on the bottom</t>
  </si>
  <si>
    <t>D3</t>
  </si>
  <si>
    <t>Middle - right</t>
  </si>
  <si>
    <t>Middle - left</t>
  </si>
  <si>
    <t>Cell positions shift again - difficult to tell which were already counted.</t>
  </si>
  <si>
    <t>Top</t>
  </si>
  <si>
    <t>Close to edge - might have closer live neighbor outside of image border</t>
  </si>
  <si>
    <t>Bottom</t>
  </si>
  <si>
    <t>Middle - top</t>
  </si>
  <si>
    <t>Bottom left corner</t>
  </si>
  <si>
    <t>Bottom - middle</t>
  </si>
  <si>
    <t>1d 6h</t>
  </si>
  <si>
    <t>1d 12h</t>
  </si>
  <si>
    <t>Top - right</t>
  </si>
  <si>
    <t>Left</t>
  </si>
  <si>
    <t>Top middle - slightly to the right</t>
  </si>
  <si>
    <t>G3</t>
  </si>
  <si>
    <t>Left edge - bottom</t>
  </si>
  <si>
    <t>Right half</t>
  </si>
  <si>
    <t>Cell positions change here.</t>
  </si>
  <si>
    <t>Set 1</t>
  </si>
  <si>
    <t>Stdev</t>
  </si>
  <si>
    <t>Avg Distance</t>
  </si>
  <si>
    <t># Cells</t>
  </si>
  <si>
    <t>UT 12h</t>
  </si>
  <si>
    <t>UT 1d12h</t>
  </si>
  <si>
    <t>UT 2d12h</t>
  </si>
  <si>
    <t>E 12h</t>
  </si>
  <si>
    <t>E 1d12h</t>
  </si>
  <si>
    <t>E 2d12h</t>
  </si>
  <si>
    <t>EA 12h</t>
  </si>
  <si>
    <t>EA 1d12h</t>
  </si>
  <si>
    <t>EA 2d12h</t>
  </si>
  <si>
    <t>Set 2</t>
  </si>
  <si>
    <t>Day 1 Average / Stdev</t>
  </si>
  <si>
    <t>Day 2 Average / Stdev</t>
  </si>
  <si>
    <t>Day 3 Average / Stdev</t>
  </si>
  <si>
    <t>N/A</t>
  </si>
  <si>
    <t>Set 3</t>
  </si>
  <si>
    <t>Avg of Avgs</t>
  </si>
  <si>
    <t>Stdev of Avgs</t>
  </si>
  <si>
    <t>Avg of stdevs</t>
  </si>
  <si>
    <t>stdev of stdevs</t>
  </si>
  <si>
    <t>UT 1d</t>
  </si>
  <si>
    <t>UT 2d</t>
  </si>
  <si>
    <t>UT 3d</t>
  </si>
  <si>
    <t>E 1d</t>
  </si>
  <si>
    <t>E 2d</t>
  </si>
  <si>
    <t xml:space="preserve">E 3d </t>
  </si>
  <si>
    <t xml:space="preserve">EA 1d </t>
  </si>
  <si>
    <t>EA 2d</t>
  </si>
  <si>
    <t>EA 3d</t>
  </si>
  <si>
    <t>Cell #</t>
  </si>
  <si>
    <t>Live</t>
  </si>
  <si>
    <t>Dead</t>
  </si>
  <si>
    <t>Avg Cell #</t>
  </si>
  <si>
    <t>For live cells, distances get closer over time, but E consistently has shortest distances and EA longest distances (except day 1), despite cell number</t>
  </si>
  <si>
    <t xml:space="preserve">For dead cells, there isn't a ton of data especially for UT and EA, but in general E dead cells are typically much further away at earlier time points (EA as well for day 1) than the live cell average, but less so later on. </t>
  </si>
  <si>
    <t>Data comes from 4 images per condition, some within the same wells</t>
  </si>
  <si>
    <t>Average of all sets</t>
  </si>
  <si>
    <t>Variance</t>
  </si>
  <si>
    <t>Average of variance</t>
  </si>
  <si>
    <t>Average stdev</t>
  </si>
  <si>
    <t>UT Time Point 2</t>
  </si>
  <si>
    <t>UT  Time Point 1</t>
  </si>
  <si>
    <t>UT Time Point 3</t>
  </si>
  <si>
    <t>E Time Point 1</t>
  </si>
  <si>
    <t>E Time Point 2</t>
  </si>
  <si>
    <t>E Time Point 3</t>
  </si>
  <si>
    <t>EA Time Point 1</t>
  </si>
  <si>
    <t>EA Time Point 2</t>
  </si>
  <si>
    <t>EA Time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</si>
</sst>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rgb="FF363636"/>
      <name val="Helvetica Neue"/>
      <family val="2"/>
    </font>
    <font>
      <b/>
      <sz val="12"/>
      <color rgb="FF363636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3" fillId="0" borderId="0" xfId="0" applyFont="1"/>
    <xf numFmtId="0" fontId="2" fillId="0" borderId="0" xfId="0" applyFont="1"/>
    <xf numFmtId="164" fontId="2" fillId="0" borderId="1" xfId="0" applyNumberFormat="1" applyFont="1" applyBorder="1"/>
    <xf numFmtId="164" fontId="2" fillId="0" borderId="0" xfId="0" applyNumberFormat="1" applyFont="1"/>
    <xf numFmtId="0" fontId="0" fillId="3" borderId="0" xfId="0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</a:t>
            </a:r>
            <a:r>
              <a:rPr lang="en-US"/>
              <a:t>ell</a:t>
            </a:r>
            <a:r>
              <a:rPr lang="en-US" baseline="0"/>
              <a:t> death distances over time w.r.t.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 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Combined!$B$8:$J$8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2.2983689869122408E-2</c:v>
                  </c:pt>
                  <c:pt idx="2">
                    <c:v>3.4652561232901682E-2</c:v>
                  </c:pt>
                  <c:pt idx="3">
                    <c:v>0.20435385976291234</c:v>
                  </c:pt>
                  <c:pt idx="4">
                    <c:v>0.54592014940264821</c:v>
                  </c:pt>
                  <c:pt idx="5">
                    <c:v>0.41508295690272717</c:v>
                  </c:pt>
                  <c:pt idx="6">
                    <c:v>0.9621134288637696</c:v>
                  </c:pt>
                  <c:pt idx="7">
                    <c:v>0.21299576156450764</c:v>
                  </c:pt>
                  <c:pt idx="8">
                    <c:v>0.33942933392279562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Combined!$B$6:$J$6</c:f>
              <c:strCache>
                <c:ptCount val="9"/>
                <c:pt idx="0">
                  <c:v>UT 1d</c:v>
                </c:pt>
                <c:pt idx="1">
                  <c:v>UT 2d</c:v>
                </c:pt>
                <c:pt idx="2">
                  <c:v>UT 3d</c:v>
                </c:pt>
                <c:pt idx="3">
                  <c:v>E 1d</c:v>
                </c:pt>
                <c:pt idx="4">
                  <c:v>E 2d</c:v>
                </c:pt>
                <c:pt idx="5">
                  <c:v>E 3d </c:v>
                </c:pt>
                <c:pt idx="6">
                  <c:v>EA 1d </c:v>
                </c:pt>
                <c:pt idx="7">
                  <c:v>EA 2d</c:v>
                </c:pt>
                <c:pt idx="8">
                  <c:v>EA 3d</c:v>
                </c:pt>
              </c:strCache>
            </c:strRef>
          </c:cat>
          <c:val>
            <c:numRef>
              <c:f>Combined!$B$7:$J$7</c:f>
              <c:numCache>
                <c:formatCode>0.000</c:formatCode>
                <c:ptCount val="9"/>
                <c:pt idx="0">
                  <c:v>0</c:v>
                </c:pt>
                <c:pt idx="1">
                  <c:v>0.32374999999999998</c:v>
                </c:pt>
                <c:pt idx="2">
                  <c:v>0.3886</c:v>
                </c:pt>
                <c:pt idx="3">
                  <c:v>2.2934999999999999</c:v>
                </c:pt>
                <c:pt idx="4">
                  <c:v>0.76085714285714279</c:v>
                </c:pt>
                <c:pt idx="5">
                  <c:v>0.51388888888888884</c:v>
                </c:pt>
                <c:pt idx="6">
                  <c:v>0.99375000000000013</c:v>
                </c:pt>
                <c:pt idx="7">
                  <c:v>0.45277777777777772</c:v>
                </c:pt>
                <c:pt idx="8">
                  <c:v>0.46550000000000002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2-234F-B400-6A76B8EF606C}"/>
            </c:ext>
          </c:extLst>
        </c:ser>
        <c:ser>
          <c:idx val="1"/>
          <c:order val="1"/>
          <c:tx>
            <c:v>Set 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Combined!$B$19:$J$19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0.14209151980325935</c:v>
                  </c:pt>
                  <c:pt idx="5">
                    <c:v>0.20928449536456364</c:v>
                  </c:pt>
                  <c:pt idx="6">
                    <c:v>0</c:v>
                  </c:pt>
                  <c:pt idx="7">
                    <c:v>1.1071698153399956</c:v>
                  </c:pt>
                  <c:pt idx="8">
                    <c:v>0.51271066131125276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Combined!$B$18:$J$18</c:f>
              <c:numCache>
                <c:formatCode>0.000</c:formatCode>
                <c:ptCount val="9"/>
                <c:pt idx="0">
                  <c:v>0</c:v>
                </c:pt>
                <c:pt idx="1">
                  <c:v>0.48</c:v>
                </c:pt>
                <c:pt idx="2">
                  <c:v>0.22</c:v>
                </c:pt>
                <c:pt idx="3">
                  <c:v>2.42</c:v>
                </c:pt>
                <c:pt idx="4">
                  <c:v>0.36499999999999994</c:v>
                </c:pt>
                <c:pt idx="5">
                  <c:v>0.4466666666666666</c:v>
                </c:pt>
                <c:pt idx="6">
                  <c:v>0</c:v>
                </c:pt>
                <c:pt idx="7">
                  <c:v>1.2374999999999998</c:v>
                </c:pt>
                <c:pt idx="8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12-234F-B400-6A76B8EF606C}"/>
            </c:ext>
          </c:extLst>
        </c:ser>
        <c:ser>
          <c:idx val="2"/>
          <c:order val="2"/>
          <c:tx>
            <c:v>Set 3 (1)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Combined!$B$30:$J$30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7.3137712570191873E-2</c:v>
                  </c:pt>
                  <c:pt idx="3">
                    <c:v>0.75519004230723241</c:v>
                  </c:pt>
                  <c:pt idx="4">
                    <c:v>0.44917585908077523</c:v>
                  </c:pt>
                  <c:pt idx="5">
                    <c:v>0.28286511401597886</c:v>
                  </c:pt>
                  <c:pt idx="6">
                    <c:v>0</c:v>
                  </c:pt>
                  <c:pt idx="7">
                    <c:v>0.14931462467841902</c:v>
                  </c:pt>
                  <c:pt idx="8">
                    <c:v>0.21589760947675588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Combined!$B$29:$J$29</c:f>
              <c:numCache>
                <c:formatCode>0.000</c:formatCode>
                <c:ptCount val="9"/>
                <c:pt idx="0">
                  <c:v>0</c:v>
                </c:pt>
                <c:pt idx="1">
                  <c:v>0.255</c:v>
                </c:pt>
                <c:pt idx="2">
                  <c:v>0.27037499999999998</c:v>
                </c:pt>
                <c:pt idx="3">
                  <c:v>2.1320000000000001</c:v>
                </c:pt>
                <c:pt idx="4">
                  <c:v>0.53642857142857137</c:v>
                </c:pt>
                <c:pt idx="5">
                  <c:v>0.3314545454545455</c:v>
                </c:pt>
                <c:pt idx="6">
                  <c:v>0</c:v>
                </c:pt>
                <c:pt idx="7">
                  <c:v>0.3155</c:v>
                </c:pt>
                <c:pt idx="8">
                  <c:v>0.49799999999999994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2-234F-B400-6A76B8EF606C}"/>
            </c:ext>
          </c:extLst>
        </c:ser>
        <c:ser>
          <c:idx val="3"/>
          <c:order val="3"/>
          <c:tx>
            <c:v>Set 3 (2)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Combined!$B$41:$J$41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0.55554920274145536</c:v>
                  </c:pt>
                  <c:pt idx="4">
                    <c:v>2.2326700818626213</c:v>
                  </c:pt>
                  <c:pt idx="5">
                    <c:v>0.15040482409521005</c:v>
                  </c:pt>
                  <c:pt idx="6">
                    <c:v>0</c:v>
                  </c:pt>
                  <c:pt idx="7">
                    <c:v>0.38712567173243079</c:v>
                  </c:pt>
                  <c:pt idx="8">
                    <c:v>1.9517086531208171E-2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Combined!$B$40:$J$40</c:f>
              <c:numCache>
                <c:formatCode>0.000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0.19800000000000001</c:v>
                </c:pt>
                <c:pt idx="3">
                  <c:v>0.94974999999999998</c:v>
                </c:pt>
                <c:pt idx="4">
                  <c:v>1.4332222222222222</c:v>
                </c:pt>
                <c:pt idx="5">
                  <c:v>0.33911111111111114</c:v>
                </c:pt>
                <c:pt idx="6">
                  <c:v>0.875</c:v>
                </c:pt>
                <c:pt idx="7">
                  <c:v>0.57057142857142862</c:v>
                </c:pt>
                <c:pt idx="8">
                  <c:v>0.37875000000000003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12-234F-B400-6A76B8EF6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691952"/>
        <c:axId val="1468735216"/>
      </c:barChart>
      <c:catAx>
        <c:axId val="146869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condition &amp; time of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35216"/>
        <c:crosses val="autoZero"/>
        <c:auto val="1"/>
        <c:lblAlgn val="ctr"/>
        <c:lblOffset val="100"/>
        <c:noMultiLvlLbl val="0"/>
      </c:catAx>
      <c:valAx>
        <c:axId val="1468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measured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nearest neighbor distances over time w.r.t.</a:t>
            </a:r>
            <a:r>
              <a:rPr lang="en-US" baseline="0"/>
              <a:t>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Set 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Combined!$B$3:$J$3</c:f>
                <c:numCache>
                  <c:formatCode>General</c:formatCode>
                  <c:ptCount val="9"/>
                  <c:pt idx="0">
                    <c:v>0.61334706299540998</c:v>
                  </c:pt>
                  <c:pt idx="1">
                    <c:v>0.47180589921577676</c:v>
                  </c:pt>
                  <c:pt idx="2">
                    <c:v>0.25711488329820131</c:v>
                  </c:pt>
                  <c:pt idx="3">
                    <c:v>0.19111533273355227</c:v>
                  </c:pt>
                  <c:pt idx="4">
                    <c:v>0.1903803271712905</c:v>
                  </c:pt>
                  <c:pt idx="5">
                    <c:v>0.30190694523703154</c:v>
                  </c:pt>
                  <c:pt idx="6">
                    <c:v>0.48356523200747004</c:v>
                  </c:pt>
                  <c:pt idx="7">
                    <c:v>0.28621989120434183</c:v>
                  </c:pt>
                  <c:pt idx="8">
                    <c:v>0.23826922276831783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Combined!$B$1:$J$1</c:f>
              <c:strCache>
                <c:ptCount val="9"/>
                <c:pt idx="0">
                  <c:v>UT 12h</c:v>
                </c:pt>
                <c:pt idx="1">
                  <c:v>UT 1d12h</c:v>
                </c:pt>
                <c:pt idx="2">
                  <c:v>UT 2d12h</c:v>
                </c:pt>
                <c:pt idx="3">
                  <c:v>E 12h</c:v>
                </c:pt>
                <c:pt idx="4">
                  <c:v>E 1d12h</c:v>
                </c:pt>
                <c:pt idx="5">
                  <c:v>E 2d12h</c:v>
                </c:pt>
                <c:pt idx="6">
                  <c:v>EA 12h</c:v>
                </c:pt>
                <c:pt idx="7">
                  <c:v>EA 1d12h</c:v>
                </c:pt>
                <c:pt idx="8">
                  <c:v>EA 2d12h</c:v>
                </c:pt>
              </c:strCache>
            </c:strRef>
          </c:cat>
          <c:val>
            <c:numRef>
              <c:f>Combined!$B$2:$J$2</c:f>
              <c:numCache>
                <c:formatCode>General</c:formatCode>
                <c:ptCount val="9"/>
                <c:pt idx="0">
                  <c:v>0.73492884356399302</c:v>
                </c:pt>
                <c:pt idx="1">
                  <c:v>0.64492031145674245</c:v>
                </c:pt>
                <c:pt idx="2">
                  <c:v>0.61060330328062373</c:v>
                </c:pt>
                <c:pt idx="3">
                  <c:v>0.54475341823327827</c:v>
                </c:pt>
                <c:pt idx="4">
                  <c:v>0.55131907905638922</c:v>
                </c:pt>
                <c:pt idx="5">
                  <c:v>0.55786414359139458</c:v>
                </c:pt>
                <c:pt idx="6">
                  <c:v>0.75452822969419309</c:v>
                </c:pt>
                <c:pt idx="7">
                  <c:v>0.67347729872882678</c:v>
                </c:pt>
                <c:pt idx="8">
                  <c:v>0.61409799993780545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B74A-9338-6DBED34BE3CB}"/>
            </c:ext>
          </c:extLst>
        </c:ser>
        <c:ser>
          <c:idx val="1"/>
          <c:order val="1"/>
          <c:tx>
            <c:v>Set 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Combined!$B$14:$J$14</c:f>
                <c:numCache>
                  <c:formatCode>General</c:formatCode>
                  <c:ptCount val="9"/>
                  <c:pt idx="0">
                    <c:v>0.58515713632730537</c:v>
                  </c:pt>
                  <c:pt idx="1">
                    <c:v>0.70273406518962866</c:v>
                  </c:pt>
                  <c:pt idx="2">
                    <c:v>0.33570406427311755</c:v>
                  </c:pt>
                  <c:pt idx="3">
                    <c:v>0.40392603120855142</c:v>
                  </c:pt>
                  <c:pt idx="4">
                    <c:v>0.20932807028303435</c:v>
                  </c:pt>
                  <c:pt idx="5">
                    <c:v>0.24871818341907484</c:v>
                  </c:pt>
                  <c:pt idx="6">
                    <c:v>0.53653842675414642</c:v>
                  </c:pt>
                  <c:pt idx="7">
                    <c:v>0.32930141778354566</c:v>
                  </c:pt>
                  <c:pt idx="8">
                    <c:v>0.38747903821970126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Combined!$B$13:$J$13</c:f>
              <c:numCache>
                <c:formatCode>General</c:formatCode>
                <c:ptCount val="9"/>
                <c:pt idx="0">
                  <c:v>0.91593300517781095</c:v>
                </c:pt>
                <c:pt idx="1">
                  <c:v>0.86498460824532797</c:v>
                </c:pt>
                <c:pt idx="2">
                  <c:v>0.60959692783219233</c:v>
                </c:pt>
                <c:pt idx="3">
                  <c:v>0.65108466340451898</c:v>
                </c:pt>
                <c:pt idx="4">
                  <c:v>0.60540145072964324</c:v>
                </c:pt>
                <c:pt idx="5">
                  <c:v>0.56449023366627438</c:v>
                </c:pt>
                <c:pt idx="6">
                  <c:v>0.78447808953966014</c:v>
                </c:pt>
                <c:pt idx="7">
                  <c:v>0.86165184082873536</c:v>
                </c:pt>
                <c:pt idx="8">
                  <c:v>0.69933477774344099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C-B74A-9338-6DBED34BE3CB}"/>
            </c:ext>
          </c:extLst>
        </c:ser>
        <c:ser>
          <c:idx val="2"/>
          <c:order val="2"/>
          <c:tx>
            <c:v>Set 3 (1)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Combined!$B$25:$J$25</c:f>
                <c:numCache>
                  <c:formatCode>General</c:formatCode>
                  <c:ptCount val="9"/>
                  <c:pt idx="0">
                    <c:v>0.61945160646904074</c:v>
                  </c:pt>
                  <c:pt idx="1">
                    <c:v>0.50046407508177915</c:v>
                  </c:pt>
                  <c:pt idx="2">
                    <c:v>0.35170739906104953</c:v>
                  </c:pt>
                  <c:pt idx="3">
                    <c:v>0.9585732542480635</c:v>
                  </c:pt>
                  <c:pt idx="4">
                    <c:v>0.267074565774719</c:v>
                  </c:pt>
                  <c:pt idx="5">
                    <c:v>0.24400018862622247</c:v>
                  </c:pt>
                  <c:pt idx="6">
                    <c:v>0.43405138623776285</c:v>
                  </c:pt>
                  <c:pt idx="7">
                    <c:v>0.36563361708045838</c:v>
                  </c:pt>
                  <c:pt idx="8">
                    <c:v>0.23393217582816675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Combined!$B$24:$J$24</c:f>
              <c:numCache>
                <c:formatCode>General</c:formatCode>
                <c:ptCount val="9"/>
                <c:pt idx="0">
                  <c:v>0.69098155578962039</c:v>
                </c:pt>
                <c:pt idx="1">
                  <c:v>0.59218517846311203</c:v>
                </c:pt>
                <c:pt idx="2">
                  <c:v>0.62062544046174339</c:v>
                </c:pt>
                <c:pt idx="3">
                  <c:v>0.92903026512456044</c:v>
                </c:pt>
                <c:pt idx="4">
                  <c:v>0.54929964407148091</c:v>
                </c:pt>
                <c:pt idx="5">
                  <c:v>0.55124931679355615</c:v>
                </c:pt>
                <c:pt idx="6">
                  <c:v>0.7945981673996656</c:v>
                </c:pt>
                <c:pt idx="7">
                  <c:v>0.6923076231414339</c:v>
                </c:pt>
                <c:pt idx="8">
                  <c:v>0.61387176144711864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C-B74A-9338-6DBED34BE3CB}"/>
            </c:ext>
          </c:extLst>
        </c:ser>
        <c:ser>
          <c:idx val="3"/>
          <c:order val="3"/>
          <c:tx>
            <c:v>Set 3 (2)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Combined!$B$36:$J$36</c:f>
                <c:numCache>
                  <c:formatCode>General</c:formatCode>
                  <c:ptCount val="9"/>
                  <c:pt idx="0">
                    <c:v>0.77367811039843448</c:v>
                  </c:pt>
                  <c:pt idx="1">
                    <c:v>0.62196116784626254</c:v>
                  </c:pt>
                  <c:pt idx="2">
                    <c:v>0.32075208175862729</c:v>
                  </c:pt>
                  <c:pt idx="3">
                    <c:v>0.33012603558875786</c:v>
                  </c:pt>
                  <c:pt idx="4">
                    <c:v>0.32060208462466566</c:v>
                  </c:pt>
                  <c:pt idx="5">
                    <c:v>0.24759869524299166</c:v>
                  </c:pt>
                  <c:pt idx="6">
                    <c:v>0.52585507119613484</c:v>
                  </c:pt>
                  <c:pt idx="7">
                    <c:v>0.26043579111237358</c:v>
                  </c:pt>
                  <c:pt idx="8">
                    <c:v>0.24574659241736183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Combined!$B$35:$J$35</c:f>
              <c:numCache>
                <c:formatCode>General</c:formatCode>
                <c:ptCount val="9"/>
                <c:pt idx="0">
                  <c:v>0.89256277727891931</c:v>
                </c:pt>
                <c:pt idx="1">
                  <c:v>0.63916523872036346</c:v>
                </c:pt>
                <c:pt idx="2">
                  <c:v>0.56376973994474</c:v>
                </c:pt>
                <c:pt idx="3">
                  <c:v>0.68570141000239992</c:v>
                </c:pt>
                <c:pt idx="4">
                  <c:v>0.57958226292548176</c:v>
                </c:pt>
                <c:pt idx="5">
                  <c:v>0.55223697028123908</c:v>
                </c:pt>
                <c:pt idx="6">
                  <c:v>0.76629801475299841</c:v>
                </c:pt>
                <c:pt idx="7">
                  <c:v>0.74897947919999885</c:v>
                </c:pt>
                <c:pt idx="8">
                  <c:v>0.60172070766452401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C-B74A-9338-6DBED34B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798399"/>
        <c:axId val="985871391"/>
      </c:barChart>
      <c:catAx>
        <c:axId val="98579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condition &amp; time of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71391"/>
        <c:crosses val="autoZero"/>
        <c:auto val="1"/>
        <c:lblAlgn val="ctr"/>
        <c:lblOffset val="100"/>
        <c:noMultiLvlLbl val="0"/>
      </c:catAx>
      <c:valAx>
        <c:axId val="98587139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measured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measured distance of all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Live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Combined!$B$49:$J$49</c:f>
                <c:numCache>
                  <c:formatCode>General</c:formatCode>
                  <c:ptCount val="9"/>
                  <c:pt idx="0">
                    <c:v>0.65209309250034142</c:v>
                  </c:pt>
                  <c:pt idx="1">
                    <c:v>0.58175079666230289</c:v>
                  </c:pt>
                  <c:pt idx="2">
                    <c:v>0.31834936566990307</c:v>
                  </c:pt>
                  <c:pt idx="3">
                    <c:v>0.55396913096016021</c:v>
                  </c:pt>
                  <c:pt idx="4">
                    <c:v>0.25208006185124132</c:v>
                  </c:pt>
                  <c:pt idx="5">
                    <c:v>0.26165327452628245</c:v>
                  </c:pt>
                  <c:pt idx="6">
                    <c:v>0.49664700210206353</c:v>
                  </c:pt>
                  <c:pt idx="7">
                    <c:v>0.3129999972471828</c:v>
                  </c:pt>
                  <c:pt idx="8">
                    <c:v>0.28373750111270463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Combined!$B$45:$J$45</c:f>
              <c:strCache>
                <c:ptCount val="9"/>
                <c:pt idx="0">
                  <c:v>UT  Time Point 1</c:v>
                </c:pt>
                <c:pt idx="1">
                  <c:v>UT Time Point 2</c:v>
                </c:pt>
                <c:pt idx="2">
                  <c:v>UT Time Point 3</c:v>
                </c:pt>
                <c:pt idx="3">
                  <c:v>E Time Point 1</c:v>
                </c:pt>
                <c:pt idx="4">
                  <c:v>E Time Point 2</c:v>
                </c:pt>
                <c:pt idx="5">
                  <c:v>E Time Point 3</c:v>
                </c:pt>
                <c:pt idx="6">
                  <c:v>EA Time Point 1</c:v>
                </c:pt>
                <c:pt idx="7">
                  <c:v>EA Time Point 2</c:v>
                </c:pt>
                <c:pt idx="8">
                  <c:v>EA Time Point 3</c:v>
                </c:pt>
              </c:strCache>
            </c:strRef>
          </c:cat>
          <c:val>
            <c:numRef>
              <c:f>Combined!$B$47:$J$47</c:f>
              <c:numCache>
                <c:formatCode>General</c:formatCode>
                <c:ptCount val="9"/>
                <c:pt idx="0">
                  <c:v>0.80860154545258589</c:v>
                </c:pt>
                <c:pt idx="1">
                  <c:v>0.68531383422138648</c:v>
                </c:pt>
                <c:pt idx="2">
                  <c:v>0.60114885287982489</c:v>
                </c:pt>
                <c:pt idx="3">
                  <c:v>0.70264243919118941</c:v>
                </c:pt>
                <c:pt idx="4">
                  <c:v>0.57140060919574875</c:v>
                </c:pt>
                <c:pt idx="5">
                  <c:v>0.5564601660831161</c:v>
                </c:pt>
                <c:pt idx="6">
                  <c:v>0.77497562534662923</c:v>
                </c:pt>
                <c:pt idx="7">
                  <c:v>0.74410406047474864</c:v>
                </c:pt>
                <c:pt idx="8">
                  <c:v>0.63225631169822227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8944-B159-1A1AC7376E44}"/>
            </c:ext>
          </c:extLst>
        </c:ser>
        <c:ser>
          <c:idx val="1"/>
          <c:order val="1"/>
          <c:tx>
            <c:v>Dead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Combined!$B$54:$J$54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1.1491844934561204E-2</c:v>
                  </c:pt>
                  <c:pt idx="2">
                    <c:v>4.0465803464159719E-2</c:v>
                  </c:pt>
                  <c:pt idx="3">
                    <c:v>0.47976750011507296</c:v>
                  </c:pt>
                  <c:pt idx="4">
                    <c:v>1.1731148128326152</c:v>
                  </c:pt>
                  <c:pt idx="5">
                    <c:v>0.28228006702098851</c:v>
                  </c:pt>
                  <c:pt idx="6">
                    <c:v>0.4810567144318848</c:v>
                  </c:pt>
                  <c:pt idx="7">
                    <c:v>0.60069820569517007</c:v>
                  </c:pt>
                  <c:pt idx="8">
                    <c:v>0.32598971969754631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Combined!$B$45:$J$45</c:f>
              <c:strCache>
                <c:ptCount val="9"/>
                <c:pt idx="0">
                  <c:v>UT  Time Point 1</c:v>
                </c:pt>
                <c:pt idx="1">
                  <c:v>UT Time Point 2</c:v>
                </c:pt>
                <c:pt idx="2">
                  <c:v>UT Time Point 3</c:v>
                </c:pt>
                <c:pt idx="3">
                  <c:v>E Time Point 1</c:v>
                </c:pt>
                <c:pt idx="4">
                  <c:v>E Time Point 2</c:v>
                </c:pt>
                <c:pt idx="5">
                  <c:v>E Time Point 3</c:v>
                </c:pt>
                <c:pt idx="6">
                  <c:v>EA Time Point 1</c:v>
                </c:pt>
                <c:pt idx="7">
                  <c:v>EA Time Point 2</c:v>
                </c:pt>
                <c:pt idx="8">
                  <c:v>EA Time Point 3</c:v>
                </c:pt>
              </c:strCache>
            </c:strRef>
          </c:cat>
          <c:val>
            <c:numRef>
              <c:f>Combined!$B$52:$J$52</c:f>
              <c:numCache>
                <c:formatCode>0.000</c:formatCode>
                <c:ptCount val="9"/>
                <c:pt idx="0">
                  <c:v>0</c:v>
                </c:pt>
                <c:pt idx="1">
                  <c:v>0.30218749999999994</c:v>
                </c:pt>
                <c:pt idx="2">
                  <c:v>0.26924375</c:v>
                </c:pt>
                <c:pt idx="3">
                  <c:v>1.9488124999999998</c:v>
                </c:pt>
                <c:pt idx="4">
                  <c:v>0.77387698412698402</c:v>
                </c:pt>
                <c:pt idx="5">
                  <c:v>0.40778030303030299</c:v>
                </c:pt>
                <c:pt idx="6">
                  <c:v>0.46718750000000003</c:v>
                </c:pt>
                <c:pt idx="7">
                  <c:v>0.64408730158730154</c:v>
                </c:pt>
                <c:pt idx="8">
                  <c:v>0.48181249999999998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8944-B159-1A1AC737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631088"/>
        <c:axId val="1491503824"/>
      </c:barChart>
      <c:catAx>
        <c:axId val="14916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condition &amp;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03824"/>
        <c:crosses val="autoZero"/>
        <c:auto val="1"/>
        <c:lblAlgn val="ctr"/>
        <c:lblOffset val="100"/>
        <c:noMultiLvlLbl val="0"/>
      </c:catAx>
      <c:valAx>
        <c:axId val="14915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measured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0</xdr:row>
      <xdr:rowOff>107950</xdr:rowOff>
    </xdr:from>
    <xdr:to>
      <xdr:col>29</xdr:col>
      <xdr:colOff>266700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84128-9966-ABB3-B506-E9B61ABD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539750</xdr:colOff>
      <xdr:row>31</xdr:row>
      <xdr:rowOff>76200</xdr:rowOff>
    </xdr:from>
    <xdr:to>
      <xdr:col>29</xdr:col>
      <xdr:colOff>279400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DCF393-7DC0-EDA3-72A0-CC755F483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527050</xdr:colOff>
      <xdr:row>55</xdr:row>
      <xdr:rowOff>25400</xdr:rowOff>
    </xdr:from>
    <xdr:to>
      <xdr:col>17</xdr:col>
      <xdr:colOff>279400</xdr:colOff>
      <xdr:row>82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F735BF-534F-1B9F-8413-23F318D9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93C0-2F4D-E24D-AC8B-B62859DAF93C}">
  <dimension ref="A1:M62"/>
  <sheetViews>
    <sheetView workbookViewId="0">
      <selection activeCell="D51" sqref="D51:D59"/>
    </sheetView>
  </sheetViews>
  <sheetFormatPr baseColWidth="10" defaultRowHeight="16" x14ac:dyDescent="0.2"/>
  <cols>
    <col min="3" max="3" width="17.83203125" customWidth="1"/>
    <col min="5" max="5" width="44.83203125" customWidth="1"/>
    <col min="6" max="7" width="28" customWidth="1"/>
    <col min="8" max="8" width="35.6640625" customWidth="1"/>
  </cols>
  <sheetData>
    <row r="1" spans="1:13" x14ac:dyDescent="0.2">
      <c r="A1" s="1" t="s">
        <v>3</v>
      </c>
      <c r="B1" s="1" t="s">
        <v>1</v>
      </c>
      <c r="C1" s="1" t="s">
        <v>9</v>
      </c>
      <c r="D1" s="1" t="s">
        <v>10</v>
      </c>
      <c r="E1" s="1" t="s">
        <v>0</v>
      </c>
      <c r="F1" s="1" t="s">
        <v>2</v>
      </c>
      <c r="G1" s="1"/>
      <c r="H1" s="1" t="s">
        <v>19</v>
      </c>
      <c r="I1" s="2"/>
      <c r="J1" s="2"/>
      <c r="K1" s="2"/>
      <c r="L1" s="2"/>
      <c r="M1" s="2"/>
    </row>
    <row r="2" spans="1:13" x14ac:dyDescent="0.2">
      <c r="A2" t="s">
        <v>5</v>
      </c>
      <c r="B2" t="s">
        <v>4</v>
      </c>
      <c r="C2" t="s">
        <v>11</v>
      </c>
      <c r="D2" t="s">
        <v>12</v>
      </c>
      <c r="E2" t="s">
        <v>14</v>
      </c>
      <c r="F2">
        <v>0.34799999999999998</v>
      </c>
      <c r="J2" s="5" t="s">
        <v>13</v>
      </c>
    </row>
    <row r="3" spans="1:13" x14ac:dyDescent="0.2">
      <c r="B3" t="s">
        <v>4</v>
      </c>
      <c r="C3" t="s">
        <v>15</v>
      </c>
      <c r="D3" t="s">
        <v>16</v>
      </c>
      <c r="E3" t="s">
        <v>17</v>
      </c>
      <c r="F3">
        <v>0.29599999999999999</v>
      </c>
      <c r="H3" t="s">
        <v>20</v>
      </c>
    </row>
    <row r="4" spans="1:13" x14ac:dyDescent="0.2">
      <c r="B4" t="s">
        <v>4</v>
      </c>
      <c r="C4" t="s">
        <v>15</v>
      </c>
      <c r="D4" t="s">
        <v>16</v>
      </c>
      <c r="E4" t="s">
        <v>18</v>
      </c>
      <c r="F4">
        <v>0.33600000000000002</v>
      </c>
      <c r="H4" t="s">
        <v>24</v>
      </c>
    </row>
    <row r="5" spans="1:13" x14ac:dyDescent="0.2">
      <c r="B5" t="s">
        <v>4</v>
      </c>
      <c r="C5" t="s">
        <v>21</v>
      </c>
      <c r="D5" t="s">
        <v>22</v>
      </c>
      <c r="E5" t="s">
        <v>23</v>
      </c>
      <c r="F5">
        <v>0.315</v>
      </c>
    </row>
    <row r="6" spans="1:13" x14ac:dyDescent="0.2">
      <c r="B6" t="s">
        <v>4</v>
      </c>
      <c r="C6" t="s">
        <v>28</v>
      </c>
      <c r="D6" t="s">
        <v>29</v>
      </c>
      <c r="E6" t="s">
        <v>30</v>
      </c>
      <c r="F6">
        <v>0.36199999999999999</v>
      </c>
    </row>
    <row r="7" spans="1:13" x14ac:dyDescent="0.2">
      <c r="B7" t="s">
        <v>4</v>
      </c>
      <c r="C7" t="s">
        <v>27</v>
      </c>
      <c r="D7" t="s">
        <v>31</v>
      </c>
      <c r="E7" t="s">
        <v>30</v>
      </c>
      <c r="F7">
        <v>0.39700000000000002</v>
      </c>
    </row>
    <row r="8" spans="1:13" ht="13" customHeight="1" x14ac:dyDescent="0.2">
      <c r="B8" t="s">
        <v>4</v>
      </c>
      <c r="C8" t="s">
        <v>27</v>
      </c>
      <c r="D8" t="s">
        <v>31</v>
      </c>
      <c r="E8" t="s">
        <v>33</v>
      </c>
      <c r="F8">
        <v>0.436</v>
      </c>
    </row>
    <row r="9" spans="1:13" x14ac:dyDescent="0.2">
      <c r="B9" t="s">
        <v>4</v>
      </c>
      <c r="C9" t="s">
        <v>34</v>
      </c>
      <c r="D9" t="s">
        <v>35</v>
      </c>
      <c r="E9" t="s">
        <v>23</v>
      </c>
      <c r="F9">
        <v>0.34799999999999998</v>
      </c>
      <c r="H9" t="s">
        <v>36</v>
      </c>
    </row>
    <row r="10" spans="1:13" x14ac:dyDescent="0.2">
      <c r="B10" t="s">
        <v>4</v>
      </c>
      <c r="C10" t="s">
        <v>29</v>
      </c>
      <c r="D10" t="s">
        <v>94</v>
      </c>
      <c r="E10" t="s">
        <v>95</v>
      </c>
      <c r="F10">
        <v>0.4</v>
      </c>
    </row>
    <row r="11" spans="1:13" s="1" customFormat="1" x14ac:dyDescent="0.2">
      <c r="A11" s="6" t="s">
        <v>184</v>
      </c>
      <c r="F11" s="7" t="s">
        <v>187</v>
      </c>
      <c r="G11" s="7" t="s">
        <v>187</v>
      </c>
      <c r="H11" s="7">
        <v>0</v>
      </c>
    </row>
    <row r="12" spans="1:13" s="6" customFormat="1" x14ac:dyDescent="0.2">
      <c r="A12" s="6" t="s">
        <v>185</v>
      </c>
      <c r="F12" s="8">
        <f>AVERAGE(F2:F5)</f>
        <v>0.32374999999999998</v>
      </c>
      <c r="G12" s="8">
        <f>STDEV(F2:F5)</f>
        <v>2.2983689869122408E-2</v>
      </c>
      <c r="H12" s="8">
        <v>4</v>
      </c>
    </row>
    <row r="13" spans="1:13" s="6" customFormat="1" x14ac:dyDescent="0.2">
      <c r="A13" s="6" t="s">
        <v>186</v>
      </c>
      <c r="F13" s="8">
        <f>AVERAGE(F6:F10)</f>
        <v>0.3886</v>
      </c>
      <c r="G13" s="8">
        <f>STDEV(F6:F10)</f>
        <v>3.4652561232901682E-2</v>
      </c>
      <c r="H13" s="8">
        <v>5</v>
      </c>
    </row>
    <row r="14" spans="1:13" x14ac:dyDescent="0.2">
      <c r="A14" t="s">
        <v>96</v>
      </c>
      <c r="B14" t="s">
        <v>6</v>
      </c>
      <c r="C14" t="s">
        <v>38</v>
      </c>
      <c r="D14" t="s">
        <v>39</v>
      </c>
      <c r="E14" t="s">
        <v>23</v>
      </c>
      <c r="F14">
        <v>2.149</v>
      </c>
    </row>
    <row r="15" spans="1:13" x14ac:dyDescent="0.2">
      <c r="B15" t="s">
        <v>6</v>
      </c>
      <c r="C15" t="s">
        <v>38</v>
      </c>
      <c r="D15" t="s">
        <v>39</v>
      </c>
      <c r="E15" t="s">
        <v>23</v>
      </c>
      <c r="F15">
        <v>2.4380000000000002</v>
      </c>
    </row>
    <row r="16" spans="1:13" x14ac:dyDescent="0.2">
      <c r="B16" t="s">
        <v>6</v>
      </c>
      <c r="C16" t="s">
        <v>40</v>
      </c>
      <c r="D16" t="s">
        <v>11</v>
      </c>
      <c r="E16" t="s">
        <v>41</v>
      </c>
      <c r="F16">
        <v>1.294</v>
      </c>
    </row>
    <row r="17" spans="1:13" x14ac:dyDescent="0.2">
      <c r="B17" t="s">
        <v>6</v>
      </c>
      <c r="C17" t="s">
        <v>42</v>
      </c>
      <c r="D17" t="s">
        <v>15</v>
      </c>
      <c r="E17" t="s">
        <v>43</v>
      </c>
      <c r="F17">
        <v>1.6279999999999999</v>
      </c>
    </row>
    <row r="18" spans="1:13" s="4" customFormat="1" x14ac:dyDescent="0.2">
      <c r="B18" s="4" t="s">
        <v>6</v>
      </c>
      <c r="C18" s="4" t="s">
        <v>15</v>
      </c>
      <c r="D18" s="4" t="s">
        <v>16</v>
      </c>
      <c r="E18" s="4" t="s">
        <v>44</v>
      </c>
      <c r="F18" s="4">
        <v>0.96299999999999997</v>
      </c>
      <c r="H18" s="4" t="s">
        <v>97</v>
      </c>
    </row>
    <row r="19" spans="1:13" s="4" customFormat="1" x14ac:dyDescent="0.2">
      <c r="B19" s="4" t="s">
        <v>6</v>
      </c>
      <c r="C19" s="4" t="s">
        <v>15</v>
      </c>
      <c r="D19" s="4" t="s">
        <v>16</v>
      </c>
      <c r="E19" s="4" t="s">
        <v>45</v>
      </c>
      <c r="F19" s="4">
        <v>0.57999999999999996</v>
      </c>
      <c r="H19" s="4" t="s">
        <v>97</v>
      </c>
    </row>
    <row r="20" spans="1:13" x14ac:dyDescent="0.2">
      <c r="B20" t="s">
        <v>6</v>
      </c>
      <c r="C20" t="s">
        <v>21</v>
      </c>
      <c r="D20" t="s">
        <v>22</v>
      </c>
      <c r="E20" t="s">
        <v>14</v>
      </c>
      <c r="F20">
        <v>0.248</v>
      </c>
      <c r="I20" s="3" t="s">
        <v>59</v>
      </c>
      <c r="J20" s="3"/>
      <c r="K20" s="3"/>
      <c r="L20" s="3"/>
      <c r="M20" s="3"/>
    </row>
    <row r="21" spans="1:13" x14ac:dyDescent="0.2">
      <c r="B21" t="s">
        <v>6</v>
      </c>
      <c r="C21" t="s">
        <v>21</v>
      </c>
      <c r="D21" t="s">
        <v>22</v>
      </c>
      <c r="E21" t="s">
        <v>46</v>
      </c>
      <c r="F21">
        <v>0.27100000000000002</v>
      </c>
    </row>
    <row r="22" spans="1:13" x14ac:dyDescent="0.2">
      <c r="B22" t="s">
        <v>6</v>
      </c>
      <c r="C22" t="s">
        <v>21</v>
      </c>
      <c r="D22" t="s">
        <v>22</v>
      </c>
      <c r="E22" t="s">
        <v>47</v>
      </c>
      <c r="F22">
        <v>0.34200000000000003</v>
      </c>
      <c r="H22" t="s">
        <v>36</v>
      </c>
    </row>
    <row r="23" spans="1:13" x14ac:dyDescent="0.2">
      <c r="B23" t="s">
        <v>6</v>
      </c>
      <c r="C23" t="s">
        <v>25</v>
      </c>
      <c r="D23" t="s">
        <v>26</v>
      </c>
      <c r="E23" t="s">
        <v>30</v>
      </c>
      <c r="F23">
        <v>1.5349999999999999</v>
      </c>
      <c r="H23" t="s">
        <v>48</v>
      </c>
    </row>
    <row r="24" spans="1:13" x14ac:dyDescent="0.2">
      <c r="B24" t="s">
        <v>6</v>
      </c>
      <c r="C24" t="s">
        <v>49</v>
      </c>
      <c r="D24" t="s">
        <v>50</v>
      </c>
      <c r="E24" t="s">
        <v>51</v>
      </c>
      <c r="F24">
        <v>0.192</v>
      </c>
    </row>
    <row r="25" spans="1:13" x14ac:dyDescent="0.2">
      <c r="B25" t="s">
        <v>6</v>
      </c>
      <c r="C25" t="s">
        <v>49</v>
      </c>
      <c r="D25" t="s">
        <v>50</v>
      </c>
      <c r="E25" t="s">
        <v>46</v>
      </c>
      <c r="F25">
        <v>0.38900000000000001</v>
      </c>
    </row>
    <row r="26" spans="1:13" x14ac:dyDescent="0.2">
      <c r="B26" t="s">
        <v>6</v>
      </c>
      <c r="C26" t="s">
        <v>16</v>
      </c>
      <c r="D26" t="s">
        <v>34</v>
      </c>
      <c r="E26" t="s">
        <v>52</v>
      </c>
      <c r="F26">
        <v>0.31900000000000001</v>
      </c>
    </row>
    <row r="27" spans="1:13" x14ac:dyDescent="0.2">
      <c r="B27" t="s">
        <v>6</v>
      </c>
      <c r="C27" t="s">
        <v>50</v>
      </c>
      <c r="D27" t="s">
        <v>58</v>
      </c>
      <c r="E27" t="s">
        <v>52</v>
      </c>
      <c r="F27">
        <v>0.251</v>
      </c>
    </row>
    <row r="28" spans="1:13" x14ac:dyDescent="0.2">
      <c r="B28" t="s">
        <v>6</v>
      </c>
      <c r="C28" t="s">
        <v>50</v>
      </c>
      <c r="D28" t="s">
        <v>58</v>
      </c>
      <c r="E28" t="s">
        <v>52</v>
      </c>
      <c r="F28">
        <v>0.71899999999999997</v>
      </c>
    </row>
    <row r="29" spans="1:13" x14ac:dyDescent="0.2">
      <c r="B29" t="s">
        <v>6</v>
      </c>
      <c r="C29" t="s">
        <v>50</v>
      </c>
      <c r="D29" t="s">
        <v>58</v>
      </c>
      <c r="E29" t="s">
        <v>52</v>
      </c>
      <c r="F29">
        <v>0.54700000000000004</v>
      </c>
    </row>
    <row r="30" spans="1:13" x14ac:dyDescent="0.2">
      <c r="B30" t="s">
        <v>6</v>
      </c>
      <c r="C30" t="s">
        <v>50</v>
      </c>
      <c r="D30" t="s">
        <v>58</v>
      </c>
      <c r="E30" t="s">
        <v>53</v>
      </c>
      <c r="F30">
        <v>0.29599999999999999</v>
      </c>
    </row>
    <row r="31" spans="1:13" x14ac:dyDescent="0.2">
      <c r="B31" t="s">
        <v>6</v>
      </c>
      <c r="C31" t="s">
        <v>50</v>
      </c>
      <c r="D31" t="s">
        <v>58</v>
      </c>
      <c r="E31" t="s">
        <v>55</v>
      </c>
      <c r="F31">
        <v>0.377</v>
      </c>
    </row>
    <row r="32" spans="1:13" s="1" customFormat="1" x14ac:dyDescent="0.2">
      <c r="A32" s="6" t="s">
        <v>184</v>
      </c>
      <c r="F32" s="8">
        <f>AVERAGE(F14:F15)</f>
        <v>2.2934999999999999</v>
      </c>
      <c r="G32" s="8">
        <f>STDEV(F14:F15)</f>
        <v>0.20435385976291234</v>
      </c>
      <c r="H32" s="7">
        <v>2</v>
      </c>
    </row>
    <row r="33" spans="1:8" s="6" customFormat="1" x14ac:dyDescent="0.2">
      <c r="A33" s="6" t="s">
        <v>185</v>
      </c>
      <c r="F33" s="8">
        <f>AVERAGE(F16:F22)</f>
        <v>0.76085714285714279</v>
      </c>
      <c r="G33" s="8">
        <f>STDEV(F16:F22)</f>
        <v>0.54592014940264821</v>
      </c>
      <c r="H33" s="8">
        <v>7</v>
      </c>
    </row>
    <row r="34" spans="1:8" s="6" customFormat="1" x14ac:dyDescent="0.2">
      <c r="A34" s="6" t="s">
        <v>186</v>
      </c>
      <c r="F34" s="8">
        <f>AVERAGE(F23:F31)</f>
        <v>0.51388888888888884</v>
      </c>
      <c r="G34" s="8">
        <f>STDEV(F23:F31)</f>
        <v>0.41508295690272717</v>
      </c>
      <c r="H34" s="8">
        <v>9</v>
      </c>
    </row>
    <row r="35" spans="1:8" x14ac:dyDescent="0.2">
      <c r="A35" t="s">
        <v>7</v>
      </c>
      <c r="B35" t="s">
        <v>8</v>
      </c>
      <c r="C35" t="s">
        <v>60</v>
      </c>
      <c r="D35" t="s">
        <v>37</v>
      </c>
      <c r="E35" t="s">
        <v>61</v>
      </c>
      <c r="F35">
        <v>0.443</v>
      </c>
    </row>
    <row r="36" spans="1:8" x14ac:dyDescent="0.2">
      <c r="B36" t="s">
        <v>8</v>
      </c>
      <c r="C36" t="s">
        <v>60</v>
      </c>
      <c r="D36" t="s">
        <v>37</v>
      </c>
      <c r="E36" t="s">
        <v>23</v>
      </c>
      <c r="F36">
        <v>0.68300000000000005</v>
      </c>
    </row>
    <row r="37" spans="1:8" x14ac:dyDescent="0.2">
      <c r="B37" t="s">
        <v>8</v>
      </c>
      <c r="C37" t="s">
        <v>60</v>
      </c>
      <c r="D37" t="s">
        <v>37</v>
      </c>
      <c r="E37" t="s">
        <v>63</v>
      </c>
      <c r="F37">
        <v>2.4260000000000002</v>
      </c>
      <c r="H37" t="s">
        <v>62</v>
      </c>
    </row>
    <row r="38" spans="1:8" x14ac:dyDescent="0.2">
      <c r="B38" t="s">
        <v>8</v>
      </c>
      <c r="C38" t="s">
        <v>64</v>
      </c>
      <c r="D38" t="s">
        <v>65</v>
      </c>
      <c r="E38" t="s">
        <v>63</v>
      </c>
      <c r="F38">
        <v>0.42299999999999999</v>
      </c>
    </row>
    <row r="39" spans="1:8" x14ac:dyDescent="0.2">
      <c r="B39" t="s">
        <v>8</v>
      </c>
      <c r="C39" t="s">
        <v>15</v>
      </c>
      <c r="D39" t="s">
        <v>16</v>
      </c>
      <c r="E39" t="s">
        <v>66</v>
      </c>
      <c r="F39">
        <v>0.28000000000000003</v>
      </c>
      <c r="H39" t="s">
        <v>36</v>
      </c>
    </row>
    <row r="40" spans="1:8" x14ac:dyDescent="0.2">
      <c r="B40" t="s">
        <v>8</v>
      </c>
      <c r="C40" t="s">
        <v>15</v>
      </c>
      <c r="D40" t="s">
        <v>16</v>
      </c>
      <c r="E40" t="s">
        <v>67</v>
      </c>
      <c r="F40">
        <v>0.36499999999999999</v>
      </c>
      <c r="H40" t="s">
        <v>68</v>
      </c>
    </row>
    <row r="41" spans="1:8" x14ac:dyDescent="0.2">
      <c r="B41" t="s">
        <v>8</v>
      </c>
      <c r="C41" t="s">
        <v>15</v>
      </c>
      <c r="D41" t="s">
        <v>16</v>
      </c>
      <c r="E41" t="s">
        <v>69</v>
      </c>
      <c r="F41">
        <v>0.219</v>
      </c>
      <c r="H41" t="s">
        <v>70</v>
      </c>
    </row>
    <row r="42" spans="1:8" x14ac:dyDescent="0.2">
      <c r="B42" t="s">
        <v>8</v>
      </c>
      <c r="C42" t="s">
        <v>15</v>
      </c>
      <c r="D42" t="s">
        <v>16</v>
      </c>
      <c r="E42" t="s">
        <v>71</v>
      </c>
      <c r="F42">
        <v>0.47199999999999998</v>
      </c>
    </row>
    <row r="43" spans="1:8" x14ac:dyDescent="0.2">
      <c r="B43" t="s">
        <v>8</v>
      </c>
      <c r="C43" t="s">
        <v>15</v>
      </c>
      <c r="D43" t="s">
        <v>16</v>
      </c>
      <c r="E43" t="s">
        <v>72</v>
      </c>
      <c r="F43">
        <v>0.70599999999999996</v>
      </c>
      <c r="H43" t="s">
        <v>74</v>
      </c>
    </row>
    <row r="44" spans="1:8" x14ac:dyDescent="0.2">
      <c r="B44" t="s">
        <v>8</v>
      </c>
      <c r="C44" t="s">
        <v>15</v>
      </c>
      <c r="D44" t="s">
        <v>16</v>
      </c>
      <c r="E44" t="s">
        <v>72</v>
      </c>
      <c r="F44">
        <v>0.67400000000000004</v>
      </c>
      <c r="H44" t="s">
        <v>75</v>
      </c>
    </row>
    <row r="45" spans="1:8" x14ac:dyDescent="0.2">
      <c r="B45" t="s">
        <v>8</v>
      </c>
      <c r="C45" t="s">
        <v>21</v>
      </c>
      <c r="D45" t="s">
        <v>22</v>
      </c>
      <c r="E45" t="s">
        <v>76</v>
      </c>
      <c r="F45">
        <v>0.77300000000000002</v>
      </c>
      <c r="H45" t="s">
        <v>75</v>
      </c>
    </row>
    <row r="46" spans="1:8" x14ac:dyDescent="0.2">
      <c r="B46" t="s">
        <v>8</v>
      </c>
      <c r="C46" t="s">
        <v>21</v>
      </c>
      <c r="D46" t="s">
        <v>22</v>
      </c>
      <c r="E46" t="s">
        <v>78</v>
      </c>
      <c r="F46">
        <v>0.33600000000000002</v>
      </c>
      <c r="H46" t="s">
        <v>79</v>
      </c>
    </row>
    <row r="47" spans="1:8" x14ac:dyDescent="0.2">
      <c r="B47" t="s">
        <v>8</v>
      </c>
      <c r="C47" t="s">
        <v>21</v>
      </c>
      <c r="D47" t="s">
        <v>22</v>
      </c>
      <c r="E47" t="s">
        <v>55</v>
      </c>
      <c r="F47">
        <v>0.25</v>
      </c>
    </row>
    <row r="48" spans="1:8" x14ac:dyDescent="0.2">
      <c r="B48" t="s">
        <v>8</v>
      </c>
      <c r="C48" t="s">
        <v>12</v>
      </c>
      <c r="D48" t="s">
        <v>27</v>
      </c>
      <c r="E48" t="s">
        <v>81</v>
      </c>
      <c r="F48">
        <v>0.45100000000000001</v>
      </c>
      <c r="H48" t="s">
        <v>73</v>
      </c>
    </row>
    <row r="49" spans="1:8" x14ac:dyDescent="0.2">
      <c r="B49" t="s">
        <v>8</v>
      </c>
      <c r="C49" t="s">
        <v>25</v>
      </c>
      <c r="D49" t="s">
        <v>26</v>
      </c>
      <c r="E49" t="s">
        <v>80</v>
      </c>
      <c r="F49">
        <v>0.28799999999999998</v>
      </c>
    </row>
    <row r="50" spans="1:8" x14ac:dyDescent="0.2">
      <c r="B50" t="s">
        <v>8</v>
      </c>
      <c r="C50" t="s">
        <v>49</v>
      </c>
      <c r="D50" t="s">
        <v>50</v>
      </c>
      <c r="E50" t="s">
        <v>46</v>
      </c>
      <c r="F50">
        <v>0.57399999999999995</v>
      </c>
      <c r="H50" t="s">
        <v>83</v>
      </c>
    </row>
    <row r="51" spans="1:8" x14ac:dyDescent="0.2">
      <c r="B51" t="s">
        <v>8</v>
      </c>
      <c r="C51" t="s">
        <v>28</v>
      </c>
      <c r="D51" t="s">
        <v>29</v>
      </c>
      <c r="E51" t="s">
        <v>84</v>
      </c>
      <c r="F51">
        <v>0.33200000000000002</v>
      </c>
      <c r="H51" t="s">
        <v>85</v>
      </c>
    </row>
    <row r="52" spans="1:8" x14ac:dyDescent="0.2">
      <c r="B52" t="s">
        <v>8</v>
      </c>
      <c r="C52" t="s">
        <v>28</v>
      </c>
      <c r="D52" t="s">
        <v>29</v>
      </c>
      <c r="E52" t="s">
        <v>54</v>
      </c>
      <c r="F52">
        <v>0.22</v>
      </c>
      <c r="H52" t="s">
        <v>70</v>
      </c>
    </row>
    <row r="53" spans="1:8" x14ac:dyDescent="0.2">
      <c r="B53" t="s">
        <v>8</v>
      </c>
      <c r="C53" t="s">
        <v>27</v>
      </c>
      <c r="D53" t="s">
        <v>31</v>
      </c>
      <c r="E53" t="s">
        <v>55</v>
      </c>
      <c r="F53">
        <v>0.27500000000000002</v>
      </c>
    </row>
    <row r="54" spans="1:8" x14ac:dyDescent="0.2">
      <c r="B54" t="s">
        <v>8</v>
      </c>
      <c r="C54" t="s">
        <v>27</v>
      </c>
      <c r="D54" t="s">
        <v>31</v>
      </c>
      <c r="E54" t="s">
        <v>89</v>
      </c>
      <c r="F54">
        <v>1.417</v>
      </c>
      <c r="H54" t="s">
        <v>90</v>
      </c>
    </row>
    <row r="55" spans="1:8" x14ac:dyDescent="0.2">
      <c r="B55" t="s">
        <v>8</v>
      </c>
      <c r="C55" t="s">
        <v>26</v>
      </c>
      <c r="D55" t="s">
        <v>32</v>
      </c>
      <c r="E55" t="s">
        <v>86</v>
      </c>
      <c r="F55">
        <v>0.441</v>
      </c>
      <c r="H55" t="s">
        <v>87</v>
      </c>
    </row>
    <row r="56" spans="1:8" x14ac:dyDescent="0.2">
      <c r="B56" t="s">
        <v>8</v>
      </c>
      <c r="C56" t="s">
        <v>26</v>
      </c>
      <c r="D56" t="s">
        <v>32</v>
      </c>
      <c r="E56" t="s">
        <v>82</v>
      </c>
      <c r="F56">
        <v>0.751</v>
      </c>
      <c r="H56" t="s">
        <v>88</v>
      </c>
    </row>
    <row r="57" spans="1:8" x14ac:dyDescent="0.2">
      <c r="B57" t="s">
        <v>8</v>
      </c>
      <c r="C57" t="s">
        <v>50</v>
      </c>
      <c r="D57" t="s">
        <v>58</v>
      </c>
      <c r="E57" t="s">
        <v>77</v>
      </c>
      <c r="F57">
        <v>0.36199999999999999</v>
      </c>
      <c r="H57" t="s">
        <v>70</v>
      </c>
    </row>
    <row r="58" spans="1:8" x14ac:dyDescent="0.2">
      <c r="B58" t="s">
        <v>8</v>
      </c>
      <c r="C58" t="s">
        <v>56</v>
      </c>
      <c r="D58" t="s">
        <v>57</v>
      </c>
      <c r="E58" t="s">
        <v>91</v>
      </c>
      <c r="F58">
        <v>0.29799999999999999</v>
      </c>
    </row>
    <row r="59" spans="1:8" x14ac:dyDescent="0.2">
      <c r="B59" t="s">
        <v>8</v>
      </c>
      <c r="C59" t="s">
        <v>56</v>
      </c>
      <c r="D59" t="s">
        <v>57</v>
      </c>
      <c r="E59" t="s">
        <v>92</v>
      </c>
      <c r="F59">
        <v>0.17699999999999999</v>
      </c>
    </row>
    <row r="60" spans="1:8" s="1" customFormat="1" x14ac:dyDescent="0.2">
      <c r="A60" s="6" t="s">
        <v>184</v>
      </c>
      <c r="F60" s="8">
        <f>AVERAGE(F35:F38)</f>
        <v>0.99375000000000013</v>
      </c>
      <c r="G60" s="8">
        <f>STDEV(F35:F38)</f>
        <v>0.9621134288637696</v>
      </c>
      <c r="H60" s="7">
        <v>4</v>
      </c>
    </row>
    <row r="61" spans="1:8" s="6" customFormat="1" x14ac:dyDescent="0.2">
      <c r="A61" s="6" t="s">
        <v>185</v>
      </c>
      <c r="F61" s="8">
        <f>AVERAGE(F39:F47)</f>
        <v>0.45277777777777772</v>
      </c>
      <c r="G61" s="8">
        <f>STDEV(F39:F47)</f>
        <v>0.21299576156450764</v>
      </c>
      <c r="H61" s="8">
        <v>9</v>
      </c>
    </row>
    <row r="62" spans="1:8" s="6" customFormat="1" x14ac:dyDescent="0.2">
      <c r="A62" s="6" t="s">
        <v>186</v>
      </c>
      <c r="F62" s="8">
        <f>AVERAGE(F48:F59)</f>
        <v>0.46550000000000002</v>
      </c>
      <c r="G62" s="8">
        <f>STDEV(F48:F59)</f>
        <v>0.33942933392279562</v>
      </c>
      <c r="H62" s="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9A8B-2FE4-2E4C-9531-F5854F72FC09}">
  <dimension ref="A1:K57"/>
  <sheetViews>
    <sheetView workbookViewId="0">
      <selection activeCell="F53" sqref="F53:H55"/>
    </sheetView>
  </sheetViews>
  <sheetFormatPr baseColWidth="10" defaultRowHeight="16" x14ac:dyDescent="0.2"/>
  <cols>
    <col min="3" max="3" width="17.83203125" customWidth="1"/>
    <col min="4" max="4" width="44.83203125" customWidth="1"/>
    <col min="5" max="5" width="28" customWidth="1"/>
    <col min="6" max="6" width="35.6640625" customWidth="1"/>
  </cols>
  <sheetData>
    <row r="1" spans="1:11" x14ac:dyDescent="0.2">
      <c r="A1" s="1" t="s">
        <v>3</v>
      </c>
      <c r="B1" s="1" t="s">
        <v>1</v>
      </c>
      <c r="C1" s="1" t="s">
        <v>9</v>
      </c>
      <c r="D1" s="1" t="s">
        <v>0</v>
      </c>
      <c r="E1" s="1" t="s">
        <v>2</v>
      </c>
      <c r="F1" s="1" t="s">
        <v>19</v>
      </c>
      <c r="G1" s="2"/>
      <c r="H1" s="2"/>
      <c r="I1" s="2"/>
      <c r="J1" s="2"/>
      <c r="K1" s="2"/>
    </row>
    <row r="2" spans="1:11" x14ac:dyDescent="0.2">
      <c r="A2" t="s">
        <v>5</v>
      </c>
      <c r="B2" t="s">
        <v>98</v>
      </c>
      <c r="C2" t="s">
        <v>99</v>
      </c>
      <c r="D2" t="s">
        <v>102</v>
      </c>
      <c r="E2">
        <v>0.48</v>
      </c>
      <c r="G2" t="s">
        <v>101</v>
      </c>
      <c r="H2" s="5" t="s">
        <v>103</v>
      </c>
    </row>
    <row r="3" spans="1:11" x14ac:dyDescent="0.2">
      <c r="B3" t="s">
        <v>98</v>
      </c>
      <c r="C3" t="s">
        <v>105</v>
      </c>
      <c r="D3" t="s">
        <v>104</v>
      </c>
      <c r="E3">
        <v>0.22</v>
      </c>
      <c r="G3" t="s">
        <v>104</v>
      </c>
      <c r="H3" t="s">
        <v>102</v>
      </c>
    </row>
    <row r="7" spans="1:11" s="1" customFormat="1" x14ac:dyDescent="0.2">
      <c r="A7" s="6" t="s">
        <v>184</v>
      </c>
      <c r="F7" s="8" t="s">
        <v>187</v>
      </c>
      <c r="G7" s="8" t="s">
        <v>187</v>
      </c>
      <c r="H7" s="7">
        <v>0</v>
      </c>
    </row>
    <row r="8" spans="1:11" s="6" customFormat="1" x14ac:dyDescent="0.2">
      <c r="A8" s="6" t="s">
        <v>185</v>
      </c>
      <c r="F8" s="8">
        <v>0.48</v>
      </c>
      <c r="G8" s="8">
        <v>0</v>
      </c>
      <c r="H8" s="8">
        <v>1</v>
      </c>
    </row>
    <row r="9" spans="1:11" s="6" customFormat="1" x14ac:dyDescent="0.2">
      <c r="A9" s="6" t="s">
        <v>186</v>
      </c>
      <c r="F9" s="8">
        <v>0.22</v>
      </c>
      <c r="G9" s="8">
        <v>0</v>
      </c>
      <c r="H9" s="8">
        <v>1</v>
      </c>
    </row>
    <row r="10" spans="1:11" x14ac:dyDescent="0.2">
      <c r="A10" t="s">
        <v>96</v>
      </c>
      <c r="B10" t="s">
        <v>106</v>
      </c>
      <c r="C10" t="s">
        <v>107</v>
      </c>
      <c r="D10" t="s">
        <v>108</v>
      </c>
      <c r="E10">
        <v>2.42</v>
      </c>
    </row>
    <row r="11" spans="1:11" x14ac:dyDescent="0.2">
      <c r="B11" t="s">
        <v>106</v>
      </c>
      <c r="C11" t="s">
        <v>109</v>
      </c>
      <c r="D11" t="s">
        <v>110</v>
      </c>
      <c r="E11">
        <v>0.31</v>
      </c>
    </row>
    <row r="12" spans="1:11" x14ac:dyDescent="0.2">
      <c r="B12" t="s">
        <v>106</v>
      </c>
      <c r="C12" t="s">
        <v>111</v>
      </c>
      <c r="D12" t="s">
        <v>104</v>
      </c>
      <c r="E12">
        <v>0.44</v>
      </c>
    </row>
    <row r="13" spans="1:11" x14ac:dyDescent="0.2">
      <c r="B13" t="s">
        <v>106</v>
      </c>
      <c r="C13" t="s">
        <v>111</v>
      </c>
      <c r="D13" t="s">
        <v>104</v>
      </c>
      <c r="E13">
        <v>0.61</v>
      </c>
    </row>
    <row r="14" spans="1:11" x14ac:dyDescent="0.2">
      <c r="B14" t="s">
        <v>106</v>
      </c>
      <c r="C14" t="s">
        <v>112</v>
      </c>
      <c r="D14" t="s">
        <v>101</v>
      </c>
      <c r="E14">
        <v>0.22</v>
      </c>
    </row>
    <row r="15" spans="1:11" x14ac:dyDescent="0.2">
      <c r="B15" t="s">
        <v>106</v>
      </c>
      <c r="C15" t="s">
        <v>112</v>
      </c>
      <c r="D15" t="s">
        <v>101</v>
      </c>
      <c r="E15">
        <v>0.35</v>
      </c>
    </row>
    <row r="16" spans="1:11" x14ac:dyDescent="0.2">
      <c r="B16" t="s">
        <v>106</v>
      </c>
      <c r="C16" t="s">
        <v>112</v>
      </c>
      <c r="D16" t="s">
        <v>101</v>
      </c>
      <c r="E16">
        <v>0.26</v>
      </c>
      <c r="G16" s="3"/>
      <c r="H16" s="3"/>
      <c r="I16" s="3"/>
      <c r="J16" s="3"/>
      <c r="K16" s="3"/>
    </row>
    <row r="17" spans="2:5" x14ac:dyDescent="0.2">
      <c r="B17" t="s">
        <v>106</v>
      </c>
      <c r="C17" t="s">
        <v>113</v>
      </c>
      <c r="D17" t="s">
        <v>110</v>
      </c>
      <c r="E17">
        <v>0.55000000000000004</v>
      </c>
    </row>
    <row r="18" spans="2:5" x14ac:dyDescent="0.2">
      <c r="B18" t="s">
        <v>106</v>
      </c>
      <c r="C18" t="s">
        <v>113</v>
      </c>
      <c r="D18" t="s">
        <v>110</v>
      </c>
      <c r="E18">
        <v>0.31</v>
      </c>
    </row>
    <row r="19" spans="2:5" x14ac:dyDescent="0.2">
      <c r="B19" t="s">
        <v>106</v>
      </c>
      <c r="C19" t="s">
        <v>114</v>
      </c>
      <c r="D19" t="s">
        <v>102</v>
      </c>
      <c r="E19">
        <v>0.28000000000000003</v>
      </c>
    </row>
    <row r="20" spans="2:5" x14ac:dyDescent="0.2">
      <c r="B20" t="s">
        <v>106</v>
      </c>
      <c r="C20" t="s">
        <v>115</v>
      </c>
      <c r="D20" t="s">
        <v>101</v>
      </c>
      <c r="E20">
        <v>0.38</v>
      </c>
    </row>
    <row r="21" spans="2:5" x14ac:dyDescent="0.2">
      <c r="B21" t="s">
        <v>106</v>
      </c>
      <c r="C21" t="s">
        <v>100</v>
      </c>
      <c r="D21" t="s">
        <v>101</v>
      </c>
      <c r="E21">
        <v>0.78</v>
      </c>
    </row>
    <row r="22" spans="2:5" x14ac:dyDescent="0.2">
      <c r="B22" t="s">
        <v>106</v>
      </c>
      <c r="C22" t="s">
        <v>105</v>
      </c>
      <c r="D22" t="s">
        <v>103</v>
      </c>
      <c r="E22">
        <v>0.26</v>
      </c>
    </row>
    <row r="23" spans="2:5" x14ac:dyDescent="0.2">
      <c r="B23" t="s">
        <v>106</v>
      </c>
      <c r="C23" t="s">
        <v>105</v>
      </c>
      <c r="D23" t="s">
        <v>102</v>
      </c>
      <c r="E23">
        <v>0.34</v>
      </c>
    </row>
    <row r="24" spans="2:5" x14ac:dyDescent="0.2">
      <c r="B24" t="s">
        <v>106</v>
      </c>
      <c r="C24" t="s">
        <v>105</v>
      </c>
      <c r="D24" t="s">
        <v>102</v>
      </c>
      <c r="E24">
        <v>0.77</v>
      </c>
    </row>
    <row r="25" spans="2:5" x14ac:dyDescent="0.2">
      <c r="B25" t="s">
        <v>106</v>
      </c>
      <c r="C25" t="s">
        <v>105</v>
      </c>
      <c r="D25" t="s">
        <v>101</v>
      </c>
      <c r="E25">
        <v>0.32</v>
      </c>
    </row>
    <row r="26" spans="2:5" x14ac:dyDescent="0.2">
      <c r="B26" t="s">
        <v>106</v>
      </c>
      <c r="C26" t="s">
        <v>116</v>
      </c>
      <c r="D26" t="s">
        <v>104</v>
      </c>
      <c r="E26">
        <v>0.21</v>
      </c>
    </row>
    <row r="27" spans="2:5" x14ac:dyDescent="0.2">
      <c r="B27" t="s">
        <v>106</v>
      </c>
      <c r="C27" t="s">
        <v>117</v>
      </c>
      <c r="D27" t="s">
        <v>101</v>
      </c>
      <c r="E27">
        <v>0.28999999999999998</v>
      </c>
    </row>
    <row r="28" spans="2:5" x14ac:dyDescent="0.2">
      <c r="B28" t="s">
        <v>106</v>
      </c>
      <c r="C28" t="s">
        <v>117</v>
      </c>
      <c r="D28" t="s">
        <v>110</v>
      </c>
      <c r="E28">
        <v>0.9</v>
      </c>
    </row>
    <row r="29" spans="2:5" x14ac:dyDescent="0.2">
      <c r="B29" t="s">
        <v>106</v>
      </c>
      <c r="C29" t="s">
        <v>117</v>
      </c>
      <c r="D29" t="s">
        <v>104</v>
      </c>
      <c r="E29">
        <v>0.25</v>
      </c>
    </row>
    <row r="30" spans="2:5" x14ac:dyDescent="0.2">
      <c r="B30" t="s">
        <v>106</v>
      </c>
      <c r="C30" t="s">
        <v>118</v>
      </c>
      <c r="D30" t="s">
        <v>104</v>
      </c>
      <c r="E30">
        <v>0.45</v>
      </c>
    </row>
    <row r="31" spans="2:5" x14ac:dyDescent="0.2">
      <c r="B31" t="s">
        <v>106</v>
      </c>
      <c r="C31" t="s">
        <v>119</v>
      </c>
      <c r="D31" t="s">
        <v>103</v>
      </c>
      <c r="E31">
        <v>0.37</v>
      </c>
    </row>
    <row r="32" spans="2:5" x14ac:dyDescent="0.2">
      <c r="B32" t="s">
        <v>106</v>
      </c>
      <c r="C32" t="s">
        <v>119</v>
      </c>
      <c r="D32" t="s">
        <v>102</v>
      </c>
      <c r="E32">
        <v>0.35</v>
      </c>
    </row>
    <row r="33" spans="1:8" x14ac:dyDescent="0.2">
      <c r="B33" t="s">
        <v>106</v>
      </c>
      <c r="C33" t="s">
        <v>119</v>
      </c>
      <c r="D33" t="s">
        <v>102</v>
      </c>
      <c r="E33">
        <v>0.55000000000000004</v>
      </c>
    </row>
    <row r="34" spans="1:8" x14ac:dyDescent="0.2">
      <c r="B34" t="s">
        <v>106</v>
      </c>
      <c r="C34" t="s">
        <v>119</v>
      </c>
      <c r="D34" t="s">
        <v>101</v>
      </c>
      <c r="E34">
        <v>0.68</v>
      </c>
    </row>
    <row r="35" spans="1:8" s="1" customFormat="1" x14ac:dyDescent="0.2">
      <c r="A35" s="6" t="s">
        <v>184</v>
      </c>
      <c r="F35" s="8">
        <v>2.42</v>
      </c>
      <c r="G35" s="8">
        <v>0</v>
      </c>
      <c r="H35" s="7">
        <v>1</v>
      </c>
    </row>
    <row r="36" spans="1:8" s="6" customFormat="1" x14ac:dyDescent="0.2">
      <c r="A36" s="6" t="s">
        <v>185</v>
      </c>
      <c r="F36" s="8">
        <f>AVERAGE(E11:E16)</f>
        <v>0.36499999999999994</v>
      </c>
      <c r="G36" s="8">
        <f>STDEV(E11:E16)</f>
        <v>0.14209151980325935</v>
      </c>
      <c r="H36" s="8">
        <v>7</v>
      </c>
    </row>
    <row r="37" spans="1:8" s="6" customFormat="1" x14ac:dyDescent="0.2">
      <c r="A37" s="6" t="s">
        <v>186</v>
      </c>
      <c r="F37" s="8">
        <f>AVERAGE(E17:E34)</f>
        <v>0.4466666666666666</v>
      </c>
      <c r="G37" s="8">
        <f>STDEV(E17:E34)</f>
        <v>0.20928449536456364</v>
      </c>
      <c r="H37" s="8">
        <v>18</v>
      </c>
    </row>
    <row r="38" spans="1:8" x14ac:dyDescent="0.2">
      <c r="A38" t="s">
        <v>7</v>
      </c>
      <c r="B38" t="s">
        <v>120</v>
      </c>
      <c r="C38" t="s">
        <v>121</v>
      </c>
      <c r="D38" t="s">
        <v>101</v>
      </c>
      <c r="E38">
        <v>1.69</v>
      </c>
    </row>
    <row r="39" spans="1:8" x14ac:dyDescent="0.2">
      <c r="B39" t="s">
        <v>120</v>
      </c>
      <c r="C39" t="s">
        <v>112</v>
      </c>
      <c r="D39" t="s">
        <v>102</v>
      </c>
      <c r="E39">
        <v>0.42</v>
      </c>
    </row>
    <row r="40" spans="1:8" x14ac:dyDescent="0.2">
      <c r="B40" t="s">
        <v>120</v>
      </c>
      <c r="C40" t="s">
        <v>99</v>
      </c>
      <c r="D40" t="s">
        <v>104</v>
      </c>
      <c r="E40">
        <v>2.59</v>
      </c>
    </row>
    <row r="41" spans="1:8" x14ac:dyDescent="0.2">
      <c r="B41" t="s">
        <v>120</v>
      </c>
      <c r="C41" t="s">
        <v>99</v>
      </c>
      <c r="D41" t="s">
        <v>104</v>
      </c>
      <c r="E41">
        <v>0.25</v>
      </c>
    </row>
    <row r="42" spans="1:8" x14ac:dyDescent="0.2">
      <c r="B42" t="s">
        <v>120</v>
      </c>
      <c r="C42" t="s">
        <v>105</v>
      </c>
      <c r="D42" t="s">
        <v>104</v>
      </c>
      <c r="E42">
        <v>1.95</v>
      </c>
    </row>
    <row r="43" spans="1:8" x14ac:dyDescent="0.2">
      <c r="B43" t="s">
        <v>120</v>
      </c>
      <c r="C43" t="s">
        <v>105</v>
      </c>
      <c r="D43" t="s">
        <v>104</v>
      </c>
      <c r="E43">
        <v>0.38</v>
      </c>
    </row>
    <row r="44" spans="1:8" x14ac:dyDescent="0.2">
      <c r="B44" t="s">
        <v>120</v>
      </c>
      <c r="C44" t="s">
        <v>122</v>
      </c>
      <c r="D44" t="s">
        <v>103</v>
      </c>
      <c r="E44">
        <v>0.6</v>
      </c>
    </row>
    <row r="45" spans="1:8" x14ac:dyDescent="0.2">
      <c r="B45" t="s">
        <v>120</v>
      </c>
      <c r="C45" t="s">
        <v>123</v>
      </c>
      <c r="D45" t="s">
        <v>103</v>
      </c>
      <c r="E45">
        <v>0.45</v>
      </c>
    </row>
    <row r="46" spans="1:8" x14ac:dyDescent="0.2">
      <c r="B46" t="s">
        <v>120</v>
      </c>
      <c r="C46" t="s">
        <v>123</v>
      </c>
      <c r="D46" t="s">
        <v>102</v>
      </c>
      <c r="E46">
        <v>0.55000000000000004</v>
      </c>
    </row>
    <row r="47" spans="1:8" x14ac:dyDescent="0.2">
      <c r="B47" t="s">
        <v>120</v>
      </c>
      <c r="C47" t="s">
        <v>123</v>
      </c>
      <c r="D47" t="s">
        <v>102</v>
      </c>
      <c r="E47">
        <v>0.81</v>
      </c>
    </row>
    <row r="48" spans="1:8" x14ac:dyDescent="0.2">
      <c r="B48" t="s">
        <v>120</v>
      </c>
      <c r="C48" t="s">
        <v>123</v>
      </c>
      <c r="D48" t="s">
        <v>102</v>
      </c>
      <c r="E48">
        <v>0.3</v>
      </c>
    </row>
    <row r="49" spans="1:8" x14ac:dyDescent="0.2">
      <c r="B49" t="s">
        <v>120</v>
      </c>
      <c r="C49" t="s">
        <v>123</v>
      </c>
      <c r="D49" t="s">
        <v>102</v>
      </c>
      <c r="E49">
        <v>0.2</v>
      </c>
    </row>
    <row r="50" spans="1:8" x14ac:dyDescent="0.2">
      <c r="B50" t="s">
        <v>120</v>
      </c>
      <c r="C50" t="s">
        <v>118</v>
      </c>
      <c r="D50" t="s">
        <v>102</v>
      </c>
      <c r="E50">
        <v>0.35</v>
      </c>
    </row>
    <row r="51" spans="1:8" x14ac:dyDescent="0.2">
      <c r="B51" t="s">
        <v>120</v>
      </c>
      <c r="C51" t="s">
        <v>118</v>
      </c>
      <c r="D51" t="s">
        <v>124</v>
      </c>
      <c r="E51">
        <v>0.26</v>
      </c>
    </row>
    <row r="53" spans="1:8" s="1" customFormat="1" x14ac:dyDescent="0.2">
      <c r="A53" s="6" t="s">
        <v>184</v>
      </c>
      <c r="F53" s="8" t="s">
        <v>187</v>
      </c>
      <c r="G53" s="8" t="s">
        <v>187</v>
      </c>
      <c r="H53" s="7">
        <v>0</v>
      </c>
    </row>
    <row r="54" spans="1:8" s="6" customFormat="1" x14ac:dyDescent="0.2">
      <c r="A54" s="6" t="s">
        <v>185</v>
      </c>
      <c r="F54" s="8">
        <f>AVERAGE(E38:E41)</f>
        <v>1.2374999999999998</v>
      </c>
      <c r="G54" s="8">
        <f>STDEV(E38:E41)</f>
        <v>1.1071698153399956</v>
      </c>
      <c r="H54" s="8">
        <v>4</v>
      </c>
    </row>
    <row r="55" spans="1:8" s="6" customFormat="1" x14ac:dyDescent="0.2">
      <c r="A55" s="6" t="s">
        <v>186</v>
      </c>
      <c r="F55" s="8">
        <f>AVERAGE(E42:E51)</f>
        <v>0.58499999999999996</v>
      </c>
      <c r="G55" s="8">
        <f>STDEV(E42:E51)</f>
        <v>0.51271066131125276</v>
      </c>
      <c r="H55" s="8">
        <v>10</v>
      </c>
    </row>
    <row r="57" spans="1:8" x14ac:dyDescent="0.2">
      <c r="H5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7A44-CCBA-3344-9302-BFCE596B5FA8}">
  <dimension ref="A1:H105"/>
  <sheetViews>
    <sheetView zoomScaleNormal="100" workbookViewId="0">
      <selection activeCell="F102" sqref="F102:H104"/>
    </sheetView>
  </sheetViews>
  <sheetFormatPr baseColWidth="10" defaultRowHeight="16" x14ac:dyDescent="0.2"/>
  <cols>
    <col min="4" max="4" width="33.1640625" customWidth="1"/>
    <col min="5" max="5" width="28.83203125" customWidth="1"/>
    <col min="6" max="6" width="65.5" customWidth="1"/>
  </cols>
  <sheetData>
    <row r="1" spans="1:8" x14ac:dyDescent="0.2">
      <c r="A1" s="1" t="s">
        <v>3</v>
      </c>
      <c r="B1" s="1" t="s">
        <v>1</v>
      </c>
      <c r="C1" s="1" t="s">
        <v>125</v>
      </c>
      <c r="D1" s="1" t="s">
        <v>0</v>
      </c>
      <c r="E1" s="1" t="s">
        <v>2</v>
      </c>
      <c r="F1" s="1" t="s">
        <v>19</v>
      </c>
    </row>
    <row r="2" spans="1:8" x14ac:dyDescent="0.2">
      <c r="A2" t="s">
        <v>5</v>
      </c>
      <c r="B2" t="s">
        <v>4</v>
      </c>
      <c r="C2" t="s">
        <v>28</v>
      </c>
      <c r="D2" t="s">
        <v>127</v>
      </c>
      <c r="E2">
        <v>0.255</v>
      </c>
      <c r="F2" t="s">
        <v>128</v>
      </c>
    </row>
    <row r="3" spans="1:8" x14ac:dyDescent="0.2">
      <c r="C3" t="s">
        <v>34</v>
      </c>
      <c r="D3" t="s">
        <v>80</v>
      </c>
      <c r="E3">
        <v>0.26100000000000001</v>
      </c>
    </row>
    <row r="4" spans="1:8" x14ac:dyDescent="0.2">
      <c r="C4" t="s">
        <v>56</v>
      </c>
      <c r="D4" t="s">
        <v>80</v>
      </c>
      <c r="E4">
        <v>0.26</v>
      </c>
    </row>
    <row r="5" spans="1:8" x14ac:dyDescent="0.2">
      <c r="C5" t="s">
        <v>31</v>
      </c>
      <c r="D5" t="s">
        <v>127</v>
      </c>
      <c r="E5">
        <v>0.27300000000000002</v>
      </c>
      <c r="F5" t="s">
        <v>129</v>
      </c>
    </row>
    <row r="6" spans="1:8" x14ac:dyDescent="0.2">
      <c r="C6" t="s">
        <v>32</v>
      </c>
      <c r="D6" t="s">
        <v>131</v>
      </c>
      <c r="E6">
        <v>0.20599999999999999</v>
      </c>
      <c r="F6" t="s">
        <v>130</v>
      </c>
    </row>
    <row r="7" spans="1:8" x14ac:dyDescent="0.2">
      <c r="C7" t="s">
        <v>32</v>
      </c>
      <c r="D7" t="s">
        <v>132</v>
      </c>
      <c r="E7">
        <v>0.38400000000000001</v>
      </c>
      <c r="F7" t="s">
        <v>133</v>
      </c>
    </row>
    <row r="8" spans="1:8" x14ac:dyDescent="0.2">
      <c r="C8" t="s">
        <v>32</v>
      </c>
      <c r="D8" t="s">
        <v>134</v>
      </c>
      <c r="E8">
        <v>0.36499999999999999</v>
      </c>
      <c r="F8" t="s">
        <v>133</v>
      </c>
    </row>
    <row r="9" spans="1:8" x14ac:dyDescent="0.2">
      <c r="C9" t="s">
        <v>35</v>
      </c>
      <c r="D9" t="s">
        <v>136</v>
      </c>
      <c r="E9">
        <v>0.247</v>
      </c>
    </row>
    <row r="10" spans="1:8" x14ac:dyDescent="0.2">
      <c r="C10" t="s">
        <v>57</v>
      </c>
      <c r="D10" t="s">
        <v>132</v>
      </c>
      <c r="E10">
        <v>0.16700000000000001</v>
      </c>
      <c r="F10" t="s">
        <v>135</v>
      </c>
    </row>
    <row r="11" spans="1:8" s="1" customFormat="1" x14ac:dyDescent="0.2">
      <c r="A11" s="6" t="s">
        <v>184</v>
      </c>
      <c r="F11" s="8" t="s">
        <v>187</v>
      </c>
      <c r="G11" s="8" t="s">
        <v>187</v>
      </c>
      <c r="H11" s="7">
        <v>0</v>
      </c>
    </row>
    <row r="12" spans="1:8" s="6" customFormat="1" x14ac:dyDescent="0.2">
      <c r="A12" s="6" t="s">
        <v>185</v>
      </c>
      <c r="F12" s="8">
        <v>0.255</v>
      </c>
      <c r="G12" s="8">
        <v>0</v>
      </c>
      <c r="H12" s="8">
        <v>1</v>
      </c>
    </row>
    <row r="13" spans="1:8" s="6" customFormat="1" x14ac:dyDescent="0.2">
      <c r="A13" s="6" t="s">
        <v>186</v>
      </c>
      <c r="F13" s="8">
        <f>AVERAGE(E3:E10)</f>
        <v>0.27037499999999998</v>
      </c>
      <c r="G13" s="8">
        <f>STDEV(E3:E10)</f>
        <v>7.3137712570191873E-2</v>
      </c>
      <c r="H13" s="8">
        <v>8</v>
      </c>
    </row>
    <row r="14" spans="1:8" x14ac:dyDescent="0.2">
      <c r="A14" t="s">
        <v>5</v>
      </c>
      <c r="B14" t="s">
        <v>126</v>
      </c>
      <c r="C14" t="s">
        <v>16</v>
      </c>
      <c r="D14" t="s">
        <v>127</v>
      </c>
      <c r="E14">
        <v>0.15</v>
      </c>
      <c r="F14" t="s">
        <v>135</v>
      </c>
    </row>
    <row r="15" spans="1:8" x14ac:dyDescent="0.2">
      <c r="C15" t="s">
        <v>94</v>
      </c>
      <c r="D15" t="s">
        <v>127</v>
      </c>
      <c r="E15">
        <v>0.19800000000000001</v>
      </c>
    </row>
    <row r="16" spans="1:8" s="1" customFormat="1" x14ac:dyDescent="0.2">
      <c r="A16" s="6" t="s">
        <v>184</v>
      </c>
      <c r="F16" s="8" t="s">
        <v>187</v>
      </c>
      <c r="G16" s="8" t="s">
        <v>187</v>
      </c>
      <c r="H16" s="7">
        <v>0</v>
      </c>
    </row>
    <row r="17" spans="1:8" s="6" customFormat="1" x14ac:dyDescent="0.2">
      <c r="A17" s="6" t="s">
        <v>185</v>
      </c>
      <c r="F17" s="8">
        <v>0.15</v>
      </c>
      <c r="G17" s="8">
        <v>0</v>
      </c>
      <c r="H17" s="8">
        <v>1</v>
      </c>
    </row>
    <row r="18" spans="1:8" s="6" customFormat="1" x14ac:dyDescent="0.2">
      <c r="A18" s="6" t="s">
        <v>186</v>
      </c>
      <c r="F18" s="8">
        <v>0.19800000000000001</v>
      </c>
      <c r="G18" s="8">
        <v>0</v>
      </c>
      <c r="H18" s="8">
        <v>1</v>
      </c>
    </row>
    <row r="19" spans="1:8" s="9" customFormat="1" x14ac:dyDescent="0.2"/>
    <row r="20" spans="1:8" x14ac:dyDescent="0.2">
      <c r="A20" t="s">
        <v>96</v>
      </c>
      <c r="B20" t="s">
        <v>6</v>
      </c>
      <c r="C20" t="s">
        <v>138</v>
      </c>
      <c r="D20" t="s">
        <v>127</v>
      </c>
      <c r="E20">
        <v>1.5980000000000001</v>
      </c>
    </row>
    <row r="21" spans="1:8" x14ac:dyDescent="0.2">
      <c r="C21" t="s">
        <v>139</v>
      </c>
      <c r="D21" t="s">
        <v>46</v>
      </c>
      <c r="E21">
        <v>2.6659999999999999</v>
      </c>
      <c r="F21" t="s">
        <v>140</v>
      </c>
    </row>
    <row r="22" spans="1:8" x14ac:dyDescent="0.2">
      <c r="C22" t="s">
        <v>21</v>
      </c>
      <c r="D22" t="s">
        <v>141</v>
      </c>
      <c r="E22">
        <v>0.19700000000000001</v>
      </c>
    </row>
    <row r="23" spans="1:8" x14ac:dyDescent="0.2">
      <c r="C23" t="s">
        <v>25</v>
      </c>
      <c r="D23" t="s">
        <v>80</v>
      </c>
      <c r="E23">
        <v>0.23799999999999999</v>
      </c>
    </row>
    <row r="24" spans="1:8" x14ac:dyDescent="0.2">
      <c r="C24" t="s">
        <v>16</v>
      </c>
      <c r="D24" t="s">
        <v>46</v>
      </c>
      <c r="E24">
        <v>0.88600000000000001</v>
      </c>
      <c r="G24" s="3" t="s">
        <v>142</v>
      </c>
    </row>
    <row r="25" spans="1:8" x14ac:dyDescent="0.2">
      <c r="C25" t="s">
        <v>16</v>
      </c>
      <c r="D25" t="s">
        <v>23</v>
      </c>
      <c r="E25">
        <v>1.409</v>
      </c>
    </row>
    <row r="26" spans="1:8" x14ac:dyDescent="0.2">
      <c r="C26" t="s">
        <v>16</v>
      </c>
      <c r="D26" t="s">
        <v>143</v>
      </c>
      <c r="E26">
        <v>0.318</v>
      </c>
    </row>
    <row r="27" spans="1:8" x14ac:dyDescent="0.2">
      <c r="C27" t="s">
        <v>16</v>
      </c>
      <c r="D27" t="s">
        <v>144</v>
      </c>
      <c r="E27">
        <v>0.28999999999999998</v>
      </c>
    </row>
    <row r="28" spans="1:8" x14ac:dyDescent="0.2">
      <c r="C28" t="s">
        <v>28</v>
      </c>
      <c r="D28" t="s">
        <v>145</v>
      </c>
      <c r="E28">
        <v>0.41699999999999998</v>
      </c>
    </row>
    <row r="29" spans="1:8" x14ac:dyDescent="0.2">
      <c r="C29" t="s">
        <v>27</v>
      </c>
      <c r="D29" t="s">
        <v>146</v>
      </c>
      <c r="E29">
        <v>0.253</v>
      </c>
    </row>
    <row r="30" spans="1:8" x14ac:dyDescent="0.2">
      <c r="C30" t="s">
        <v>27</v>
      </c>
      <c r="D30" t="s">
        <v>146</v>
      </c>
      <c r="E30">
        <v>0.14599999999999999</v>
      </c>
    </row>
    <row r="31" spans="1:8" x14ac:dyDescent="0.2">
      <c r="C31" t="s">
        <v>50</v>
      </c>
      <c r="D31" t="s">
        <v>144</v>
      </c>
      <c r="E31">
        <v>0.27100000000000002</v>
      </c>
    </row>
    <row r="32" spans="1:8" x14ac:dyDescent="0.2">
      <c r="C32" t="s">
        <v>34</v>
      </c>
      <c r="D32" t="s">
        <v>145</v>
      </c>
      <c r="E32">
        <v>0.16700000000000001</v>
      </c>
    </row>
    <row r="33" spans="1:8" x14ac:dyDescent="0.2">
      <c r="C33" t="s">
        <v>56</v>
      </c>
      <c r="D33" t="s">
        <v>147</v>
      </c>
      <c r="E33">
        <v>0.20799999999999999</v>
      </c>
    </row>
    <row r="34" spans="1:8" x14ac:dyDescent="0.2">
      <c r="C34" t="s">
        <v>29</v>
      </c>
      <c r="D34" t="s">
        <v>147</v>
      </c>
      <c r="E34">
        <v>1.1379999999999999</v>
      </c>
    </row>
    <row r="35" spans="1:8" x14ac:dyDescent="0.2">
      <c r="C35" t="s">
        <v>31</v>
      </c>
      <c r="D35" t="s">
        <v>148</v>
      </c>
      <c r="E35">
        <v>0.48299999999999998</v>
      </c>
      <c r="F35" t="s">
        <v>87</v>
      </c>
    </row>
    <row r="36" spans="1:8" x14ac:dyDescent="0.2">
      <c r="C36" t="s">
        <v>32</v>
      </c>
      <c r="D36" t="s">
        <v>149</v>
      </c>
      <c r="E36">
        <v>0.32500000000000001</v>
      </c>
    </row>
    <row r="37" spans="1:8" x14ac:dyDescent="0.2">
      <c r="C37" t="s">
        <v>32</v>
      </c>
      <c r="D37" t="s">
        <v>46</v>
      </c>
      <c r="E37">
        <v>0.252</v>
      </c>
      <c r="F37" t="s">
        <v>150</v>
      </c>
    </row>
    <row r="38" spans="1:8" x14ac:dyDescent="0.2">
      <c r="C38" t="s">
        <v>32</v>
      </c>
      <c r="D38" t="s">
        <v>127</v>
      </c>
      <c r="E38">
        <v>0.19800000000000001</v>
      </c>
    </row>
    <row r="39" spans="1:8" x14ac:dyDescent="0.2">
      <c r="C39" t="s">
        <v>58</v>
      </c>
      <c r="D39" t="s">
        <v>127</v>
      </c>
      <c r="E39">
        <v>0.20499999999999999</v>
      </c>
    </row>
    <row r="40" spans="1:8" s="1" customFormat="1" x14ac:dyDescent="0.2">
      <c r="A40" s="6" t="s">
        <v>184</v>
      </c>
      <c r="F40" s="8">
        <f>AVERAGE(E20:E21)</f>
        <v>2.1320000000000001</v>
      </c>
      <c r="G40" s="8">
        <f>STDEV(E20:E21)</f>
        <v>0.75519004230723241</v>
      </c>
      <c r="H40" s="7">
        <v>3</v>
      </c>
    </row>
    <row r="41" spans="1:8" s="6" customFormat="1" x14ac:dyDescent="0.2">
      <c r="A41" s="6" t="s">
        <v>185</v>
      </c>
      <c r="F41" s="8">
        <f>AVERAGE(E22:E28)</f>
        <v>0.53642857142857137</v>
      </c>
      <c r="G41" s="8">
        <f>STDEV(E22:E28)</f>
        <v>0.44917585908077523</v>
      </c>
      <c r="H41" s="8">
        <v>7</v>
      </c>
    </row>
    <row r="42" spans="1:8" s="6" customFormat="1" x14ac:dyDescent="0.2">
      <c r="A42" s="6" t="s">
        <v>186</v>
      </c>
      <c r="F42" s="8">
        <f>AVERAGE(E29:E39)</f>
        <v>0.3314545454545455</v>
      </c>
      <c r="G42" s="8">
        <f>STDEV(E29:E39)</f>
        <v>0.28286511401597886</v>
      </c>
      <c r="H42" s="8">
        <v>11</v>
      </c>
    </row>
    <row r="43" spans="1:8" x14ac:dyDescent="0.2">
      <c r="A43" t="s">
        <v>96</v>
      </c>
      <c r="B43" t="s">
        <v>151</v>
      </c>
      <c r="C43" t="s">
        <v>38</v>
      </c>
      <c r="D43" t="s">
        <v>152</v>
      </c>
      <c r="E43">
        <v>0.97699999999999998</v>
      </c>
    </row>
    <row r="44" spans="1:8" x14ac:dyDescent="0.2">
      <c r="C44" t="s">
        <v>38</v>
      </c>
      <c r="D44" t="s">
        <v>152</v>
      </c>
      <c r="E44">
        <v>1.464</v>
      </c>
    </row>
    <row r="45" spans="1:8" x14ac:dyDescent="0.2">
      <c r="C45" t="s">
        <v>38</v>
      </c>
      <c r="D45" t="s">
        <v>153</v>
      </c>
      <c r="E45">
        <v>0.17199999999999999</v>
      </c>
    </row>
    <row r="46" spans="1:8" x14ac:dyDescent="0.2">
      <c r="C46" t="s">
        <v>64</v>
      </c>
      <c r="D46" t="s">
        <v>152</v>
      </c>
      <c r="E46">
        <v>1.1859999999999999</v>
      </c>
    </row>
    <row r="47" spans="1:8" x14ac:dyDescent="0.2">
      <c r="C47" t="s">
        <v>15</v>
      </c>
      <c r="D47" t="s">
        <v>18</v>
      </c>
      <c r="E47">
        <v>0.312</v>
      </c>
    </row>
    <row r="48" spans="1:8" x14ac:dyDescent="0.2">
      <c r="C48" t="s">
        <v>16</v>
      </c>
      <c r="D48" t="s">
        <v>46</v>
      </c>
      <c r="E48">
        <v>0.28000000000000003</v>
      </c>
      <c r="G48" s="3" t="s">
        <v>154</v>
      </c>
    </row>
    <row r="49" spans="3:6" x14ac:dyDescent="0.2">
      <c r="C49" t="s">
        <v>16</v>
      </c>
      <c r="D49" t="s">
        <v>145</v>
      </c>
      <c r="E49">
        <v>0.36399999999999999</v>
      </c>
    </row>
    <row r="50" spans="3:6" x14ac:dyDescent="0.2">
      <c r="C50" t="s">
        <v>16</v>
      </c>
      <c r="D50" t="s">
        <v>145</v>
      </c>
      <c r="E50">
        <v>0.28999999999999998</v>
      </c>
    </row>
    <row r="51" spans="3:6" x14ac:dyDescent="0.2">
      <c r="C51" t="s">
        <v>22</v>
      </c>
      <c r="D51" t="s">
        <v>155</v>
      </c>
      <c r="E51">
        <v>0.36</v>
      </c>
    </row>
    <row r="52" spans="3:6" x14ac:dyDescent="0.2">
      <c r="C52" t="s">
        <v>22</v>
      </c>
      <c r="D52" t="s">
        <v>127</v>
      </c>
      <c r="E52">
        <v>4.5869999999999997</v>
      </c>
      <c r="F52" t="s">
        <v>156</v>
      </c>
    </row>
    <row r="53" spans="3:6" x14ac:dyDescent="0.2">
      <c r="C53" t="s">
        <v>22</v>
      </c>
      <c r="D53" t="s">
        <v>127</v>
      </c>
      <c r="E53">
        <v>6.0469999999999997</v>
      </c>
      <c r="F53" t="s">
        <v>156</v>
      </c>
    </row>
    <row r="54" spans="3:6" x14ac:dyDescent="0.2">
      <c r="C54" t="s">
        <v>28</v>
      </c>
      <c r="D54" t="s">
        <v>153</v>
      </c>
      <c r="E54">
        <v>0.23</v>
      </c>
      <c r="F54" t="s">
        <v>150</v>
      </c>
    </row>
    <row r="55" spans="3:6" x14ac:dyDescent="0.2">
      <c r="C55" t="s">
        <v>28</v>
      </c>
      <c r="D55" t="s">
        <v>157</v>
      </c>
      <c r="E55">
        <v>0.42899999999999999</v>
      </c>
    </row>
    <row r="56" spans="3:6" x14ac:dyDescent="0.2">
      <c r="C56" t="s">
        <v>34</v>
      </c>
      <c r="D56" t="s">
        <v>144</v>
      </c>
      <c r="E56">
        <v>0.23</v>
      </c>
    </row>
    <row r="57" spans="3:6" x14ac:dyDescent="0.2">
      <c r="C57" t="s">
        <v>34</v>
      </c>
      <c r="D57" t="s">
        <v>158</v>
      </c>
      <c r="E57">
        <v>0.22500000000000001</v>
      </c>
    </row>
    <row r="58" spans="3:6" x14ac:dyDescent="0.2">
      <c r="C58" t="s">
        <v>29</v>
      </c>
      <c r="D58" t="s">
        <v>144</v>
      </c>
      <c r="E58">
        <v>0.224</v>
      </c>
    </row>
    <row r="59" spans="3:6" x14ac:dyDescent="0.2">
      <c r="C59" t="s">
        <v>29</v>
      </c>
      <c r="D59" t="s">
        <v>153</v>
      </c>
      <c r="E59">
        <v>0.38400000000000001</v>
      </c>
    </row>
    <row r="60" spans="3:6" x14ac:dyDescent="0.2">
      <c r="C60" t="s">
        <v>31</v>
      </c>
      <c r="D60" t="s">
        <v>144</v>
      </c>
      <c r="E60">
        <v>0.27200000000000002</v>
      </c>
    </row>
    <row r="61" spans="3:6" x14ac:dyDescent="0.2">
      <c r="C61" t="s">
        <v>31</v>
      </c>
      <c r="D61" t="s">
        <v>159</v>
      </c>
      <c r="E61">
        <v>0.24299999999999999</v>
      </c>
    </row>
    <row r="62" spans="3:6" x14ac:dyDescent="0.2">
      <c r="C62" t="s">
        <v>31</v>
      </c>
      <c r="D62" t="s">
        <v>159</v>
      </c>
      <c r="E62">
        <v>0.29799999999999999</v>
      </c>
    </row>
    <row r="63" spans="3:6" x14ac:dyDescent="0.2">
      <c r="C63" t="s">
        <v>31</v>
      </c>
      <c r="D63" t="s">
        <v>160</v>
      </c>
      <c r="E63">
        <v>0.56100000000000005</v>
      </c>
    </row>
    <row r="64" spans="3:6" x14ac:dyDescent="0.2">
      <c r="C64" t="s">
        <v>32</v>
      </c>
      <c r="D64" t="s">
        <v>46</v>
      </c>
      <c r="E64">
        <v>0.61499999999999999</v>
      </c>
    </row>
    <row r="65" spans="1:8" s="1" customFormat="1" x14ac:dyDescent="0.2">
      <c r="A65" s="6" t="s">
        <v>184</v>
      </c>
      <c r="F65" s="8">
        <f>AVERAGE(E43:E46)</f>
        <v>0.94974999999999998</v>
      </c>
      <c r="G65" s="8">
        <f>STDEV(E43:E46)</f>
        <v>0.55554920274145536</v>
      </c>
      <c r="H65" s="7">
        <v>4</v>
      </c>
    </row>
    <row r="66" spans="1:8" s="6" customFormat="1" x14ac:dyDescent="0.2">
      <c r="A66" s="6" t="s">
        <v>185</v>
      </c>
      <c r="F66" s="8">
        <f>AVERAGE(E47:E55)</f>
        <v>1.4332222222222222</v>
      </c>
      <c r="G66" s="8">
        <f>STDEV(E47:E55)</f>
        <v>2.2326700818626213</v>
      </c>
      <c r="H66" s="8">
        <v>9</v>
      </c>
    </row>
    <row r="67" spans="1:8" s="6" customFormat="1" x14ac:dyDescent="0.2">
      <c r="A67" s="6" t="s">
        <v>186</v>
      </c>
      <c r="F67" s="8">
        <f>AVERAGE(E56:E64)</f>
        <v>0.33911111111111114</v>
      </c>
      <c r="G67" s="8">
        <f>STDEV(E56:E64)</f>
        <v>0.15040482409521005</v>
      </c>
      <c r="H67" s="8">
        <v>9</v>
      </c>
    </row>
    <row r="68" spans="1:8" s="9" customFormat="1" x14ac:dyDescent="0.2"/>
    <row r="69" spans="1:8" x14ac:dyDescent="0.2">
      <c r="A69" t="s">
        <v>7</v>
      </c>
      <c r="B69" t="s">
        <v>8</v>
      </c>
      <c r="C69" t="s">
        <v>161</v>
      </c>
      <c r="D69" t="s">
        <v>46</v>
      </c>
      <c r="E69">
        <v>0.17699999999999999</v>
      </c>
    </row>
    <row r="70" spans="1:8" x14ac:dyDescent="0.2">
      <c r="C70" t="s">
        <v>162</v>
      </c>
      <c r="D70" t="s">
        <v>163</v>
      </c>
      <c r="E70">
        <v>0.33900000000000002</v>
      </c>
    </row>
    <row r="71" spans="1:8" x14ac:dyDescent="0.2">
      <c r="C71" t="s">
        <v>16</v>
      </c>
      <c r="D71" t="s">
        <v>152</v>
      </c>
      <c r="E71">
        <v>0.25800000000000001</v>
      </c>
    </row>
    <row r="72" spans="1:8" x14ac:dyDescent="0.2">
      <c r="C72" t="s">
        <v>16</v>
      </c>
      <c r="D72" t="s">
        <v>159</v>
      </c>
      <c r="E72">
        <v>0.29799999999999999</v>
      </c>
    </row>
    <row r="73" spans="1:8" x14ac:dyDescent="0.2">
      <c r="C73" t="s">
        <v>22</v>
      </c>
      <c r="D73" t="s">
        <v>159</v>
      </c>
      <c r="E73">
        <v>0.47599999999999998</v>
      </c>
    </row>
    <row r="74" spans="1:8" x14ac:dyDescent="0.2">
      <c r="C74" t="s">
        <v>22</v>
      </c>
      <c r="D74" t="s">
        <v>159</v>
      </c>
      <c r="E74">
        <v>0.192</v>
      </c>
    </row>
    <row r="75" spans="1:8" x14ac:dyDescent="0.2">
      <c r="C75" t="s">
        <v>22</v>
      </c>
      <c r="D75" t="s">
        <v>46</v>
      </c>
      <c r="E75">
        <v>0.192</v>
      </c>
    </row>
    <row r="76" spans="1:8" x14ac:dyDescent="0.2">
      <c r="C76" t="s">
        <v>28</v>
      </c>
      <c r="D76" t="s">
        <v>164</v>
      </c>
      <c r="E76">
        <v>0.59199999999999997</v>
      </c>
    </row>
    <row r="77" spans="1:8" x14ac:dyDescent="0.2">
      <c r="C77" t="s">
        <v>26</v>
      </c>
      <c r="D77" t="s">
        <v>152</v>
      </c>
      <c r="E77">
        <v>0.53100000000000003</v>
      </c>
    </row>
    <row r="78" spans="1:8" x14ac:dyDescent="0.2">
      <c r="C78" t="s">
        <v>50</v>
      </c>
      <c r="D78" t="s">
        <v>144</v>
      </c>
      <c r="E78">
        <v>0.94599999999999995</v>
      </c>
    </row>
    <row r="79" spans="1:8" x14ac:dyDescent="0.2">
      <c r="C79" t="s">
        <v>34</v>
      </c>
      <c r="D79" t="s">
        <v>46</v>
      </c>
      <c r="E79">
        <v>0.373</v>
      </c>
    </row>
    <row r="80" spans="1:8" x14ac:dyDescent="0.2">
      <c r="C80" t="s">
        <v>56</v>
      </c>
      <c r="D80" t="s">
        <v>136</v>
      </c>
      <c r="E80">
        <v>0.24299999999999999</v>
      </c>
    </row>
    <row r="81" spans="1:8" x14ac:dyDescent="0.2">
      <c r="C81" t="s">
        <v>31</v>
      </c>
      <c r="D81" t="s">
        <v>30</v>
      </c>
      <c r="E81">
        <v>0.54500000000000004</v>
      </c>
    </row>
    <row r="82" spans="1:8" x14ac:dyDescent="0.2">
      <c r="C82" t="s">
        <v>32</v>
      </c>
      <c r="D82" t="s">
        <v>127</v>
      </c>
      <c r="E82">
        <v>0.38800000000000001</v>
      </c>
    </row>
    <row r="83" spans="1:8" x14ac:dyDescent="0.2">
      <c r="C83" t="s">
        <v>32</v>
      </c>
      <c r="D83" t="s">
        <v>127</v>
      </c>
      <c r="E83">
        <v>0.439</v>
      </c>
    </row>
    <row r="84" spans="1:8" x14ac:dyDescent="0.2">
      <c r="C84" t="s">
        <v>58</v>
      </c>
      <c r="D84" t="s">
        <v>127</v>
      </c>
      <c r="E84">
        <v>0.75800000000000001</v>
      </c>
    </row>
    <row r="85" spans="1:8" x14ac:dyDescent="0.2">
      <c r="C85" t="s">
        <v>58</v>
      </c>
      <c r="D85" t="s">
        <v>46</v>
      </c>
      <c r="E85">
        <v>0.48599999999999999</v>
      </c>
    </row>
    <row r="86" spans="1:8" x14ac:dyDescent="0.2">
      <c r="C86" t="s">
        <v>57</v>
      </c>
      <c r="D86" t="s">
        <v>165</v>
      </c>
      <c r="E86">
        <v>0.27100000000000002</v>
      </c>
    </row>
    <row r="87" spans="1:8" s="1" customFormat="1" x14ac:dyDescent="0.2">
      <c r="A87" s="6" t="s">
        <v>184</v>
      </c>
      <c r="F87" s="8" t="s">
        <v>187</v>
      </c>
      <c r="G87" s="8" t="s">
        <v>187</v>
      </c>
      <c r="H87" s="7">
        <v>0</v>
      </c>
    </row>
    <row r="88" spans="1:8" s="6" customFormat="1" x14ac:dyDescent="0.2">
      <c r="A88" s="6" t="s">
        <v>185</v>
      </c>
      <c r="F88" s="8">
        <f>AVERAGE(E69:E76)</f>
        <v>0.3155</v>
      </c>
      <c r="G88" s="8">
        <f>STDEV(E69:E76)</f>
        <v>0.14931462467841902</v>
      </c>
      <c r="H88" s="8">
        <v>8</v>
      </c>
    </row>
    <row r="89" spans="1:8" s="6" customFormat="1" x14ac:dyDescent="0.2">
      <c r="A89" s="6" t="s">
        <v>186</v>
      </c>
      <c r="F89" s="8">
        <f>AVERAGE(E77:E86)</f>
        <v>0.49799999999999994</v>
      </c>
      <c r="G89" s="8">
        <f>STDEV(E77:E86)</f>
        <v>0.21589760947675588</v>
      </c>
      <c r="H89" s="8">
        <v>10</v>
      </c>
    </row>
    <row r="90" spans="1:8" x14ac:dyDescent="0.2">
      <c r="A90" t="s">
        <v>7</v>
      </c>
      <c r="B90" t="s">
        <v>166</v>
      </c>
      <c r="C90" t="s">
        <v>64</v>
      </c>
      <c r="D90" t="s">
        <v>144</v>
      </c>
      <c r="E90">
        <v>0.875</v>
      </c>
    </row>
    <row r="91" spans="1:8" x14ac:dyDescent="0.2">
      <c r="C91" t="s">
        <v>15</v>
      </c>
      <c r="D91" t="s">
        <v>136</v>
      </c>
      <c r="E91">
        <v>0.318</v>
      </c>
    </row>
    <row r="92" spans="1:8" x14ac:dyDescent="0.2">
      <c r="C92" t="s">
        <v>162</v>
      </c>
      <c r="D92" t="s">
        <v>136</v>
      </c>
      <c r="E92">
        <v>1.375</v>
      </c>
    </row>
    <row r="93" spans="1:8" x14ac:dyDescent="0.2">
      <c r="C93" t="s">
        <v>162</v>
      </c>
      <c r="D93" t="s">
        <v>167</v>
      </c>
      <c r="E93">
        <v>0.627</v>
      </c>
    </row>
    <row r="94" spans="1:8" x14ac:dyDescent="0.2">
      <c r="C94" t="s">
        <v>12</v>
      </c>
      <c r="D94" t="s">
        <v>168</v>
      </c>
      <c r="E94">
        <v>0.371</v>
      </c>
    </row>
    <row r="95" spans="1:8" x14ac:dyDescent="0.2">
      <c r="C95" t="s">
        <v>16</v>
      </c>
      <c r="D95" t="s">
        <v>159</v>
      </c>
      <c r="E95">
        <v>0.29599999999999999</v>
      </c>
      <c r="G95" s="3" t="s">
        <v>169</v>
      </c>
    </row>
    <row r="96" spans="1:8" x14ac:dyDescent="0.2">
      <c r="C96" t="s">
        <v>16</v>
      </c>
      <c r="D96" t="s">
        <v>159</v>
      </c>
      <c r="E96">
        <v>0.32900000000000001</v>
      </c>
    </row>
    <row r="97" spans="1:8" x14ac:dyDescent="0.2">
      <c r="C97" t="s">
        <v>22</v>
      </c>
      <c r="D97" t="s">
        <v>153</v>
      </c>
      <c r="E97">
        <v>0.67800000000000005</v>
      </c>
    </row>
    <row r="98" spans="1:8" x14ac:dyDescent="0.2">
      <c r="C98" t="s">
        <v>29</v>
      </c>
      <c r="D98" t="s">
        <v>141</v>
      </c>
      <c r="E98">
        <v>0.39800000000000002</v>
      </c>
    </row>
    <row r="99" spans="1:8" x14ac:dyDescent="0.2">
      <c r="C99" t="s">
        <v>29</v>
      </c>
      <c r="D99" t="s">
        <v>132</v>
      </c>
      <c r="E99">
        <v>0.36399999999999999</v>
      </c>
    </row>
    <row r="100" spans="1:8" x14ac:dyDescent="0.2">
      <c r="C100" t="s">
        <v>31</v>
      </c>
      <c r="D100" t="s">
        <v>132</v>
      </c>
      <c r="E100">
        <v>0.39300000000000002</v>
      </c>
    </row>
    <row r="101" spans="1:8" x14ac:dyDescent="0.2">
      <c r="C101" t="s">
        <v>94</v>
      </c>
      <c r="D101" t="s">
        <v>30</v>
      </c>
      <c r="E101">
        <v>0.36</v>
      </c>
    </row>
    <row r="102" spans="1:8" s="1" customFormat="1" x14ac:dyDescent="0.2">
      <c r="A102" s="6" t="s">
        <v>184</v>
      </c>
      <c r="F102" s="8">
        <v>0.875</v>
      </c>
      <c r="G102" s="8">
        <v>0</v>
      </c>
      <c r="H102" s="7">
        <v>1</v>
      </c>
    </row>
    <row r="103" spans="1:8" s="6" customFormat="1" x14ac:dyDescent="0.2">
      <c r="A103" s="6" t="s">
        <v>185</v>
      </c>
      <c r="F103" s="8">
        <f>AVERAGE(E91:E97)</f>
        <v>0.57057142857142862</v>
      </c>
      <c r="G103" s="8">
        <f>STDEV(E91:E97)</f>
        <v>0.38712567173243079</v>
      </c>
      <c r="H103" s="8">
        <v>7</v>
      </c>
    </row>
    <row r="104" spans="1:8" s="6" customFormat="1" x14ac:dyDescent="0.2">
      <c r="A104" s="6" t="s">
        <v>186</v>
      </c>
      <c r="F104" s="8">
        <f>AVERAGE(E98:E101)</f>
        <v>0.37875000000000003</v>
      </c>
      <c r="G104" s="8">
        <f>STDEV(E98:E101)</f>
        <v>1.9517086531208171E-2</v>
      </c>
      <c r="H104" s="8">
        <v>4</v>
      </c>
    </row>
    <row r="105" spans="1:8" s="9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9361-3171-F24D-8C9C-7394E03A6C61}">
  <dimension ref="A1:J53"/>
  <sheetViews>
    <sheetView workbookViewId="0">
      <selection activeCell="C26" sqref="C26"/>
    </sheetView>
  </sheetViews>
  <sheetFormatPr baseColWidth="10" defaultRowHeight="16" x14ac:dyDescent="0.2"/>
  <cols>
    <col min="1" max="2" width="13" customWidth="1"/>
  </cols>
  <sheetData>
    <row r="1" spans="1:10" x14ac:dyDescent="0.2">
      <c r="A1" t="s">
        <v>170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</row>
    <row r="2" spans="1:10" x14ac:dyDescent="0.2">
      <c r="A2" t="s">
        <v>172</v>
      </c>
      <c r="B2" s="6">
        <v>0.73492884356399302</v>
      </c>
      <c r="C2" s="6">
        <v>0.64492031145674245</v>
      </c>
      <c r="D2" s="6">
        <v>0.61060330328062373</v>
      </c>
      <c r="E2" s="6">
        <v>0.54475341823327827</v>
      </c>
      <c r="F2" s="6">
        <v>0.55131907905638922</v>
      </c>
      <c r="G2" s="6">
        <v>0.55786414359139458</v>
      </c>
      <c r="H2" s="6">
        <v>0.75452822969419309</v>
      </c>
      <c r="I2" s="6">
        <v>0.67347729872882678</v>
      </c>
      <c r="J2" s="6">
        <v>0.61409799993780545</v>
      </c>
    </row>
    <row r="3" spans="1:10" x14ac:dyDescent="0.2">
      <c r="A3" t="s">
        <v>171</v>
      </c>
      <c r="B3" s="6">
        <v>0.61334706299540998</v>
      </c>
      <c r="C3" s="6">
        <v>0.47180589921577676</v>
      </c>
      <c r="D3" s="6">
        <v>0.25711488329820131</v>
      </c>
      <c r="E3" s="6">
        <v>0.19111533273355227</v>
      </c>
      <c r="F3" s="6">
        <v>0.1903803271712905</v>
      </c>
      <c r="G3" s="6">
        <v>0.30190694523703154</v>
      </c>
      <c r="H3" s="6">
        <v>0.48356523200747004</v>
      </c>
      <c r="I3" s="6">
        <v>0.28621989120434183</v>
      </c>
      <c r="J3" s="6">
        <v>0.23826922276831783</v>
      </c>
    </row>
    <row r="4" spans="1:10" x14ac:dyDescent="0.2">
      <c r="A4" t="s">
        <v>173</v>
      </c>
      <c r="B4" s="6">
        <v>25</v>
      </c>
      <c r="C4" s="6">
        <v>55</v>
      </c>
      <c r="D4" s="6">
        <v>127</v>
      </c>
      <c r="E4" s="6">
        <v>17</v>
      </c>
      <c r="F4" s="6">
        <v>32</v>
      </c>
      <c r="G4" s="6">
        <v>96</v>
      </c>
      <c r="H4" s="6">
        <v>51</v>
      </c>
      <c r="I4" s="6">
        <v>88</v>
      </c>
      <c r="J4" s="6">
        <v>141</v>
      </c>
    </row>
    <row r="5" spans="1:10" x14ac:dyDescent="0.2">
      <c r="B5" s="10"/>
    </row>
    <row r="7" spans="1:10" x14ac:dyDescent="0.2">
      <c r="A7" t="s">
        <v>183</v>
      </c>
      <c r="B7" t="s">
        <v>174</v>
      </c>
      <c r="C7" t="s">
        <v>175</v>
      </c>
      <c r="D7" t="s">
        <v>176</v>
      </c>
      <c r="E7" t="s">
        <v>177</v>
      </c>
      <c r="F7" t="s">
        <v>178</v>
      </c>
      <c r="G7" t="s">
        <v>179</v>
      </c>
      <c r="H7" t="s">
        <v>180</v>
      </c>
      <c r="I7" t="s">
        <v>181</v>
      </c>
      <c r="J7" t="s">
        <v>182</v>
      </c>
    </row>
    <row r="8" spans="1:10" x14ac:dyDescent="0.2">
      <c r="A8" t="s">
        <v>172</v>
      </c>
      <c r="B8" s="6">
        <v>0.91593300517781095</v>
      </c>
      <c r="C8" s="6">
        <v>0.86498460824532797</v>
      </c>
      <c r="D8" s="6">
        <v>0.60959692783219233</v>
      </c>
      <c r="E8" s="6">
        <v>0.65108466340451898</v>
      </c>
      <c r="F8" s="6">
        <v>0.60540145072964324</v>
      </c>
      <c r="G8" s="6">
        <v>0.56449023366627438</v>
      </c>
      <c r="H8" s="6">
        <v>0.78447808953966014</v>
      </c>
      <c r="I8" s="6">
        <v>0.86165184082873536</v>
      </c>
      <c r="J8" s="6">
        <v>0.69933477774344099</v>
      </c>
    </row>
    <row r="9" spans="1:10" x14ac:dyDescent="0.2">
      <c r="A9" t="s">
        <v>171</v>
      </c>
      <c r="B9" s="6">
        <v>0.58515713632730537</v>
      </c>
      <c r="C9" s="6">
        <v>0.70273406518962866</v>
      </c>
      <c r="D9" s="6">
        <v>0.33570406427311755</v>
      </c>
      <c r="E9" s="6">
        <v>0.40392603120855142</v>
      </c>
      <c r="F9" s="6">
        <v>0.20932807028303435</v>
      </c>
      <c r="G9" s="6">
        <v>0.24871818341907484</v>
      </c>
      <c r="H9" s="6">
        <v>0.53653842675414642</v>
      </c>
      <c r="I9" s="6">
        <v>0.32930141778354566</v>
      </c>
      <c r="J9" s="6">
        <v>0.38747903821970126</v>
      </c>
    </row>
    <row r="10" spans="1:10" x14ac:dyDescent="0.2">
      <c r="A10" t="s">
        <v>173</v>
      </c>
      <c r="B10" s="11">
        <v>13</v>
      </c>
      <c r="C10" s="6">
        <v>30</v>
      </c>
      <c r="D10" s="6">
        <v>103</v>
      </c>
      <c r="E10" s="6">
        <v>34</v>
      </c>
      <c r="F10" s="6">
        <v>65</v>
      </c>
      <c r="G10" s="6">
        <v>79</v>
      </c>
      <c r="H10" s="6">
        <v>21</v>
      </c>
      <c r="I10" s="6">
        <v>39</v>
      </c>
      <c r="J10" s="6">
        <v>88</v>
      </c>
    </row>
    <row r="13" spans="1:10" x14ac:dyDescent="0.2">
      <c r="A13" t="s">
        <v>188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 x14ac:dyDescent="0.2">
      <c r="A14" t="s">
        <v>172</v>
      </c>
      <c r="B14" s="6">
        <v>0.69098155578962039</v>
      </c>
      <c r="C14" s="6">
        <v>0.59218517846311203</v>
      </c>
      <c r="D14" s="6">
        <v>0.62062544046174339</v>
      </c>
      <c r="E14" s="6">
        <v>0.92903026512456044</v>
      </c>
      <c r="F14" s="6">
        <v>0.54929964407148091</v>
      </c>
      <c r="G14" s="6">
        <v>0.55124931679355615</v>
      </c>
      <c r="H14" s="6">
        <v>0.7945981673996656</v>
      </c>
      <c r="I14" s="6">
        <v>0.6923076231414339</v>
      </c>
      <c r="J14" s="6">
        <v>0.61387176144711864</v>
      </c>
    </row>
    <row r="15" spans="1:10" x14ac:dyDescent="0.2">
      <c r="A15" t="s">
        <v>171</v>
      </c>
      <c r="B15" s="6">
        <v>0.61945160646904074</v>
      </c>
      <c r="C15" s="6">
        <v>0.50046407508177915</v>
      </c>
      <c r="D15" s="6">
        <v>0.35170739906104953</v>
      </c>
      <c r="E15" s="6">
        <v>0.9585732542480635</v>
      </c>
      <c r="F15" s="6">
        <v>0.267074565774719</v>
      </c>
      <c r="G15" s="6">
        <v>0.24400018862622247</v>
      </c>
      <c r="H15" s="6">
        <v>0.43405138623776285</v>
      </c>
      <c r="I15" s="6">
        <v>0.36563361708045838</v>
      </c>
      <c r="J15" s="6">
        <v>0.23393217582816675</v>
      </c>
    </row>
    <row r="16" spans="1:10" x14ac:dyDescent="0.2">
      <c r="A16" t="s">
        <v>173</v>
      </c>
      <c r="B16" s="6">
        <v>29</v>
      </c>
      <c r="C16" s="6">
        <v>63</v>
      </c>
      <c r="D16" s="6">
        <v>97</v>
      </c>
      <c r="E16" s="6">
        <v>28</v>
      </c>
      <c r="F16" s="6">
        <v>54</v>
      </c>
      <c r="G16" s="6">
        <v>70</v>
      </c>
      <c r="H16" s="6">
        <v>30</v>
      </c>
      <c r="I16" s="6">
        <v>66</v>
      </c>
      <c r="J16" s="6">
        <v>110</v>
      </c>
    </row>
    <row r="19" spans="1:10" x14ac:dyDescent="0.2">
      <c r="A19" t="s">
        <v>188</v>
      </c>
      <c r="B19" t="s">
        <v>174</v>
      </c>
      <c r="C19" t="s">
        <v>175</v>
      </c>
      <c r="D19" t="s">
        <v>176</v>
      </c>
      <c r="E19" t="s">
        <v>177</v>
      </c>
      <c r="F19" t="s">
        <v>178</v>
      </c>
      <c r="G19" t="s">
        <v>179</v>
      </c>
      <c r="H19" t="s">
        <v>180</v>
      </c>
      <c r="I19" t="s">
        <v>181</v>
      </c>
      <c r="J19" t="s">
        <v>182</v>
      </c>
    </row>
    <row r="20" spans="1:10" x14ac:dyDescent="0.2">
      <c r="A20" t="s">
        <v>172</v>
      </c>
      <c r="B20" s="6">
        <v>0.89256277727891931</v>
      </c>
      <c r="C20" s="6">
        <v>0.63916523872036346</v>
      </c>
      <c r="D20" s="6">
        <v>0.56376973994474</v>
      </c>
      <c r="E20" s="6">
        <v>0.68570141000239992</v>
      </c>
      <c r="F20" s="6">
        <v>0.57958226292548176</v>
      </c>
      <c r="G20" s="6">
        <v>0.55223697028123908</v>
      </c>
      <c r="H20" s="6">
        <v>0.76629801475299841</v>
      </c>
      <c r="I20" s="6">
        <v>0.74897947919999885</v>
      </c>
      <c r="J20" s="6">
        <v>0.60172070766452401</v>
      </c>
    </row>
    <row r="21" spans="1:10" x14ac:dyDescent="0.2">
      <c r="A21" t="s">
        <v>171</v>
      </c>
      <c r="B21" s="6">
        <v>0.77367811039843448</v>
      </c>
      <c r="C21" s="6">
        <v>0.62196116784626254</v>
      </c>
      <c r="D21" s="6">
        <v>0.32075208175862729</v>
      </c>
      <c r="E21" s="6">
        <v>0.33012603558875786</v>
      </c>
      <c r="F21" s="6">
        <v>0.32060208462466566</v>
      </c>
      <c r="G21" s="6">
        <v>0.24759869524299166</v>
      </c>
      <c r="H21" s="6">
        <v>0.52585507119613484</v>
      </c>
      <c r="I21" s="6">
        <v>0.26043579111237358</v>
      </c>
      <c r="J21" s="6">
        <v>0.24574659241736183</v>
      </c>
    </row>
    <row r="22" spans="1:10" x14ac:dyDescent="0.2">
      <c r="A22" t="s">
        <v>173</v>
      </c>
      <c r="B22" s="6">
        <v>14</v>
      </c>
      <c r="C22" s="6">
        <v>32</v>
      </c>
      <c r="D22" s="6">
        <v>119</v>
      </c>
      <c r="E22" s="6">
        <v>26</v>
      </c>
      <c r="F22" s="6">
        <v>53</v>
      </c>
      <c r="G22" s="6">
        <v>60</v>
      </c>
      <c r="H22" s="6">
        <v>47</v>
      </c>
      <c r="I22" s="6">
        <v>78</v>
      </c>
      <c r="J22" s="6">
        <v>93</v>
      </c>
    </row>
    <row r="26" spans="1:10" x14ac:dyDescent="0.2">
      <c r="A26" t="s">
        <v>189</v>
      </c>
      <c r="B26" s="8">
        <f>AVERAGE(B2,B8,B14,B20)</f>
        <v>0.80860154545258589</v>
      </c>
      <c r="C26" s="8">
        <f t="shared" ref="C26:J26" si="0">AVERAGE(C2,C8,C14,C20)</f>
        <v>0.68531383422138648</v>
      </c>
      <c r="D26" s="8">
        <f t="shared" si="0"/>
        <v>0.60114885287982489</v>
      </c>
      <c r="E26" s="8">
        <f t="shared" si="0"/>
        <v>0.70264243919118941</v>
      </c>
      <c r="F26" s="8">
        <f t="shared" si="0"/>
        <v>0.57140060919574875</v>
      </c>
      <c r="G26" s="8">
        <f t="shared" si="0"/>
        <v>0.5564601660831161</v>
      </c>
      <c r="H26" s="8">
        <f t="shared" si="0"/>
        <v>0.77497562534662923</v>
      </c>
      <c r="I26" s="8">
        <f t="shared" si="0"/>
        <v>0.74410406047474864</v>
      </c>
      <c r="J26" s="8">
        <f t="shared" si="0"/>
        <v>0.63225631169822227</v>
      </c>
    </row>
    <row r="27" spans="1:10" x14ac:dyDescent="0.2">
      <c r="A27" t="s">
        <v>190</v>
      </c>
      <c r="B27" s="8">
        <f>STDEV(B2,B8,B14,B20)</f>
        <v>0.1122967195549726</v>
      </c>
      <c r="C27" s="8">
        <f t="shared" ref="C27:J27" si="1">STDEV(C2,C8,C14,C20)</f>
        <v>0.12208721351252774</v>
      </c>
      <c r="D27" s="8">
        <f t="shared" si="1"/>
        <v>2.5411887968901196E-2</v>
      </c>
      <c r="E27" s="8">
        <f t="shared" si="1"/>
        <v>0.16240442664731555</v>
      </c>
      <c r="F27" s="8">
        <f t="shared" si="1"/>
        <v>2.6550060859493133E-2</v>
      </c>
      <c r="G27" s="8">
        <f t="shared" si="1"/>
        <v>6.0948467668279771E-3</v>
      </c>
      <c r="H27" s="8">
        <f t="shared" si="1"/>
        <v>1.7969769957208444E-2</v>
      </c>
      <c r="I27" s="8">
        <f t="shared" si="1"/>
        <v>8.4680302253111267E-2</v>
      </c>
      <c r="J27" s="8">
        <f t="shared" si="1"/>
        <v>4.5091239705757395E-2</v>
      </c>
    </row>
    <row r="28" spans="1:10" x14ac:dyDescent="0.2">
      <c r="A28" t="s">
        <v>205</v>
      </c>
      <c r="B28">
        <f>AVERAGE(B4,B10,B16,B22)</f>
        <v>20.25</v>
      </c>
      <c r="C28">
        <f t="shared" ref="C28:J28" si="2">AVERAGE(C4,C10,C16,C22)</f>
        <v>45</v>
      </c>
      <c r="D28">
        <f t="shared" si="2"/>
        <v>111.5</v>
      </c>
      <c r="E28">
        <f t="shared" si="2"/>
        <v>26.25</v>
      </c>
      <c r="F28">
        <f t="shared" si="2"/>
        <v>51</v>
      </c>
      <c r="G28">
        <f t="shared" si="2"/>
        <v>76.25</v>
      </c>
      <c r="H28">
        <f t="shared" si="2"/>
        <v>37.25</v>
      </c>
      <c r="I28">
        <f t="shared" si="2"/>
        <v>67.75</v>
      </c>
      <c r="J28">
        <f t="shared" si="2"/>
        <v>108</v>
      </c>
    </row>
    <row r="29" spans="1:10" x14ac:dyDescent="0.2">
      <c r="A29" t="s">
        <v>191</v>
      </c>
      <c r="B29" s="8">
        <f t="shared" ref="B29:J29" si="3">AVERAGE(B3,B9,B15,B21)</f>
        <v>0.64790847904754767</v>
      </c>
      <c r="C29" s="8">
        <f t="shared" si="3"/>
        <v>0.57424130183336175</v>
      </c>
      <c r="D29" s="8">
        <f t="shared" si="3"/>
        <v>0.31631960709774892</v>
      </c>
      <c r="E29" s="8">
        <f t="shared" si="3"/>
        <v>0.47093516344473124</v>
      </c>
      <c r="F29" s="8">
        <f t="shared" si="3"/>
        <v>0.24684626196342738</v>
      </c>
      <c r="G29" s="8">
        <f t="shared" si="3"/>
        <v>0.26055600313133009</v>
      </c>
      <c r="H29" s="8">
        <f t="shared" si="3"/>
        <v>0.49500252904887854</v>
      </c>
      <c r="I29" s="8">
        <f t="shared" si="3"/>
        <v>0.31039767929517986</v>
      </c>
      <c r="J29" s="8">
        <f t="shared" si="3"/>
        <v>0.27635675730838688</v>
      </c>
    </row>
    <row r="30" spans="1:10" x14ac:dyDescent="0.2">
      <c r="A30" t="s">
        <v>192</v>
      </c>
      <c r="B30" s="8">
        <f t="shared" ref="B30:J30" si="4">STDEV(B3,B9,B15,B23)</f>
        <v>1.8294116079935564E-2</v>
      </c>
      <c r="C30" s="8">
        <f t="shared" si="4"/>
        <v>0.12587179839175194</v>
      </c>
      <c r="D30" s="8">
        <f t="shared" si="4"/>
        <v>5.0629553505483336E-2</v>
      </c>
      <c r="E30" s="8">
        <f t="shared" si="4"/>
        <v>0.39621408285299359</v>
      </c>
      <c r="F30" s="8">
        <f t="shared" si="4"/>
        <v>3.9949303176149531E-2</v>
      </c>
      <c r="G30" s="8">
        <f t="shared" si="4"/>
        <v>3.2157156590138666E-2</v>
      </c>
      <c r="H30" s="8">
        <f t="shared" si="4"/>
        <v>5.1253249910586982E-2</v>
      </c>
      <c r="I30" s="8">
        <f t="shared" si="4"/>
        <v>3.9754635988926326E-2</v>
      </c>
      <c r="J30" s="8">
        <f t="shared" si="4"/>
        <v>8.7425223242000735E-2</v>
      </c>
    </row>
    <row r="33" spans="2:10" x14ac:dyDescent="0.2">
      <c r="B33" s="6"/>
      <c r="C33" s="6"/>
      <c r="D33" s="6"/>
      <c r="E33" s="6"/>
      <c r="F33" s="6"/>
      <c r="G33" s="6"/>
      <c r="H33" s="6"/>
      <c r="I33" s="6"/>
      <c r="J33" s="6"/>
    </row>
    <row r="34" spans="2:10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">
      <c r="B36" s="10"/>
    </row>
    <row r="39" spans="2:10" x14ac:dyDescent="0.2">
      <c r="B39" s="6"/>
      <c r="C39" s="6"/>
      <c r="D39" s="6"/>
      <c r="E39" s="6"/>
      <c r="F39" s="6"/>
      <c r="G39" s="6"/>
      <c r="H39" s="6"/>
      <c r="I39" s="6"/>
      <c r="J39" s="6"/>
    </row>
    <row r="40" spans="2:10" x14ac:dyDescent="0.2">
      <c r="B40" s="6"/>
      <c r="C40" s="6"/>
      <c r="D40" s="6"/>
      <c r="E40" s="6"/>
      <c r="F40" s="6"/>
      <c r="G40" s="6"/>
      <c r="H40" s="6"/>
      <c r="I40" s="6"/>
      <c r="J40" s="6"/>
    </row>
    <row r="41" spans="2:10" x14ac:dyDescent="0.2">
      <c r="B41" s="11"/>
      <c r="C41" s="6"/>
      <c r="D41" s="6"/>
      <c r="E41" s="6"/>
      <c r="F41" s="6"/>
      <c r="G41" s="6"/>
      <c r="H41" s="6"/>
      <c r="I41" s="6"/>
      <c r="J41" s="6"/>
    </row>
    <row r="45" spans="2:10" x14ac:dyDescent="0.2">
      <c r="B45" s="6"/>
      <c r="C45" s="6"/>
      <c r="D45" s="6"/>
      <c r="E45" s="6"/>
      <c r="F45" s="6"/>
      <c r="G45" s="6"/>
      <c r="H45" s="6"/>
      <c r="I45" s="6"/>
      <c r="J45" s="6"/>
    </row>
    <row r="46" spans="2:10" x14ac:dyDescent="0.2">
      <c r="B46" s="6"/>
      <c r="C46" s="6"/>
      <c r="D46" s="6"/>
      <c r="E46" s="6"/>
      <c r="F46" s="6"/>
      <c r="G46" s="6"/>
      <c r="H46" s="6"/>
      <c r="I46" s="6"/>
      <c r="J46" s="6"/>
    </row>
    <row r="47" spans="2:10" x14ac:dyDescent="0.2">
      <c r="B47" s="6"/>
      <c r="C47" s="6"/>
      <c r="D47" s="6"/>
      <c r="E47" s="6"/>
      <c r="F47" s="6"/>
      <c r="G47" s="6"/>
      <c r="H47" s="6"/>
      <c r="I47" s="6"/>
      <c r="J47" s="6"/>
    </row>
    <row r="50" spans="1:10" x14ac:dyDescent="0.2">
      <c r="A50" t="s">
        <v>188</v>
      </c>
      <c r="B50" t="s">
        <v>174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181</v>
      </c>
      <c r="J50" t="s">
        <v>182</v>
      </c>
    </row>
    <row r="51" spans="1:10" x14ac:dyDescent="0.2">
      <c r="A51" t="s">
        <v>172</v>
      </c>
      <c r="B51" s="6">
        <v>0.89256277727891931</v>
      </c>
      <c r="C51" s="6">
        <v>0.63916523872036346</v>
      </c>
      <c r="D51" s="6">
        <v>0.56376973994474</v>
      </c>
      <c r="E51" s="6">
        <v>0.68570141000239992</v>
      </c>
      <c r="F51" s="6">
        <v>0.57958226292548176</v>
      </c>
      <c r="G51" s="6">
        <v>0.55223697028123908</v>
      </c>
      <c r="H51" s="6">
        <v>0.76629801475299841</v>
      </c>
      <c r="I51" s="6">
        <v>0.74897947919999885</v>
      </c>
      <c r="J51" s="6">
        <v>0.60172070766452401</v>
      </c>
    </row>
    <row r="52" spans="1:10" x14ac:dyDescent="0.2">
      <c r="A52" t="s">
        <v>171</v>
      </c>
      <c r="B52" s="6">
        <v>0.77367811039843448</v>
      </c>
      <c r="C52" s="6">
        <v>0.62196116784626254</v>
      </c>
      <c r="D52" s="6">
        <v>0.32075208175862729</v>
      </c>
      <c r="E52" s="6">
        <v>0.33012603558875786</v>
      </c>
      <c r="F52" s="6">
        <v>0.32060208462466566</v>
      </c>
      <c r="G52" s="6">
        <v>0.24759869524299166</v>
      </c>
      <c r="H52" s="6">
        <v>0.52585507119613484</v>
      </c>
      <c r="I52" s="6">
        <v>0.26043579111237358</v>
      </c>
      <c r="J52" s="6">
        <v>0.24574659241736183</v>
      </c>
    </row>
    <row r="53" spans="1:10" x14ac:dyDescent="0.2">
      <c r="A53" t="s">
        <v>173</v>
      </c>
      <c r="B53" s="6">
        <v>14</v>
      </c>
      <c r="C53" s="6">
        <v>32</v>
      </c>
      <c r="D53" s="6">
        <v>119</v>
      </c>
      <c r="E53" s="6">
        <v>26</v>
      </c>
      <c r="F53" s="6">
        <v>53</v>
      </c>
      <c r="G53" s="6">
        <v>60</v>
      </c>
      <c r="H53" s="6">
        <v>47</v>
      </c>
      <c r="I53" s="6">
        <v>78</v>
      </c>
      <c r="J53" s="6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4FB8-6228-4448-B3EA-149DFEA0A487}">
  <dimension ref="A1:J27"/>
  <sheetViews>
    <sheetView workbookViewId="0">
      <selection activeCell="I25" sqref="I25"/>
    </sheetView>
  </sheetViews>
  <sheetFormatPr baseColWidth="10" defaultRowHeight="16" x14ac:dyDescent="0.2"/>
  <sheetData>
    <row r="1" spans="1:10" x14ac:dyDescent="0.2">
      <c r="A1" t="s">
        <v>170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</row>
    <row r="2" spans="1:10" x14ac:dyDescent="0.2">
      <c r="A2" t="s">
        <v>172</v>
      </c>
      <c r="B2" s="8" t="s">
        <v>187</v>
      </c>
      <c r="C2" s="8">
        <v>0.32374999999999998</v>
      </c>
      <c r="D2" s="8">
        <v>0.3886</v>
      </c>
      <c r="E2" s="8">
        <v>2.2934999999999999</v>
      </c>
      <c r="F2" s="8">
        <v>0.76085714285714279</v>
      </c>
      <c r="G2" s="8">
        <v>0.51388888888888884</v>
      </c>
      <c r="H2" s="8">
        <v>0.99375000000000013</v>
      </c>
      <c r="I2" s="8">
        <v>0.45277777777777772</v>
      </c>
      <c r="J2" s="8">
        <v>0.46550000000000002</v>
      </c>
    </row>
    <row r="3" spans="1:10" x14ac:dyDescent="0.2">
      <c r="A3" t="s">
        <v>171</v>
      </c>
      <c r="B3" s="8" t="s">
        <v>187</v>
      </c>
      <c r="C3" s="8">
        <v>2.2983689869122408E-2</v>
      </c>
      <c r="D3" s="8">
        <v>3.4652561232901682E-2</v>
      </c>
      <c r="E3" s="8">
        <v>0.20435385976291234</v>
      </c>
      <c r="F3" s="8">
        <v>0.54592014940264821</v>
      </c>
      <c r="G3" s="8">
        <v>0.41508295690272717</v>
      </c>
      <c r="H3" s="8">
        <v>0.9621134288637696</v>
      </c>
      <c r="I3" s="8">
        <v>0.21299576156450764</v>
      </c>
      <c r="J3" s="8">
        <v>0.33942933392279562</v>
      </c>
    </row>
    <row r="4" spans="1:10" x14ac:dyDescent="0.2">
      <c r="A4" t="s">
        <v>202</v>
      </c>
      <c r="B4" s="8">
        <v>0</v>
      </c>
      <c r="C4" s="8">
        <v>4</v>
      </c>
      <c r="D4" s="8">
        <v>5</v>
      </c>
      <c r="E4" s="8">
        <v>2</v>
      </c>
      <c r="F4" s="8">
        <v>7</v>
      </c>
      <c r="G4" s="8">
        <v>9</v>
      </c>
      <c r="H4" s="8">
        <v>4</v>
      </c>
      <c r="I4" s="8">
        <v>9</v>
      </c>
      <c r="J4" s="8">
        <v>12</v>
      </c>
    </row>
    <row r="5" spans="1:10" x14ac:dyDescent="0.2">
      <c r="B5" s="10"/>
    </row>
    <row r="7" spans="1:10" x14ac:dyDescent="0.2">
      <c r="A7" t="s">
        <v>183</v>
      </c>
      <c r="B7" t="s">
        <v>193</v>
      </c>
      <c r="C7" t="s">
        <v>194</v>
      </c>
      <c r="D7" t="s">
        <v>195</v>
      </c>
      <c r="E7" t="s">
        <v>196</v>
      </c>
      <c r="F7" t="s">
        <v>197</v>
      </c>
      <c r="G7" t="s">
        <v>198</v>
      </c>
      <c r="H7" t="s">
        <v>199</v>
      </c>
      <c r="I7" t="s">
        <v>200</v>
      </c>
      <c r="J7" t="s">
        <v>201</v>
      </c>
    </row>
    <row r="8" spans="1:10" x14ac:dyDescent="0.2">
      <c r="A8" t="s">
        <v>172</v>
      </c>
      <c r="B8" s="8" t="s">
        <v>187</v>
      </c>
      <c r="C8" s="8">
        <v>0.48</v>
      </c>
      <c r="D8" s="8">
        <v>0.22</v>
      </c>
      <c r="E8" s="8">
        <v>2.42</v>
      </c>
      <c r="F8" s="8">
        <v>0.36499999999999994</v>
      </c>
      <c r="G8" s="8">
        <v>0.4466666666666666</v>
      </c>
      <c r="H8" s="8" t="s">
        <v>187</v>
      </c>
      <c r="I8" s="8">
        <v>1.2374999999999998</v>
      </c>
      <c r="J8" s="8">
        <v>0.58499999999999996</v>
      </c>
    </row>
    <row r="9" spans="1:10" x14ac:dyDescent="0.2">
      <c r="A9" t="s">
        <v>171</v>
      </c>
      <c r="B9" s="8" t="s">
        <v>187</v>
      </c>
      <c r="C9" s="8">
        <v>0</v>
      </c>
      <c r="D9" s="8">
        <v>0</v>
      </c>
      <c r="E9" s="8">
        <v>0</v>
      </c>
      <c r="F9" s="8">
        <v>0.14209151980325935</v>
      </c>
      <c r="G9" s="8">
        <v>0.20928449536456364</v>
      </c>
      <c r="H9" s="8" t="s">
        <v>187</v>
      </c>
      <c r="I9" s="8">
        <v>1.1071698153399956</v>
      </c>
      <c r="J9" s="8">
        <v>0.51271066131125276</v>
      </c>
    </row>
    <row r="10" spans="1:10" x14ac:dyDescent="0.2">
      <c r="A10" t="s">
        <v>202</v>
      </c>
      <c r="B10" s="8">
        <v>0</v>
      </c>
      <c r="C10" s="8">
        <v>1</v>
      </c>
      <c r="D10" s="8">
        <v>1</v>
      </c>
      <c r="E10" s="8">
        <v>1</v>
      </c>
      <c r="F10" s="8">
        <v>7</v>
      </c>
      <c r="G10" s="8">
        <v>18</v>
      </c>
      <c r="H10" s="8">
        <v>0</v>
      </c>
      <c r="I10" s="8">
        <v>4</v>
      </c>
      <c r="J10" s="8">
        <v>10</v>
      </c>
    </row>
    <row r="13" spans="1:10" x14ac:dyDescent="0.2">
      <c r="A13" t="s">
        <v>188</v>
      </c>
      <c r="B13" t="s">
        <v>193</v>
      </c>
      <c r="C13" t="s">
        <v>194</v>
      </c>
      <c r="D13" t="s">
        <v>195</v>
      </c>
      <c r="E13" t="s">
        <v>196</v>
      </c>
      <c r="F13" t="s">
        <v>197</v>
      </c>
      <c r="G13" t="s">
        <v>198</v>
      </c>
      <c r="H13" t="s">
        <v>199</v>
      </c>
      <c r="I13" t="s">
        <v>200</v>
      </c>
      <c r="J13" t="s">
        <v>201</v>
      </c>
    </row>
    <row r="14" spans="1:10" x14ac:dyDescent="0.2">
      <c r="A14" t="s">
        <v>172</v>
      </c>
      <c r="B14" s="8" t="s">
        <v>187</v>
      </c>
      <c r="C14" s="8">
        <v>0.255</v>
      </c>
      <c r="D14" s="8">
        <v>0.27037499999999998</v>
      </c>
      <c r="E14" s="8">
        <v>2.1320000000000001</v>
      </c>
      <c r="F14" s="8">
        <v>0.53642857142857137</v>
      </c>
      <c r="G14" s="8">
        <v>0.3314545454545455</v>
      </c>
      <c r="H14" s="8" t="s">
        <v>187</v>
      </c>
      <c r="I14" s="8">
        <v>0.3155</v>
      </c>
      <c r="J14" s="8">
        <v>0.49799999999999994</v>
      </c>
    </row>
    <row r="15" spans="1:10" x14ac:dyDescent="0.2">
      <c r="A15" t="s">
        <v>171</v>
      </c>
      <c r="B15" s="8" t="s">
        <v>187</v>
      </c>
      <c r="C15" s="8">
        <v>0</v>
      </c>
      <c r="D15" s="8">
        <v>7.3137712570191873E-2</v>
      </c>
      <c r="E15" s="8">
        <v>0.75519004230723241</v>
      </c>
      <c r="F15" s="8">
        <v>0.44917585908077523</v>
      </c>
      <c r="G15" s="8">
        <v>0.28286511401597886</v>
      </c>
      <c r="H15" s="8" t="s">
        <v>187</v>
      </c>
      <c r="I15" s="8">
        <v>0.14931462467841902</v>
      </c>
      <c r="J15" s="8">
        <v>0.21589760947675588</v>
      </c>
    </row>
    <row r="16" spans="1:10" x14ac:dyDescent="0.2">
      <c r="A16" t="s">
        <v>202</v>
      </c>
      <c r="B16" s="8">
        <v>0</v>
      </c>
      <c r="C16" s="8">
        <v>1</v>
      </c>
      <c r="D16" s="8">
        <v>8</v>
      </c>
      <c r="E16" s="8">
        <v>3</v>
      </c>
      <c r="F16" s="8">
        <v>7</v>
      </c>
      <c r="G16" s="8">
        <v>11</v>
      </c>
      <c r="H16" s="8">
        <v>0</v>
      </c>
      <c r="I16" s="8">
        <v>8</v>
      </c>
      <c r="J16" s="8">
        <v>10</v>
      </c>
    </row>
    <row r="19" spans="1:10" x14ac:dyDescent="0.2">
      <c r="A19" t="s">
        <v>188</v>
      </c>
      <c r="B19" t="s">
        <v>193</v>
      </c>
      <c r="C19" t="s">
        <v>194</v>
      </c>
      <c r="D19" t="s">
        <v>195</v>
      </c>
      <c r="E19" t="s">
        <v>196</v>
      </c>
      <c r="F19" t="s">
        <v>197</v>
      </c>
      <c r="G19" t="s">
        <v>198</v>
      </c>
      <c r="H19" t="s">
        <v>199</v>
      </c>
      <c r="I19" t="s">
        <v>200</v>
      </c>
      <c r="J19" t="s">
        <v>201</v>
      </c>
    </row>
    <row r="20" spans="1:10" x14ac:dyDescent="0.2">
      <c r="A20" t="s">
        <v>172</v>
      </c>
      <c r="B20" s="8" t="s">
        <v>187</v>
      </c>
      <c r="C20" s="8">
        <v>0.15</v>
      </c>
      <c r="D20" s="8">
        <v>0.19800000000000001</v>
      </c>
      <c r="E20" s="8">
        <v>0.94974999999999998</v>
      </c>
      <c r="F20" s="8">
        <v>1.4332222222222222</v>
      </c>
      <c r="G20" s="8">
        <v>0.33911111111111114</v>
      </c>
      <c r="H20" s="8">
        <v>0.875</v>
      </c>
      <c r="I20" s="8">
        <v>0.57057142857142862</v>
      </c>
      <c r="J20" s="8">
        <v>0.37875000000000003</v>
      </c>
    </row>
    <row r="21" spans="1:10" x14ac:dyDescent="0.2">
      <c r="A21" t="s">
        <v>171</v>
      </c>
      <c r="B21" s="8" t="s">
        <v>187</v>
      </c>
      <c r="C21" s="8">
        <v>0</v>
      </c>
      <c r="D21" s="8">
        <v>0</v>
      </c>
      <c r="E21" s="8">
        <v>0.55554920274145536</v>
      </c>
      <c r="F21" s="8">
        <v>2.2326700818626213</v>
      </c>
      <c r="G21" s="8">
        <v>0.15040482409521005</v>
      </c>
      <c r="H21" s="8">
        <v>0</v>
      </c>
      <c r="I21" s="8">
        <v>0.38712567173243079</v>
      </c>
      <c r="J21" s="8">
        <v>1.9517086531208171E-2</v>
      </c>
    </row>
    <row r="22" spans="1:10" x14ac:dyDescent="0.2">
      <c r="A22" t="s">
        <v>202</v>
      </c>
      <c r="B22" s="8">
        <v>0</v>
      </c>
      <c r="C22" s="8">
        <v>1</v>
      </c>
      <c r="D22" s="8">
        <v>1</v>
      </c>
      <c r="E22" s="8">
        <v>4</v>
      </c>
      <c r="F22" s="8">
        <v>9</v>
      </c>
      <c r="G22" s="8">
        <v>9</v>
      </c>
      <c r="H22" s="8">
        <v>1</v>
      </c>
      <c r="I22" s="8">
        <v>7</v>
      </c>
      <c r="J22" s="8">
        <v>4</v>
      </c>
    </row>
    <row r="24" spans="1:10" x14ac:dyDescent="0.2">
      <c r="B24" t="s">
        <v>193</v>
      </c>
      <c r="C24" t="s">
        <v>194</v>
      </c>
      <c r="D24" t="s">
        <v>195</v>
      </c>
      <c r="E24" t="s">
        <v>196</v>
      </c>
      <c r="F24" t="s">
        <v>197</v>
      </c>
      <c r="G24" t="s">
        <v>198</v>
      </c>
      <c r="H24" t="s">
        <v>199</v>
      </c>
      <c r="I24" t="s">
        <v>200</v>
      </c>
      <c r="J24" t="s">
        <v>201</v>
      </c>
    </row>
    <row r="25" spans="1:10" x14ac:dyDescent="0.2">
      <c r="A25" t="s">
        <v>137</v>
      </c>
      <c r="B25" s="8" t="e">
        <f>AVERAGE(B2,B8,B14,B20)</f>
        <v>#DIV/0!</v>
      </c>
      <c r="C25" s="8">
        <f t="shared" ref="C25:J25" si="0">AVERAGE(C2,C8,C14,C20)</f>
        <v>0.30218749999999994</v>
      </c>
      <c r="D25" s="8">
        <f t="shared" si="0"/>
        <v>0.26924375</v>
      </c>
      <c r="E25" s="8">
        <f t="shared" si="0"/>
        <v>1.9488124999999998</v>
      </c>
      <c r="F25" s="8">
        <f t="shared" si="0"/>
        <v>0.77387698412698402</v>
      </c>
      <c r="G25" s="8">
        <f t="shared" si="0"/>
        <v>0.40778030303030299</v>
      </c>
      <c r="H25" s="8">
        <f>AVERAGE(H2,H8,H14,H20)</f>
        <v>0.93437500000000007</v>
      </c>
      <c r="I25" s="8">
        <f t="shared" si="0"/>
        <v>0.64408730158730154</v>
      </c>
      <c r="J25" s="8">
        <f t="shared" si="0"/>
        <v>0.48181249999999998</v>
      </c>
    </row>
    <row r="26" spans="1:10" x14ac:dyDescent="0.2">
      <c r="A26" t="s">
        <v>171</v>
      </c>
      <c r="B26" s="8" t="e">
        <f>STDEV(B3,B9,B15,B21)</f>
        <v>#DIV/0!</v>
      </c>
      <c r="C26" s="8">
        <f t="shared" ref="C26:J26" si="1">STDEV(C3,C9,C15,C21)</f>
        <v>1.1491844934561204E-2</v>
      </c>
      <c r="D26" s="8">
        <f t="shared" si="1"/>
        <v>3.485799391035737E-2</v>
      </c>
      <c r="E26" s="8">
        <f t="shared" si="1"/>
        <v>0.34001501810202084</v>
      </c>
      <c r="F26" s="8">
        <f t="shared" si="1"/>
        <v>0.94265730396910619</v>
      </c>
      <c r="G26" s="8">
        <f t="shared" si="1"/>
        <v>0.11413286492482477</v>
      </c>
      <c r="H26" s="8">
        <f t="shared" si="1"/>
        <v>0.68031692982021252</v>
      </c>
      <c r="I26" s="8">
        <f t="shared" si="1"/>
        <v>0.44030557385158531</v>
      </c>
      <c r="J26" s="8">
        <f t="shared" si="1"/>
        <v>0.20767232826684129</v>
      </c>
    </row>
    <row r="27" spans="1:10" x14ac:dyDescent="0.2">
      <c r="B27" s="8"/>
      <c r="C27" s="8"/>
      <c r="D2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1FE6-7966-864D-8CB9-3DB2EE95BB79}">
  <dimension ref="A1:M54"/>
  <sheetViews>
    <sheetView tabSelected="1" topLeftCell="A41" zoomScaleNormal="100" workbookViewId="0">
      <selection activeCell="S58" sqref="S58"/>
    </sheetView>
  </sheetViews>
  <sheetFormatPr baseColWidth="10" defaultRowHeight="16" x14ac:dyDescent="0.2"/>
  <cols>
    <col min="1" max="1" width="15.33203125" customWidth="1"/>
  </cols>
  <sheetData>
    <row r="1" spans="1:13" x14ac:dyDescent="0.2">
      <c r="A1" t="s">
        <v>170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</row>
    <row r="2" spans="1:13" x14ac:dyDescent="0.2">
      <c r="A2" t="s">
        <v>172</v>
      </c>
      <c r="B2" s="6">
        <v>0.73492884356399302</v>
      </c>
      <c r="C2" s="6">
        <v>0.64492031145674245</v>
      </c>
      <c r="D2" s="6">
        <v>0.61060330328062373</v>
      </c>
      <c r="E2" s="6">
        <v>0.54475341823327827</v>
      </c>
      <c r="F2" s="6">
        <v>0.55131907905638922</v>
      </c>
      <c r="G2" s="6">
        <v>0.55786414359139458</v>
      </c>
      <c r="H2" s="6">
        <v>0.75452822969419309</v>
      </c>
      <c r="I2" s="6">
        <v>0.67347729872882678</v>
      </c>
      <c r="J2" s="6">
        <v>0.61409799993780545</v>
      </c>
    </row>
    <row r="3" spans="1:13" x14ac:dyDescent="0.2">
      <c r="A3" t="s">
        <v>171</v>
      </c>
      <c r="B3" s="6">
        <v>0.61334706299540998</v>
      </c>
      <c r="C3" s="6">
        <v>0.47180589921577676</v>
      </c>
      <c r="D3" s="6">
        <v>0.25711488329820131</v>
      </c>
      <c r="E3" s="6">
        <v>0.19111533273355227</v>
      </c>
      <c r="F3" s="6">
        <v>0.1903803271712905</v>
      </c>
      <c r="G3" s="6">
        <v>0.30190694523703154</v>
      </c>
      <c r="H3" s="6">
        <v>0.48356523200747004</v>
      </c>
      <c r="I3" s="6">
        <v>0.28621989120434183</v>
      </c>
      <c r="J3" s="6">
        <v>0.23826922276831783</v>
      </c>
      <c r="K3" t="s">
        <v>203</v>
      </c>
    </row>
    <row r="4" spans="1:13" x14ac:dyDescent="0.2">
      <c r="A4" t="s">
        <v>210</v>
      </c>
      <c r="B4" s="6">
        <f>B3*B3</f>
        <v>0.37619461968509543</v>
      </c>
      <c r="C4" s="6">
        <f t="shared" ref="C4:J4" si="0">C3*C3</f>
        <v>0.22260080653480768</v>
      </c>
      <c r="D4" s="6">
        <f t="shared" si="0"/>
        <v>6.6108063213447685E-2</v>
      </c>
      <c r="E4" s="6">
        <f t="shared" si="0"/>
        <v>3.6525070405856397E-2</v>
      </c>
      <c r="F4" s="6">
        <f t="shared" si="0"/>
        <v>3.6244668973847614E-2</v>
      </c>
      <c r="G4" s="6">
        <f t="shared" si="0"/>
        <v>9.1147803582355968E-2</v>
      </c>
      <c r="H4" s="6">
        <f t="shared" si="0"/>
        <v>0.23383533360643832</v>
      </c>
      <c r="I4" s="6">
        <f t="shared" si="0"/>
        <v>8.1921826121025276E-2</v>
      </c>
      <c r="J4" s="6">
        <f t="shared" si="0"/>
        <v>5.6772222518618271E-2</v>
      </c>
    </row>
    <row r="5" spans="1:13" x14ac:dyDescent="0.2">
      <c r="A5" t="s">
        <v>173</v>
      </c>
      <c r="B5" s="6">
        <v>25</v>
      </c>
      <c r="C5" s="6">
        <v>55</v>
      </c>
      <c r="D5" s="6">
        <v>127</v>
      </c>
      <c r="E5" s="6">
        <v>17</v>
      </c>
      <c r="F5" s="6">
        <v>32</v>
      </c>
      <c r="G5" s="6">
        <v>96</v>
      </c>
      <c r="H5" s="6">
        <v>51</v>
      </c>
      <c r="I5" s="6">
        <v>88</v>
      </c>
      <c r="J5" s="6">
        <v>141</v>
      </c>
    </row>
    <row r="6" spans="1:13" x14ac:dyDescent="0.2">
      <c r="A6" t="s">
        <v>170</v>
      </c>
      <c r="B6" t="s">
        <v>193</v>
      </c>
      <c r="C6" t="s">
        <v>194</v>
      </c>
      <c r="D6" t="s">
        <v>195</v>
      </c>
      <c r="E6" t="s">
        <v>196</v>
      </c>
      <c r="F6" t="s">
        <v>197</v>
      </c>
      <c r="G6" t="s">
        <v>198</v>
      </c>
      <c r="H6" t="s">
        <v>199</v>
      </c>
      <c r="I6" t="s">
        <v>200</v>
      </c>
      <c r="J6" t="s">
        <v>201</v>
      </c>
    </row>
    <row r="7" spans="1:13" x14ac:dyDescent="0.2">
      <c r="A7" t="s">
        <v>172</v>
      </c>
      <c r="B7" s="8">
        <v>0</v>
      </c>
      <c r="C7" s="8">
        <v>0.32374999999999998</v>
      </c>
      <c r="D7" s="8">
        <v>0.3886</v>
      </c>
      <c r="E7" s="8">
        <v>2.2934999999999999</v>
      </c>
      <c r="F7" s="8">
        <v>0.76085714285714279</v>
      </c>
      <c r="G7" s="8">
        <v>0.51388888888888884</v>
      </c>
      <c r="H7" s="8">
        <v>0.99375000000000013</v>
      </c>
      <c r="I7" s="8">
        <v>0.45277777777777772</v>
      </c>
      <c r="J7" s="8">
        <v>0.46550000000000002</v>
      </c>
    </row>
    <row r="8" spans="1:13" x14ac:dyDescent="0.2">
      <c r="A8" t="s">
        <v>171</v>
      </c>
      <c r="B8" s="8">
        <v>0</v>
      </c>
      <c r="C8" s="8">
        <v>2.2983689869122408E-2</v>
      </c>
      <c r="D8" s="8">
        <v>3.4652561232901682E-2</v>
      </c>
      <c r="E8" s="8">
        <v>0.20435385976291234</v>
      </c>
      <c r="F8" s="8">
        <v>0.54592014940264821</v>
      </c>
      <c r="G8" s="8">
        <v>0.41508295690272717</v>
      </c>
      <c r="H8" s="8">
        <v>0.9621134288637696</v>
      </c>
      <c r="I8" s="8">
        <v>0.21299576156450764</v>
      </c>
      <c r="J8" s="8">
        <v>0.33942933392279562</v>
      </c>
    </row>
    <row r="9" spans="1:13" x14ac:dyDescent="0.2">
      <c r="A9" t="s">
        <v>210</v>
      </c>
      <c r="B9" s="8">
        <f>B8*B8</f>
        <v>0</v>
      </c>
      <c r="C9" s="8">
        <f t="shared" ref="C9:J9" si="1">C8*C8</f>
        <v>5.2824999999999997E-4</v>
      </c>
      <c r="D9" s="8">
        <f t="shared" si="1"/>
        <v>1.2008000000000006E-3</v>
      </c>
      <c r="E9" s="8">
        <f t="shared" si="1"/>
        <v>4.1760500000000048E-2</v>
      </c>
      <c r="F9" s="8">
        <f t="shared" si="1"/>
        <v>0.29802880952380972</v>
      </c>
      <c r="G9" s="8">
        <f t="shared" si="1"/>
        <v>0.17229386111111125</v>
      </c>
      <c r="H9" s="8">
        <f t="shared" si="1"/>
        <v>0.92566224999999991</v>
      </c>
      <c r="I9" s="8">
        <f t="shared" si="1"/>
        <v>4.5367194444444592E-2</v>
      </c>
      <c r="J9" s="8">
        <f t="shared" si="1"/>
        <v>0.11521227272727269</v>
      </c>
    </row>
    <row r="10" spans="1:13" x14ac:dyDescent="0.2">
      <c r="A10" t="s">
        <v>202</v>
      </c>
      <c r="B10" s="8">
        <v>0</v>
      </c>
      <c r="C10" s="8">
        <v>4</v>
      </c>
      <c r="D10" s="8">
        <v>5</v>
      </c>
      <c r="E10" s="8">
        <v>2</v>
      </c>
      <c r="F10" s="8">
        <v>7</v>
      </c>
      <c r="G10" s="8">
        <v>9</v>
      </c>
      <c r="H10" s="8">
        <v>4</v>
      </c>
      <c r="I10" s="8">
        <v>9</v>
      </c>
      <c r="J10" s="8">
        <v>12</v>
      </c>
      <c r="K10" t="s">
        <v>204</v>
      </c>
    </row>
    <row r="12" spans="1:13" x14ac:dyDescent="0.2">
      <c r="A12" t="s">
        <v>183</v>
      </c>
      <c r="B12" t="s">
        <v>174</v>
      </c>
      <c r="C12" t="s">
        <v>175</v>
      </c>
      <c r="D12" t="s">
        <v>176</v>
      </c>
      <c r="E12" t="s">
        <v>177</v>
      </c>
      <c r="F12" t="s">
        <v>178</v>
      </c>
      <c r="G12" t="s">
        <v>179</v>
      </c>
      <c r="H12" t="s">
        <v>180</v>
      </c>
      <c r="I12" t="s">
        <v>181</v>
      </c>
      <c r="J12" t="s">
        <v>182</v>
      </c>
      <c r="M12" s="10"/>
    </row>
    <row r="13" spans="1:13" x14ac:dyDescent="0.2">
      <c r="A13" t="s">
        <v>172</v>
      </c>
      <c r="B13" s="6">
        <v>0.91593300517781095</v>
      </c>
      <c r="C13" s="6">
        <v>0.86498460824532797</v>
      </c>
      <c r="D13" s="6">
        <v>0.60959692783219233</v>
      </c>
      <c r="E13" s="6">
        <v>0.65108466340451898</v>
      </c>
      <c r="F13" s="6">
        <v>0.60540145072964324</v>
      </c>
      <c r="G13" s="6">
        <v>0.56449023366627438</v>
      </c>
      <c r="H13" s="6">
        <v>0.78447808953966014</v>
      </c>
      <c r="I13" s="6">
        <v>0.86165184082873536</v>
      </c>
      <c r="J13" s="6">
        <v>0.69933477774344099</v>
      </c>
    </row>
    <row r="14" spans="1:13" x14ac:dyDescent="0.2">
      <c r="A14" t="s">
        <v>171</v>
      </c>
      <c r="B14" s="6">
        <v>0.58515713632730537</v>
      </c>
      <c r="C14" s="6">
        <v>0.70273406518962866</v>
      </c>
      <c r="D14" s="6">
        <v>0.33570406427311755</v>
      </c>
      <c r="E14" s="6">
        <v>0.40392603120855142</v>
      </c>
      <c r="F14" s="6">
        <v>0.20932807028303435</v>
      </c>
      <c r="G14" s="6">
        <v>0.24871818341907484</v>
      </c>
      <c r="H14" s="6">
        <v>0.53653842675414642</v>
      </c>
      <c r="I14" s="6">
        <v>0.32930141778354566</v>
      </c>
      <c r="J14" s="6">
        <v>0.38747903821970126</v>
      </c>
    </row>
    <row r="15" spans="1:13" x14ac:dyDescent="0.2">
      <c r="A15" t="s">
        <v>210</v>
      </c>
      <c r="B15" s="6">
        <f>B14*B14</f>
        <v>0.34240887419477262</v>
      </c>
      <c r="C15" s="6">
        <f t="shared" ref="C15:J15" si="2">C14*C14</f>
        <v>0.49383516637794128</v>
      </c>
      <c r="D15" s="6">
        <f t="shared" si="2"/>
        <v>0.11269721876948945</v>
      </c>
      <c r="E15" s="6">
        <f t="shared" si="2"/>
        <v>0.16315623868789164</v>
      </c>
      <c r="F15" s="6">
        <f t="shared" si="2"/>
        <v>4.3818241008418968E-2</v>
      </c>
      <c r="G15" s="6">
        <f t="shared" si="2"/>
        <v>6.1860734763284554E-2</v>
      </c>
      <c r="H15" s="6">
        <f t="shared" si="2"/>
        <v>0.28787348338381452</v>
      </c>
      <c r="I15" s="6">
        <f t="shared" si="2"/>
        <v>0.10843942375425328</v>
      </c>
      <c r="J15" s="6">
        <f t="shared" si="2"/>
        <v>0.15014000505966471</v>
      </c>
    </row>
    <row r="16" spans="1:13" x14ac:dyDescent="0.2">
      <c r="A16" t="s">
        <v>173</v>
      </c>
      <c r="B16" s="11">
        <v>13</v>
      </c>
      <c r="C16" s="6">
        <v>30</v>
      </c>
      <c r="D16" s="6">
        <v>103</v>
      </c>
      <c r="E16" s="6">
        <v>34</v>
      </c>
      <c r="F16" s="6">
        <v>65</v>
      </c>
      <c r="G16" s="6">
        <v>79</v>
      </c>
      <c r="H16" s="6">
        <v>21</v>
      </c>
      <c r="I16" s="6">
        <v>39</v>
      </c>
      <c r="J16" s="6">
        <v>88</v>
      </c>
    </row>
    <row r="17" spans="1:10" x14ac:dyDescent="0.2">
      <c r="A17" t="s">
        <v>183</v>
      </c>
      <c r="B17" t="s">
        <v>193</v>
      </c>
      <c r="C17" t="s">
        <v>194</v>
      </c>
      <c r="D17" t="s">
        <v>195</v>
      </c>
      <c r="E17" t="s">
        <v>196</v>
      </c>
      <c r="F17" t="s">
        <v>197</v>
      </c>
      <c r="G17" t="s">
        <v>198</v>
      </c>
      <c r="H17" t="s">
        <v>199</v>
      </c>
      <c r="I17" t="s">
        <v>200</v>
      </c>
      <c r="J17" t="s">
        <v>201</v>
      </c>
    </row>
    <row r="18" spans="1:10" x14ac:dyDescent="0.2">
      <c r="A18" t="s">
        <v>172</v>
      </c>
      <c r="B18" s="8">
        <v>0</v>
      </c>
      <c r="C18" s="8">
        <v>0.48</v>
      </c>
      <c r="D18" s="8">
        <v>0.22</v>
      </c>
      <c r="E18" s="8">
        <v>2.42</v>
      </c>
      <c r="F18" s="8">
        <v>0.36499999999999994</v>
      </c>
      <c r="G18" s="8">
        <v>0.4466666666666666</v>
      </c>
      <c r="H18" s="8">
        <v>0</v>
      </c>
      <c r="I18" s="8">
        <v>1.2374999999999998</v>
      </c>
      <c r="J18" s="8">
        <v>0.58499999999999996</v>
      </c>
    </row>
    <row r="19" spans="1:10" x14ac:dyDescent="0.2">
      <c r="A19" t="s">
        <v>171</v>
      </c>
      <c r="B19" s="8">
        <v>0</v>
      </c>
      <c r="C19" s="8">
        <v>0</v>
      </c>
      <c r="D19" s="8">
        <v>0</v>
      </c>
      <c r="E19" s="8">
        <v>0</v>
      </c>
      <c r="F19" s="8">
        <v>0.14209151980325935</v>
      </c>
      <c r="G19" s="8">
        <v>0.20928449536456364</v>
      </c>
      <c r="H19" s="8">
        <v>0</v>
      </c>
      <c r="I19" s="8">
        <v>1.1071698153399956</v>
      </c>
      <c r="J19" s="8">
        <v>0.51271066131125276</v>
      </c>
    </row>
    <row r="20" spans="1:10" x14ac:dyDescent="0.2">
      <c r="A20" t="s">
        <v>210</v>
      </c>
      <c r="B20" s="8">
        <f>B19*B19</f>
        <v>0</v>
      </c>
      <c r="C20" s="8">
        <f t="shared" ref="C20:J20" si="3">C19*C19</f>
        <v>0</v>
      </c>
      <c r="D20" s="8">
        <f t="shared" si="3"/>
        <v>0</v>
      </c>
      <c r="E20" s="8">
        <f t="shared" si="3"/>
        <v>0</v>
      </c>
      <c r="F20" s="8">
        <f t="shared" si="3"/>
        <v>2.0190000000000045E-2</v>
      </c>
      <c r="G20" s="8">
        <f t="shared" si="3"/>
        <v>4.3800000000000061E-2</v>
      </c>
      <c r="H20" s="8">
        <f t="shared" si="3"/>
        <v>0</v>
      </c>
      <c r="I20" s="8">
        <f t="shared" si="3"/>
        <v>1.2258249999999999</v>
      </c>
      <c r="J20" s="8">
        <f t="shared" si="3"/>
        <v>0.26287222222222212</v>
      </c>
    </row>
    <row r="21" spans="1:10" x14ac:dyDescent="0.2">
      <c r="A21" t="s">
        <v>202</v>
      </c>
      <c r="B21" s="8">
        <v>0</v>
      </c>
      <c r="C21" s="8">
        <v>1</v>
      </c>
      <c r="D21" s="8">
        <v>1</v>
      </c>
      <c r="E21" s="8">
        <v>1</v>
      </c>
      <c r="F21" s="8">
        <v>7</v>
      </c>
      <c r="G21" s="8">
        <v>18</v>
      </c>
      <c r="H21" s="8">
        <v>0</v>
      </c>
      <c r="I21" s="8">
        <v>4</v>
      </c>
      <c r="J21" s="8">
        <v>10</v>
      </c>
    </row>
    <row r="23" spans="1:10" x14ac:dyDescent="0.2">
      <c r="A23" t="s">
        <v>188</v>
      </c>
      <c r="B23" t="s">
        <v>174</v>
      </c>
      <c r="C23" t="s">
        <v>175</v>
      </c>
      <c r="D23" t="s">
        <v>176</v>
      </c>
      <c r="E23" t="s">
        <v>177</v>
      </c>
      <c r="F23" t="s">
        <v>178</v>
      </c>
      <c r="G23" t="s">
        <v>179</v>
      </c>
      <c r="H23" t="s">
        <v>180</v>
      </c>
      <c r="I23" t="s">
        <v>181</v>
      </c>
      <c r="J23" t="s">
        <v>182</v>
      </c>
    </row>
    <row r="24" spans="1:10" x14ac:dyDescent="0.2">
      <c r="A24" t="s">
        <v>172</v>
      </c>
      <c r="B24" s="6">
        <v>0.69098155578962039</v>
      </c>
      <c r="C24" s="6">
        <v>0.59218517846311203</v>
      </c>
      <c r="D24" s="6">
        <v>0.62062544046174339</v>
      </c>
      <c r="E24" s="6">
        <v>0.92903026512456044</v>
      </c>
      <c r="F24" s="6">
        <v>0.54929964407148091</v>
      </c>
      <c r="G24" s="6">
        <v>0.55124931679355615</v>
      </c>
      <c r="H24" s="6">
        <v>0.7945981673996656</v>
      </c>
      <c r="I24" s="6">
        <v>0.6923076231414339</v>
      </c>
      <c r="J24" s="6">
        <v>0.61387176144711864</v>
      </c>
    </row>
    <row r="25" spans="1:10" x14ac:dyDescent="0.2">
      <c r="A25" t="s">
        <v>171</v>
      </c>
      <c r="B25" s="6">
        <v>0.61945160646904074</v>
      </c>
      <c r="C25" s="6">
        <v>0.50046407508177915</v>
      </c>
      <c r="D25" s="6">
        <v>0.35170739906104953</v>
      </c>
      <c r="E25" s="6">
        <v>0.9585732542480635</v>
      </c>
      <c r="F25" s="6">
        <v>0.267074565774719</v>
      </c>
      <c r="G25" s="6">
        <v>0.24400018862622247</v>
      </c>
      <c r="H25" s="6">
        <v>0.43405138623776285</v>
      </c>
      <c r="I25" s="6">
        <v>0.36563361708045838</v>
      </c>
      <c r="J25" s="6">
        <v>0.23393217582816675</v>
      </c>
    </row>
    <row r="26" spans="1:10" x14ac:dyDescent="0.2">
      <c r="A26" t="s">
        <v>210</v>
      </c>
      <c r="B26" s="6">
        <f>B25*B25</f>
        <v>0.38372029275707531</v>
      </c>
      <c r="C26" s="6">
        <f t="shared" ref="C26:J26" si="4">C25*C25</f>
        <v>0.25046429044746066</v>
      </c>
      <c r="D26" s="6">
        <f t="shared" si="4"/>
        <v>0.12369809455428835</v>
      </c>
      <c r="E26" s="6">
        <f t="shared" si="4"/>
        <v>0.91886268375972258</v>
      </c>
      <c r="F26" s="6">
        <f t="shared" si="4"/>
        <v>7.1328823683754705E-2</v>
      </c>
      <c r="G26" s="6">
        <f t="shared" si="4"/>
        <v>5.9536092049632144E-2</v>
      </c>
      <c r="H26" s="6">
        <f t="shared" si="4"/>
        <v>0.18840060589492358</v>
      </c>
      <c r="I26" s="6">
        <f t="shared" si="4"/>
        <v>0.13368794193933928</v>
      </c>
      <c r="J26" s="6">
        <f t="shared" si="4"/>
        <v>5.4724262887700326E-2</v>
      </c>
    </row>
    <row r="27" spans="1:10" x14ac:dyDescent="0.2">
      <c r="A27" t="s">
        <v>173</v>
      </c>
      <c r="B27" s="6">
        <v>29</v>
      </c>
      <c r="C27" s="6">
        <v>63</v>
      </c>
      <c r="D27" s="6">
        <v>97</v>
      </c>
      <c r="E27" s="6">
        <v>28</v>
      </c>
      <c r="F27" s="6">
        <v>54</v>
      </c>
      <c r="G27" s="6">
        <v>70</v>
      </c>
      <c r="H27" s="6">
        <v>30</v>
      </c>
      <c r="I27" s="6">
        <v>66</v>
      </c>
      <c r="J27" s="6">
        <v>110</v>
      </c>
    </row>
    <row r="28" spans="1:10" x14ac:dyDescent="0.2">
      <c r="A28" t="s">
        <v>188</v>
      </c>
      <c r="B28" t="s">
        <v>193</v>
      </c>
      <c r="C28" t="s">
        <v>194</v>
      </c>
      <c r="D28" t="s">
        <v>195</v>
      </c>
      <c r="E28" t="s">
        <v>196</v>
      </c>
      <c r="F28" t="s">
        <v>197</v>
      </c>
      <c r="G28" t="s">
        <v>198</v>
      </c>
      <c r="H28" t="s">
        <v>199</v>
      </c>
      <c r="I28" t="s">
        <v>200</v>
      </c>
      <c r="J28" t="s">
        <v>201</v>
      </c>
    </row>
    <row r="29" spans="1:10" x14ac:dyDescent="0.2">
      <c r="A29" t="s">
        <v>172</v>
      </c>
      <c r="B29" s="8">
        <v>0</v>
      </c>
      <c r="C29" s="8">
        <v>0.255</v>
      </c>
      <c r="D29" s="8">
        <v>0.27037499999999998</v>
      </c>
      <c r="E29" s="8">
        <v>2.1320000000000001</v>
      </c>
      <c r="F29" s="8">
        <v>0.53642857142857137</v>
      </c>
      <c r="G29" s="8">
        <v>0.3314545454545455</v>
      </c>
      <c r="H29" s="8">
        <v>0</v>
      </c>
      <c r="I29" s="8">
        <v>0.3155</v>
      </c>
      <c r="J29" s="8">
        <v>0.49799999999999994</v>
      </c>
    </row>
    <row r="30" spans="1:10" x14ac:dyDescent="0.2">
      <c r="A30" t="s">
        <v>171</v>
      </c>
      <c r="B30" s="8">
        <v>0</v>
      </c>
      <c r="C30" s="8">
        <v>0</v>
      </c>
      <c r="D30" s="8">
        <v>7.3137712570191873E-2</v>
      </c>
      <c r="E30" s="8">
        <v>0.75519004230723241</v>
      </c>
      <c r="F30" s="8">
        <v>0.44917585908077523</v>
      </c>
      <c r="G30" s="8">
        <v>0.28286511401597886</v>
      </c>
      <c r="H30" s="8">
        <v>0</v>
      </c>
      <c r="I30" s="8">
        <v>0.14931462467841902</v>
      </c>
      <c r="J30" s="8">
        <v>0.21589760947675588</v>
      </c>
    </row>
    <row r="31" spans="1:10" x14ac:dyDescent="0.2">
      <c r="A31" t="s">
        <v>210</v>
      </c>
      <c r="B31" s="8">
        <f>B30*B30</f>
        <v>0</v>
      </c>
      <c r="C31" s="8">
        <f t="shared" ref="C31:J31" si="5">C30*C30</f>
        <v>0</v>
      </c>
      <c r="D31" s="8">
        <f t="shared" si="5"/>
        <v>5.3491250000000023E-3</v>
      </c>
      <c r="E31" s="8">
        <f t="shared" si="5"/>
        <v>0.57031199999999949</v>
      </c>
      <c r="F31" s="8">
        <f t="shared" si="5"/>
        <v>0.20175895238095246</v>
      </c>
      <c r="G31" s="8">
        <f t="shared" si="5"/>
        <v>8.0012672727272721E-2</v>
      </c>
      <c r="H31" s="8">
        <f t="shared" si="5"/>
        <v>0</v>
      </c>
      <c r="I31" s="8">
        <f t="shared" si="5"/>
        <v>2.2294857142857141E-2</v>
      </c>
      <c r="J31" s="8">
        <f t="shared" si="5"/>
        <v>4.6611777777777787E-2</v>
      </c>
    </row>
    <row r="32" spans="1:10" x14ac:dyDescent="0.2">
      <c r="A32" t="s">
        <v>202</v>
      </c>
      <c r="B32" s="8">
        <v>0</v>
      </c>
      <c r="C32" s="8">
        <v>1</v>
      </c>
      <c r="D32" s="8">
        <v>8</v>
      </c>
      <c r="E32" s="8">
        <v>3</v>
      </c>
      <c r="F32" s="8">
        <v>7</v>
      </c>
      <c r="G32" s="8">
        <v>11</v>
      </c>
      <c r="H32" s="8">
        <v>0</v>
      </c>
      <c r="I32" s="8">
        <v>8</v>
      </c>
      <c r="J32" s="8">
        <v>10</v>
      </c>
    </row>
    <row r="34" spans="1:11" x14ac:dyDescent="0.2">
      <c r="A34" t="s">
        <v>188</v>
      </c>
      <c r="B34" t="s">
        <v>174</v>
      </c>
      <c r="C34" t="s">
        <v>175</v>
      </c>
      <c r="D34" t="s">
        <v>176</v>
      </c>
      <c r="E34" t="s">
        <v>177</v>
      </c>
      <c r="F34" t="s">
        <v>178</v>
      </c>
      <c r="G34" t="s">
        <v>179</v>
      </c>
      <c r="H34" t="s">
        <v>180</v>
      </c>
      <c r="I34" t="s">
        <v>181</v>
      </c>
      <c r="J34" t="s">
        <v>182</v>
      </c>
    </row>
    <row r="35" spans="1:11" x14ac:dyDescent="0.2">
      <c r="A35" t="s">
        <v>172</v>
      </c>
      <c r="B35" s="6">
        <v>0.89256277727891931</v>
      </c>
      <c r="C35" s="6">
        <v>0.63916523872036346</v>
      </c>
      <c r="D35" s="6">
        <v>0.56376973994474</v>
      </c>
      <c r="E35" s="6">
        <v>0.68570141000239992</v>
      </c>
      <c r="F35" s="6">
        <v>0.57958226292548176</v>
      </c>
      <c r="G35" s="6">
        <v>0.55223697028123908</v>
      </c>
      <c r="H35" s="6">
        <v>0.76629801475299841</v>
      </c>
      <c r="I35" s="6">
        <v>0.74897947919999885</v>
      </c>
      <c r="J35" s="6">
        <v>0.60172070766452401</v>
      </c>
    </row>
    <row r="36" spans="1:11" x14ac:dyDescent="0.2">
      <c r="A36" t="s">
        <v>171</v>
      </c>
      <c r="B36" s="6">
        <v>0.77367811039843448</v>
      </c>
      <c r="C36" s="6">
        <v>0.62196116784626254</v>
      </c>
      <c r="D36" s="6">
        <v>0.32075208175862729</v>
      </c>
      <c r="E36" s="6">
        <v>0.33012603558875786</v>
      </c>
      <c r="F36" s="6">
        <v>0.32060208462466566</v>
      </c>
      <c r="G36" s="6">
        <v>0.24759869524299166</v>
      </c>
      <c r="H36" s="6">
        <v>0.52585507119613484</v>
      </c>
      <c r="I36" s="6">
        <v>0.26043579111237358</v>
      </c>
      <c r="J36" s="6">
        <v>0.24574659241736183</v>
      </c>
    </row>
    <row r="37" spans="1:11" x14ac:dyDescent="0.2">
      <c r="A37" t="s">
        <v>210</v>
      </c>
      <c r="B37" s="6">
        <f>B36*B36</f>
        <v>0.59857781850969216</v>
      </c>
      <c r="C37" s="6">
        <f t="shared" ref="C37:J37" si="6">C36*C36</f>
        <v>0.38683569430868675</v>
      </c>
      <c r="D37" s="6">
        <f t="shared" si="6"/>
        <v>0.10288189795249313</v>
      </c>
      <c r="E37" s="6">
        <f t="shared" si="6"/>
        <v>0.10898319937354982</v>
      </c>
      <c r="F37" s="6">
        <f t="shared" si="6"/>
        <v>0.10278569666568128</v>
      </c>
      <c r="G37" s="6">
        <f t="shared" si="6"/>
        <v>6.130511388603186E-2</v>
      </c>
      <c r="H37" s="6">
        <f t="shared" si="6"/>
        <v>0.27652355590269206</v>
      </c>
      <c r="I37" s="6">
        <f t="shared" si="6"/>
        <v>6.782680129232789E-2</v>
      </c>
      <c r="J37" s="6">
        <f t="shared" si="6"/>
        <v>6.039138768474496E-2</v>
      </c>
    </row>
    <row r="38" spans="1:11" x14ac:dyDescent="0.2">
      <c r="A38" t="s">
        <v>173</v>
      </c>
      <c r="B38" s="6">
        <v>14</v>
      </c>
      <c r="C38" s="6">
        <v>32</v>
      </c>
      <c r="D38" s="6">
        <v>119</v>
      </c>
      <c r="E38" s="6">
        <v>26</v>
      </c>
      <c r="F38" s="6">
        <v>53</v>
      </c>
      <c r="G38" s="6">
        <v>60</v>
      </c>
      <c r="H38" s="6">
        <v>47</v>
      </c>
      <c r="I38" s="6">
        <v>78</v>
      </c>
      <c r="J38" s="6">
        <v>93</v>
      </c>
    </row>
    <row r="39" spans="1:11" x14ac:dyDescent="0.2">
      <c r="A39" t="s">
        <v>188</v>
      </c>
      <c r="B39" t="s">
        <v>193</v>
      </c>
      <c r="C39" t="s">
        <v>194</v>
      </c>
      <c r="D39" t="s">
        <v>195</v>
      </c>
      <c r="E39" t="s">
        <v>196</v>
      </c>
      <c r="F39" t="s">
        <v>197</v>
      </c>
      <c r="G39" t="s">
        <v>198</v>
      </c>
      <c r="H39" t="s">
        <v>199</v>
      </c>
      <c r="I39" t="s">
        <v>200</v>
      </c>
      <c r="J39" t="s">
        <v>201</v>
      </c>
    </row>
    <row r="40" spans="1:11" x14ac:dyDescent="0.2">
      <c r="A40" t="s">
        <v>172</v>
      </c>
      <c r="B40" s="8">
        <v>0</v>
      </c>
      <c r="C40" s="8">
        <v>0.15</v>
      </c>
      <c r="D40" s="8">
        <v>0.19800000000000001</v>
      </c>
      <c r="E40" s="8">
        <v>0.94974999999999998</v>
      </c>
      <c r="F40" s="8">
        <v>1.4332222222222222</v>
      </c>
      <c r="G40" s="8">
        <v>0.33911111111111114</v>
      </c>
      <c r="H40" s="8">
        <v>0.875</v>
      </c>
      <c r="I40" s="8">
        <v>0.57057142857142862</v>
      </c>
      <c r="J40" s="8">
        <v>0.37875000000000003</v>
      </c>
    </row>
    <row r="41" spans="1:11" x14ac:dyDescent="0.2">
      <c r="A41" t="s">
        <v>171</v>
      </c>
      <c r="B41" s="8">
        <v>0</v>
      </c>
      <c r="C41" s="8">
        <v>0</v>
      </c>
      <c r="D41" s="8">
        <v>0</v>
      </c>
      <c r="E41" s="8">
        <v>0.55554920274145536</v>
      </c>
      <c r="F41" s="8">
        <v>2.2326700818626213</v>
      </c>
      <c r="G41" s="8">
        <v>0.15040482409521005</v>
      </c>
      <c r="H41" s="8">
        <v>0</v>
      </c>
      <c r="I41" s="8">
        <v>0.38712567173243079</v>
      </c>
      <c r="J41" s="8">
        <v>1.9517086531208171E-2</v>
      </c>
    </row>
    <row r="42" spans="1:11" x14ac:dyDescent="0.2">
      <c r="A42" t="s">
        <v>210</v>
      </c>
      <c r="B42" s="8">
        <f>B41*B41</f>
        <v>0</v>
      </c>
      <c r="C42" s="8">
        <f t="shared" ref="C42:J42" si="7">C41*C41</f>
        <v>0</v>
      </c>
      <c r="D42" s="8">
        <f t="shared" si="7"/>
        <v>0</v>
      </c>
      <c r="E42" s="8">
        <f t="shared" si="7"/>
        <v>0.30863491666666665</v>
      </c>
      <c r="F42" s="8">
        <f t="shared" si="7"/>
        <v>4.9848156944444444</v>
      </c>
      <c r="G42" s="8">
        <f t="shared" si="7"/>
        <v>2.2621611111111078E-2</v>
      </c>
      <c r="H42" s="8">
        <f t="shared" si="7"/>
        <v>0</v>
      </c>
      <c r="I42" s="8">
        <f t="shared" si="7"/>
        <v>0.14986628571428576</v>
      </c>
      <c r="J42" s="8">
        <f t="shared" si="7"/>
        <v>3.8091666666666737E-4</v>
      </c>
    </row>
    <row r="43" spans="1:11" x14ac:dyDescent="0.2">
      <c r="A43" t="s">
        <v>202</v>
      </c>
      <c r="B43" s="8">
        <v>0</v>
      </c>
      <c r="C43" s="8">
        <v>1</v>
      </c>
      <c r="D43" s="8">
        <v>1</v>
      </c>
      <c r="E43" s="8">
        <v>4</v>
      </c>
      <c r="F43" s="8">
        <v>9</v>
      </c>
      <c r="G43" s="8">
        <v>9</v>
      </c>
      <c r="H43" s="8">
        <v>1</v>
      </c>
      <c r="I43" s="8">
        <v>7</v>
      </c>
      <c r="J43" s="8">
        <v>4</v>
      </c>
    </row>
    <row r="45" spans="1:11" x14ac:dyDescent="0.2">
      <c r="B45" t="s">
        <v>214</v>
      </c>
      <c r="C45" s="6" t="s">
        <v>213</v>
      </c>
      <c r="D45" t="s">
        <v>215</v>
      </c>
      <c r="E45" t="s">
        <v>216</v>
      </c>
      <c r="F45" t="s">
        <v>217</v>
      </c>
      <c r="G45" t="s">
        <v>218</v>
      </c>
      <c r="H45" t="s">
        <v>219</v>
      </c>
      <c r="I45" s="6" t="s">
        <v>220</v>
      </c>
      <c r="J45" t="s">
        <v>221</v>
      </c>
    </row>
    <row r="46" spans="1:11" x14ac:dyDescent="0.2">
      <c r="B46" t="s">
        <v>174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</row>
    <row r="47" spans="1:11" x14ac:dyDescent="0.2">
      <c r="A47" t="s">
        <v>209</v>
      </c>
      <c r="B47" s="6">
        <f>AVERAGE(B2,B13,B24,B35)</f>
        <v>0.80860154545258589</v>
      </c>
      <c r="C47" s="6">
        <f>AVERAGE(C2,C13,C24,C35)</f>
        <v>0.68531383422138648</v>
      </c>
      <c r="D47" s="6">
        <f>AVERAGE(D2,D13,D24,D35)</f>
        <v>0.60114885287982489</v>
      </c>
      <c r="E47" s="6">
        <f>AVERAGE(E2,E13,E24,E35)</f>
        <v>0.70264243919118941</v>
      </c>
      <c r="F47" s="6">
        <f>AVERAGE(F2,F13,F24,F35)</f>
        <v>0.57140060919574875</v>
      </c>
      <c r="G47" s="6">
        <f t="shared" ref="G47:J47" si="8">AVERAGE(G2,G13,G24,G35)</f>
        <v>0.5564601660831161</v>
      </c>
      <c r="H47" s="6">
        <f t="shared" si="8"/>
        <v>0.77497562534662923</v>
      </c>
      <c r="I47" s="6">
        <f t="shared" si="8"/>
        <v>0.74410406047474864</v>
      </c>
      <c r="J47" s="6">
        <f t="shared" si="8"/>
        <v>0.63225631169822227</v>
      </c>
    </row>
    <row r="48" spans="1:11" x14ac:dyDescent="0.2">
      <c r="A48" t="s">
        <v>211</v>
      </c>
      <c r="B48" s="6">
        <f>AVERAGE(B4,B15,B26,B37)</f>
        <v>0.42522540128665887</v>
      </c>
      <c r="C48" s="6">
        <f t="shared" ref="C48:J48" si="9">AVERAGE(C4,C15,C26,C37)</f>
        <v>0.33843398941722408</v>
      </c>
      <c r="D48" s="6">
        <f t="shared" si="9"/>
        <v>0.10134631862242965</v>
      </c>
      <c r="E48" s="6">
        <f t="shared" si="9"/>
        <v>0.30688179805675508</v>
      </c>
      <c r="F48" s="6">
        <f t="shared" si="9"/>
        <v>6.3544357582925648E-2</v>
      </c>
      <c r="G48" s="6">
        <f t="shared" si="9"/>
        <v>6.8462436070326135E-2</v>
      </c>
      <c r="H48" s="6">
        <f t="shared" si="9"/>
        <v>0.24665824469696712</v>
      </c>
      <c r="I48" s="6">
        <f t="shared" si="9"/>
        <v>9.7968998276736427E-2</v>
      </c>
      <c r="J48" s="6">
        <f t="shared" si="9"/>
        <v>8.0506969537682063E-2</v>
      </c>
      <c r="K48" t="s">
        <v>203</v>
      </c>
    </row>
    <row r="49" spans="1:11" x14ac:dyDescent="0.2">
      <c r="A49" t="s">
        <v>212</v>
      </c>
      <c r="B49" s="6">
        <f>SQRT(B48)</f>
        <v>0.65209309250034142</v>
      </c>
      <c r="C49" s="6">
        <f t="shared" ref="C49:I49" si="10">SQRT(C48)</f>
        <v>0.58175079666230289</v>
      </c>
      <c r="D49" s="6">
        <f t="shared" si="10"/>
        <v>0.31834936566990307</v>
      </c>
      <c r="E49" s="6">
        <f t="shared" si="10"/>
        <v>0.55396913096016021</v>
      </c>
      <c r="F49" s="6">
        <f t="shared" si="10"/>
        <v>0.25208006185124132</v>
      </c>
      <c r="G49" s="6">
        <f t="shared" si="10"/>
        <v>0.26165327452628245</v>
      </c>
      <c r="H49" s="6">
        <f t="shared" si="10"/>
        <v>0.49664700210206353</v>
      </c>
      <c r="I49" s="6">
        <f t="shared" si="10"/>
        <v>0.3129999972471828</v>
      </c>
      <c r="J49" s="6">
        <f>SQRT(J48)</f>
        <v>0.28373750111270463</v>
      </c>
    </row>
    <row r="50" spans="1:11" x14ac:dyDescent="0.2">
      <c r="I50" s="6"/>
    </row>
    <row r="51" spans="1:11" x14ac:dyDescent="0.2">
      <c r="B51" t="s">
        <v>193</v>
      </c>
      <c r="C51" t="s">
        <v>194</v>
      </c>
      <c r="D51" t="s">
        <v>195</v>
      </c>
      <c r="E51" t="s">
        <v>196</v>
      </c>
      <c r="F51" t="s">
        <v>197</v>
      </c>
      <c r="G51" t="s">
        <v>198</v>
      </c>
      <c r="H51" t="s">
        <v>199</v>
      </c>
      <c r="I51" t="s">
        <v>200</v>
      </c>
      <c r="J51" t="s">
        <v>201</v>
      </c>
    </row>
    <row r="52" spans="1:11" x14ac:dyDescent="0.2">
      <c r="A52" t="s">
        <v>209</v>
      </c>
      <c r="B52" s="8">
        <f>AVERAGE(B7,B18,B29,B40)</f>
        <v>0</v>
      </c>
      <c r="C52" s="8">
        <f t="shared" ref="C52:I52" si="11">AVERAGE(C7,C18,C29,C40)</f>
        <v>0.30218749999999994</v>
      </c>
      <c r="D52" s="8">
        <f t="shared" si="11"/>
        <v>0.26924375</v>
      </c>
      <c r="E52" s="8">
        <f t="shared" si="11"/>
        <v>1.9488124999999998</v>
      </c>
      <c r="F52" s="8">
        <f t="shared" si="11"/>
        <v>0.77387698412698402</v>
      </c>
      <c r="G52" s="8">
        <f t="shared" si="11"/>
        <v>0.40778030303030299</v>
      </c>
      <c r="H52" s="8">
        <f t="shared" si="11"/>
        <v>0.46718750000000003</v>
      </c>
      <c r="I52" s="8">
        <f t="shared" si="11"/>
        <v>0.64408730158730154</v>
      </c>
      <c r="J52" s="8">
        <f>AVERAGE(J7,J18,J29,J40)</f>
        <v>0.48181249999999998</v>
      </c>
    </row>
    <row r="53" spans="1:11" x14ac:dyDescent="0.2">
      <c r="A53" t="s">
        <v>211</v>
      </c>
      <c r="B53" s="8">
        <f>AVERAGE(B9,B20,B31,B42)</f>
        <v>0</v>
      </c>
      <c r="C53" s="8">
        <f t="shared" ref="C53:J53" si="12">AVERAGE(C9,C20,C31,C42)</f>
        <v>1.3206249999999999E-4</v>
      </c>
      <c r="D53" s="8">
        <f t="shared" si="12"/>
        <v>1.6374812500000008E-3</v>
      </c>
      <c r="E53" s="8">
        <f t="shared" si="12"/>
        <v>0.23017685416666656</v>
      </c>
      <c r="F53" s="8">
        <f t="shared" si="12"/>
        <v>1.3761983640873017</v>
      </c>
      <c r="G53" s="8">
        <f t="shared" si="12"/>
        <v>7.9682036237373771E-2</v>
      </c>
      <c r="H53" s="8">
        <f t="shared" si="12"/>
        <v>0.23141556249999998</v>
      </c>
      <c r="I53" s="8">
        <f>AVERAGE(I9,I20,I31,I42)</f>
        <v>0.36083833432539691</v>
      </c>
      <c r="J53" s="8">
        <f t="shared" si="12"/>
        <v>0.10626929734848482</v>
      </c>
    </row>
    <row r="54" spans="1:11" x14ac:dyDescent="0.2">
      <c r="A54" t="s">
        <v>212</v>
      </c>
      <c r="B54" s="6">
        <f>SQRT(B53)</f>
        <v>0</v>
      </c>
      <c r="C54" s="6">
        <f t="shared" ref="C54:J54" si="13">SQRT(C53)</f>
        <v>1.1491844934561204E-2</v>
      </c>
      <c r="D54" s="6">
        <f t="shared" si="13"/>
        <v>4.0465803464159719E-2</v>
      </c>
      <c r="E54" s="6">
        <f t="shared" si="13"/>
        <v>0.47976750011507296</v>
      </c>
      <c r="F54" s="6">
        <f t="shared" si="13"/>
        <v>1.1731148128326152</v>
      </c>
      <c r="G54" s="6">
        <f t="shared" si="13"/>
        <v>0.28228006702098851</v>
      </c>
      <c r="H54" s="6">
        <f t="shared" si="13"/>
        <v>0.4810567144318848</v>
      </c>
      <c r="I54" s="6">
        <f t="shared" si="13"/>
        <v>0.60069820569517007</v>
      </c>
      <c r="J54" s="6">
        <f t="shared" si="13"/>
        <v>0.32598971969754631</v>
      </c>
      <c r="K54" t="s">
        <v>204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DE0C-0960-B946-9FFA-09A00146DCC8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1</vt:lpstr>
      <vt:lpstr>Set 2</vt:lpstr>
      <vt:lpstr>Set 3</vt:lpstr>
      <vt:lpstr>Live Cell Data</vt:lpstr>
      <vt:lpstr>Death Data</vt:lpstr>
      <vt:lpstr>Combined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2022-08-22T19:44:38Z</dcterms:created>
  <dcterms:modified xsi:type="dcterms:W3CDTF">2022-09-15T18:25:07Z</dcterms:modified>
</cp:coreProperties>
</file>