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73f3abafc47df0/Documents/Personal_Projects/Walking_Speed_Test/"/>
    </mc:Choice>
  </mc:AlternateContent>
  <xr:revisionPtr revIDLastSave="267" documentId="8_{DB874A72-00ED-4C37-9AD2-0FE64CDF45FB}" xr6:coauthVersionLast="47" xr6:coauthVersionMax="47" xr10:uidLastSave="{3E0EDC7E-E074-498C-AE14-63F2005FFB72}"/>
  <bookViews>
    <workbookView xWindow="-120" yWindow="-120" windowWidth="29040" windowHeight="15720" xr2:uid="{7F47D5BA-BCB2-4E21-B585-325430C37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8" i="1" a="1"/>
  <c r="G8" i="1" s="1"/>
  <c r="C41" i="1"/>
  <c r="D41" i="1"/>
  <c r="C40" i="1"/>
  <c r="D40" i="1"/>
  <c r="C39" i="1"/>
  <c r="D39" i="1" s="1"/>
  <c r="C38" i="1"/>
  <c r="D38" i="1" s="1"/>
  <c r="C37" i="1"/>
  <c r="D37" i="1" s="1"/>
  <c r="G6" i="1"/>
  <c r="G5" i="1"/>
  <c r="G3" i="1"/>
  <c r="G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C23" i="1"/>
  <c r="C24" i="1"/>
  <c r="C25" i="1"/>
  <c r="C26" i="1"/>
  <c r="C27" i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D2" i="1"/>
  <c r="D4" i="1"/>
  <c r="D7" i="1"/>
  <c r="D9" i="1"/>
  <c r="D12" i="1"/>
  <c r="D22" i="1"/>
  <c r="D27" i="1"/>
  <c r="D3" i="1"/>
  <c r="D5" i="1"/>
  <c r="D6" i="1"/>
  <c r="D8" i="1"/>
  <c r="D10" i="1"/>
  <c r="D11" i="1"/>
  <c r="D13" i="1"/>
  <c r="D14" i="1"/>
  <c r="D15" i="1"/>
  <c r="D23" i="1"/>
  <c r="D24" i="1"/>
  <c r="D25" i="1"/>
  <c r="D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<sst xmlns="http://schemas.openxmlformats.org/spreadsheetml/2006/main" count="51" uniqueCount="13">
  <si>
    <t>Date</t>
  </si>
  <si>
    <t>Music</t>
  </si>
  <si>
    <t>Yes</t>
  </si>
  <si>
    <t>No</t>
  </si>
  <si>
    <t>Time (in seconds)</t>
  </si>
  <si>
    <t>Average Time With Music</t>
  </si>
  <si>
    <t>Average Time Without Music</t>
  </si>
  <si>
    <t>nYes</t>
  </si>
  <si>
    <t>nNo</t>
  </si>
  <si>
    <t>Column1</t>
  </si>
  <si>
    <t>STD Music</t>
  </si>
  <si>
    <t>STD No Music</t>
  </si>
  <si>
    <t>Time (in 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</si>
</sst>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numFmt numFmtId="164" formatCode="[m]:ss"/>
    </dxf>
    <dxf>
      <numFmt numFmtId="0" formatCode="General"/>
    </dxf>
    <dxf>
      <numFmt numFmtId="0" formatCode="General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C9D4E-24C3-4F13-BFB9-7A262097EE98}" name="Table1" displayName="Table1" ref="A1:E41" totalsRowShown="0">
  <autoFilter ref="A1:E41" xr:uid="{DFEC9D4E-24C3-4F13-BFB9-7A262097EE98}"/>
  <tableColumns count="5">
    <tableColumn id="1" xr3:uid="{69517B84-32C3-4E3E-95A9-23D4247E3F68}" name="Date" dataDxfId="3"/>
    <tableColumn id="2" xr3:uid="{7244F23E-8013-4733-921F-B8652238E16B}" name="Time (in seconds)" dataDxfId="2"/>
    <tableColumn id="6" xr3:uid="{86367CF6-B563-449E-9AB3-1A53ECC483EA}" name="Column1" dataDxfId="1">
      <calculatedColumnFormula>B2/60</calculatedColumnFormula>
    </tableColumn>
    <tableColumn id="4" xr3:uid="{941E7E42-0638-435A-BD6D-BCC670C98A10}" name="Time (in mm:ss)" dataDxfId="0">
      <calculatedColumnFormula>C2/1440</calculatedColumnFormula>
    </tableColumn>
    <tableColumn id="3" xr3:uid="{7B8FF028-C733-4828-A47F-0FDCB6578E86}" name="Mus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3BDE-7A8F-4FE0-A72B-F7F9B932C637}">
  <dimension ref="A1:G41"/>
  <sheetViews>
    <sheetView tabSelected="1" workbookViewId="0">
      <selection activeCell="F17" sqref="F17"/>
    </sheetView>
  </sheetViews>
  <sheetFormatPr defaultRowHeight="15" x14ac:dyDescent="0.25"/>
  <cols>
    <col min="2" max="2" width="19.5703125" bestFit="1" customWidth="1"/>
    <col min="3" max="3" width="19.140625" hidden="1" customWidth="1"/>
    <col min="4" max="4" width="19.140625" style="2" customWidth="1"/>
    <col min="5" max="5" width="19.140625" customWidth="1"/>
    <col min="6" max="7" width="27" bestFit="1" customWidth="1"/>
  </cols>
  <sheetData>
    <row r="1" spans="1:7" x14ac:dyDescent="0.25">
      <c r="A1" t="s">
        <v>0</v>
      </c>
      <c r="B1" t="s">
        <v>4</v>
      </c>
      <c r="C1" t="s">
        <v>9</v>
      </c>
      <c r="D1" s="2" t="s">
        <v>12</v>
      </c>
      <c r="E1" t="s">
        <v>1</v>
      </c>
    </row>
    <row r="2" spans="1:7" x14ac:dyDescent="0.25">
      <c r="A2" s="1">
        <v>45693</v>
      </c>
      <c r="B2">
        <v>606.85</v>
      </c>
      <c r="C2">
        <f t="shared" ref="C2:C36" si="0">B2/60</f>
        <v>10.114166666666668</v>
      </c>
      <c r="D2" s="2">
        <f>C2/1440</f>
        <v>7.0237268518518522E-3</v>
      </c>
      <c r="E2" t="s">
        <v>2</v>
      </c>
      <c r="F2" s="7" t="s">
        <v>5</v>
      </c>
      <c r="G2" s="5">
        <f>AVERAGEIFS(B:B, E:E, "Yes")</f>
        <v>593.92950000000019</v>
      </c>
    </row>
    <row r="3" spans="1:7" x14ac:dyDescent="0.25">
      <c r="A3" s="1">
        <v>45694</v>
      </c>
      <c r="B3">
        <v>648.84</v>
      </c>
      <c r="C3">
        <f t="shared" si="0"/>
        <v>10.814</v>
      </c>
      <c r="D3" s="2">
        <f t="shared" ref="D3:D36" si="1">C3/1440</f>
        <v>7.5097222222222223E-3</v>
      </c>
      <c r="E3" t="s">
        <v>3</v>
      </c>
      <c r="F3" s="7" t="s">
        <v>6</v>
      </c>
      <c r="G3" s="5">
        <f>AVERAGEIFS(B:B, E:E, "No")</f>
        <v>633.19499999999994</v>
      </c>
    </row>
    <row r="4" spans="1:7" x14ac:dyDescent="0.25">
      <c r="A4" s="1">
        <v>45698</v>
      </c>
      <c r="B4">
        <v>613.44000000000005</v>
      </c>
      <c r="C4">
        <f t="shared" si="0"/>
        <v>10.224</v>
      </c>
      <c r="D4" s="2">
        <f t="shared" si="1"/>
        <v>7.1000000000000004E-3</v>
      </c>
      <c r="E4" t="s">
        <v>2</v>
      </c>
      <c r="F4" s="6"/>
      <c r="G4" s="6"/>
    </row>
    <row r="5" spans="1:7" x14ac:dyDescent="0.25">
      <c r="A5" s="1">
        <v>45699</v>
      </c>
      <c r="B5">
        <v>671.12</v>
      </c>
      <c r="C5">
        <f t="shared" si="0"/>
        <v>11.185333333333334</v>
      </c>
      <c r="D5" s="2">
        <f t="shared" si="1"/>
        <v>7.7675925925925933E-3</v>
      </c>
      <c r="E5" t="s">
        <v>3</v>
      </c>
      <c r="F5" s="7" t="s">
        <v>7</v>
      </c>
      <c r="G5" s="6">
        <f>COUNTIFS(E:E, "Yes")</f>
        <v>20</v>
      </c>
    </row>
    <row r="6" spans="1:7" x14ac:dyDescent="0.25">
      <c r="A6" s="1">
        <v>45701</v>
      </c>
      <c r="B6">
        <v>586.46</v>
      </c>
      <c r="C6">
        <f t="shared" si="0"/>
        <v>9.7743333333333347</v>
      </c>
      <c r="D6" s="2">
        <f t="shared" si="1"/>
        <v>6.7877314814814823E-3</v>
      </c>
      <c r="E6" t="s">
        <v>2</v>
      </c>
      <c r="F6" s="7" t="s">
        <v>8</v>
      </c>
      <c r="G6" s="6">
        <f>COUNTIFS(E:E, "No")</f>
        <v>20</v>
      </c>
    </row>
    <row r="7" spans="1:7" x14ac:dyDescent="0.25">
      <c r="A7" s="1">
        <v>45706</v>
      </c>
      <c r="B7">
        <v>603.46</v>
      </c>
      <c r="C7">
        <f t="shared" si="0"/>
        <v>10.057666666666668</v>
      </c>
      <c r="D7" s="2">
        <f t="shared" si="1"/>
        <v>6.9844907407407416E-3</v>
      </c>
      <c r="E7" t="s">
        <v>3</v>
      </c>
      <c r="F7" s="6"/>
      <c r="G7" s="6"/>
    </row>
    <row r="8" spans="1:7" x14ac:dyDescent="0.25">
      <c r="A8" s="1">
        <v>45707</v>
      </c>
      <c r="B8">
        <v>571.21</v>
      </c>
      <c r="C8">
        <f t="shared" si="0"/>
        <v>9.5201666666666664</v>
      </c>
      <c r="D8" s="2">
        <f t="shared" si="1"/>
        <v>6.6112268518518516E-3</v>
      </c>
      <c r="E8" t="s">
        <v>2</v>
      </c>
      <c r="F8" s="7" t="s">
        <v>10</v>
      </c>
      <c r="G8" s="6" cm="1">
        <f t="array" ref="G8">STDEV(IF($E:$E = "Yes", $B:$B))</f>
        <v>17.600344935316045</v>
      </c>
    </row>
    <row r="9" spans="1:7" x14ac:dyDescent="0.25">
      <c r="A9" s="1">
        <v>45708</v>
      </c>
      <c r="B9">
        <v>604.73</v>
      </c>
      <c r="C9">
        <f t="shared" si="0"/>
        <v>10.078833333333334</v>
      </c>
      <c r="D9" s="2">
        <f t="shared" si="1"/>
        <v>6.9991898148148149E-3</v>
      </c>
      <c r="E9" t="s">
        <v>3</v>
      </c>
      <c r="F9" s="7" t="s">
        <v>11</v>
      </c>
      <c r="G9" s="6" cm="1">
        <f t="array" ref="G9">STDEV(IF($E:$E = "No", $B:$B))</f>
        <v>21.475532344360733</v>
      </c>
    </row>
    <row r="10" spans="1:7" x14ac:dyDescent="0.25">
      <c r="A10" s="1">
        <v>45712</v>
      </c>
      <c r="B10">
        <v>556.1</v>
      </c>
      <c r="C10">
        <f t="shared" si="0"/>
        <v>9.2683333333333344</v>
      </c>
      <c r="D10" s="2">
        <f t="shared" si="1"/>
        <v>6.4363425925925933E-3</v>
      </c>
      <c r="E10" t="s">
        <v>2</v>
      </c>
    </row>
    <row r="11" spans="1:7" x14ac:dyDescent="0.25">
      <c r="A11" s="1">
        <v>45713</v>
      </c>
      <c r="B11">
        <v>646.42999999999995</v>
      </c>
      <c r="C11">
        <f t="shared" si="0"/>
        <v>10.773833333333332</v>
      </c>
      <c r="D11" s="2">
        <f t="shared" si="1"/>
        <v>7.4818287037037032E-3</v>
      </c>
      <c r="E11" t="s">
        <v>3</v>
      </c>
    </row>
    <row r="12" spans="1:7" x14ac:dyDescent="0.25">
      <c r="A12" s="1">
        <v>45714</v>
      </c>
      <c r="B12">
        <v>580.91</v>
      </c>
      <c r="C12">
        <f t="shared" si="0"/>
        <v>9.6818333333333335</v>
      </c>
      <c r="D12" s="2">
        <f t="shared" si="1"/>
        <v>6.7234953703703701E-3</v>
      </c>
      <c r="E12" t="s">
        <v>2</v>
      </c>
    </row>
    <row r="13" spans="1:7" x14ac:dyDescent="0.25">
      <c r="A13" s="1">
        <v>45715</v>
      </c>
      <c r="B13">
        <v>640.63</v>
      </c>
      <c r="C13">
        <f t="shared" si="0"/>
        <v>10.677166666666666</v>
      </c>
      <c r="D13" s="2">
        <f t="shared" si="1"/>
        <v>7.4146990740740736E-3</v>
      </c>
      <c r="E13" t="s">
        <v>3</v>
      </c>
    </row>
    <row r="14" spans="1:7" x14ac:dyDescent="0.25">
      <c r="A14" s="1">
        <v>45719</v>
      </c>
      <c r="B14">
        <v>591.54999999999995</v>
      </c>
      <c r="C14">
        <f t="shared" si="0"/>
        <v>9.8591666666666651</v>
      </c>
      <c r="D14" s="2">
        <f t="shared" si="1"/>
        <v>6.8466435185185175E-3</v>
      </c>
      <c r="E14" t="s">
        <v>2</v>
      </c>
    </row>
    <row r="15" spans="1:7" x14ac:dyDescent="0.25">
      <c r="A15" s="1">
        <v>45720</v>
      </c>
      <c r="B15">
        <v>616.19000000000005</v>
      </c>
      <c r="C15">
        <f t="shared" si="0"/>
        <v>10.269833333333334</v>
      </c>
      <c r="D15" s="2">
        <f t="shared" si="1"/>
        <v>7.1318287037037045E-3</v>
      </c>
      <c r="E15" t="s">
        <v>3</v>
      </c>
    </row>
    <row r="16" spans="1:7" x14ac:dyDescent="0.25">
      <c r="A16" s="1">
        <v>45721</v>
      </c>
      <c r="B16">
        <v>575.38</v>
      </c>
      <c r="C16">
        <f t="shared" si="0"/>
        <v>9.5896666666666661</v>
      </c>
      <c r="D16" s="2">
        <f t="shared" si="1"/>
        <v>6.6594907407407401E-3</v>
      </c>
      <c r="E16" t="s">
        <v>2</v>
      </c>
    </row>
    <row r="17" spans="1:5" x14ac:dyDescent="0.25">
      <c r="A17" s="1">
        <v>45722</v>
      </c>
      <c r="B17">
        <v>594.73</v>
      </c>
      <c r="C17">
        <f t="shared" si="0"/>
        <v>9.9121666666666677</v>
      </c>
      <c r="D17" s="2">
        <f t="shared" si="1"/>
        <v>6.8834490740740748E-3</v>
      </c>
      <c r="E17" t="s">
        <v>3</v>
      </c>
    </row>
    <row r="18" spans="1:5" x14ac:dyDescent="0.25">
      <c r="A18" s="1">
        <v>45726</v>
      </c>
      <c r="B18">
        <v>586.6</v>
      </c>
      <c r="C18">
        <f t="shared" si="0"/>
        <v>9.7766666666666673</v>
      </c>
      <c r="D18" s="2">
        <f t="shared" si="1"/>
        <v>6.789351851851852E-3</v>
      </c>
      <c r="E18" t="s">
        <v>2</v>
      </c>
    </row>
    <row r="19" spans="1:5" x14ac:dyDescent="0.25">
      <c r="A19" s="1">
        <v>45727</v>
      </c>
      <c r="B19">
        <v>612.74</v>
      </c>
      <c r="C19">
        <f t="shared" si="0"/>
        <v>10.212333333333333</v>
      </c>
      <c r="D19" s="2">
        <f t="shared" si="1"/>
        <v>7.0918981481481484E-3</v>
      </c>
      <c r="E19" t="s">
        <v>3</v>
      </c>
    </row>
    <row r="20" spans="1:5" x14ac:dyDescent="0.25">
      <c r="A20" s="1">
        <v>45733</v>
      </c>
      <c r="B20">
        <v>578.33000000000004</v>
      </c>
      <c r="C20">
        <f t="shared" si="0"/>
        <v>9.6388333333333343</v>
      </c>
      <c r="D20" s="2">
        <f t="shared" si="1"/>
        <v>6.6936342592592603E-3</v>
      </c>
      <c r="E20" t="s">
        <v>2</v>
      </c>
    </row>
    <row r="21" spans="1:5" x14ac:dyDescent="0.25">
      <c r="A21" s="1">
        <v>45734</v>
      </c>
      <c r="B21">
        <v>632.04</v>
      </c>
      <c r="C21">
        <f t="shared" si="0"/>
        <v>10.533999999999999</v>
      </c>
      <c r="D21" s="2">
        <f t="shared" si="1"/>
        <v>7.3152777777777773E-3</v>
      </c>
      <c r="E21" t="s">
        <v>3</v>
      </c>
    </row>
    <row r="22" spans="1:5" x14ac:dyDescent="0.25">
      <c r="A22" s="1">
        <v>45735</v>
      </c>
      <c r="B22">
        <v>592.52</v>
      </c>
      <c r="C22">
        <f t="shared" si="0"/>
        <v>9.8753333333333337</v>
      </c>
      <c r="D22" s="2">
        <f t="shared" si="1"/>
        <v>6.8578703703703709E-3</v>
      </c>
      <c r="E22" t="s">
        <v>2</v>
      </c>
    </row>
    <row r="23" spans="1:5" x14ac:dyDescent="0.25">
      <c r="A23" s="1">
        <v>45736</v>
      </c>
      <c r="B23">
        <v>665.5</v>
      </c>
      <c r="C23">
        <f t="shared" si="0"/>
        <v>11.091666666666667</v>
      </c>
      <c r="D23" s="2">
        <f t="shared" si="1"/>
        <v>7.7025462962962967E-3</v>
      </c>
      <c r="E23" t="s">
        <v>3</v>
      </c>
    </row>
    <row r="24" spans="1:5" x14ac:dyDescent="0.25">
      <c r="A24" s="1">
        <v>45740</v>
      </c>
      <c r="B24">
        <v>624.76</v>
      </c>
      <c r="C24">
        <f t="shared" si="0"/>
        <v>10.412666666666667</v>
      </c>
      <c r="D24" s="2">
        <f t="shared" si="1"/>
        <v>7.2310185185185186E-3</v>
      </c>
      <c r="E24" t="s">
        <v>2</v>
      </c>
    </row>
    <row r="25" spans="1:5" x14ac:dyDescent="0.25">
      <c r="A25" s="1">
        <v>45741</v>
      </c>
      <c r="B25">
        <v>655.07000000000005</v>
      </c>
      <c r="C25">
        <f t="shared" si="0"/>
        <v>10.917833333333334</v>
      </c>
      <c r="D25" s="2">
        <f t="shared" si="1"/>
        <v>7.5818287037037043E-3</v>
      </c>
      <c r="E25" t="s">
        <v>3</v>
      </c>
    </row>
    <row r="26" spans="1:5" x14ac:dyDescent="0.25">
      <c r="A26" s="1">
        <v>45742</v>
      </c>
      <c r="B26">
        <v>595.67999999999995</v>
      </c>
      <c r="C26">
        <f t="shared" si="0"/>
        <v>9.927999999999999</v>
      </c>
      <c r="D26" s="2">
        <f t="shared" si="1"/>
        <v>6.8944444444444435E-3</v>
      </c>
      <c r="E26" t="s">
        <v>2</v>
      </c>
    </row>
    <row r="27" spans="1:5" x14ac:dyDescent="0.25">
      <c r="A27" s="1">
        <v>45748</v>
      </c>
      <c r="B27">
        <v>624.07000000000005</v>
      </c>
      <c r="C27">
        <f t="shared" si="0"/>
        <v>10.401166666666667</v>
      </c>
      <c r="D27" s="2">
        <f t="shared" si="1"/>
        <v>7.2230324074074072E-3</v>
      </c>
      <c r="E27" t="s">
        <v>3</v>
      </c>
    </row>
    <row r="28" spans="1:5" x14ac:dyDescent="0.25">
      <c r="A28" s="1">
        <v>45749</v>
      </c>
      <c r="B28">
        <v>617.27</v>
      </c>
      <c r="C28">
        <f t="shared" si="0"/>
        <v>10.287833333333333</v>
      </c>
      <c r="D28" s="2">
        <f t="shared" si="1"/>
        <v>7.144328703703704E-3</v>
      </c>
      <c r="E28" t="s">
        <v>2</v>
      </c>
    </row>
    <row r="29" spans="1:5" x14ac:dyDescent="0.25">
      <c r="A29" s="1">
        <v>45750</v>
      </c>
      <c r="B29">
        <v>649.23</v>
      </c>
      <c r="C29">
        <f t="shared" si="0"/>
        <v>10.820500000000001</v>
      </c>
      <c r="D29" s="2">
        <f t="shared" si="1"/>
        <v>7.5142361111111122E-3</v>
      </c>
      <c r="E29" t="s">
        <v>3</v>
      </c>
    </row>
    <row r="30" spans="1:5" x14ac:dyDescent="0.25">
      <c r="A30" s="1">
        <v>45754</v>
      </c>
      <c r="B30">
        <v>618.35</v>
      </c>
      <c r="C30">
        <f t="shared" si="0"/>
        <v>10.305833333333334</v>
      </c>
      <c r="D30" s="2">
        <f t="shared" si="1"/>
        <v>7.1568287037037043E-3</v>
      </c>
      <c r="E30" t="s">
        <v>2</v>
      </c>
    </row>
    <row r="31" spans="1:5" x14ac:dyDescent="0.25">
      <c r="A31" s="1">
        <v>45755</v>
      </c>
      <c r="B31">
        <v>637.32000000000005</v>
      </c>
      <c r="C31">
        <f t="shared" si="0"/>
        <v>10.622000000000002</v>
      </c>
      <c r="D31" s="2">
        <f t="shared" si="1"/>
        <v>7.3763888888888898E-3</v>
      </c>
      <c r="E31" t="s">
        <v>3</v>
      </c>
    </row>
    <row r="32" spans="1:5" x14ac:dyDescent="0.25">
      <c r="A32" s="1">
        <v>45756</v>
      </c>
      <c r="B32">
        <v>594.91</v>
      </c>
      <c r="C32">
        <f t="shared" si="0"/>
        <v>9.915166666666666</v>
      </c>
      <c r="D32" s="2">
        <f t="shared" si="1"/>
        <v>6.8855324074074071E-3</v>
      </c>
      <c r="E32" t="s">
        <v>2</v>
      </c>
    </row>
    <row r="33" spans="1:7" x14ac:dyDescent="0.25">
      <c r="A33" s="1">
        <v>45757</v>
      </c>
      <c r="B33">
        <v>638.29999999999995</v>
      </c>
      <c r="C33">
        <f t="shared" si="0"/>
        <v>10.638333333333332</v>
      </c>
      <c r="D33" s="2">
        <f t="shared" si="1"/>
        <v>7.3877314814814804E-3</v>
      </c>
      <c r="E33" t="s">
        <v>3</v>
      </c>
    </row>
    <row r="34" spans="1:7" x14ac:dyDescent="0.25">
      <c r="A34" s="1">
        <v>45768</v>
      </c>
      <c r="B34">
        <v>631.45000000000005</v>
      </c>
      <c r="C34">
        <f t="shared" si="0"/>
        <v>10.524166666666668</v>
      </c>
      <c r="D34" s="2">
        <f t="shared" si="1"/>
        <v>7.3084490740740748E-3</v>
      </c>
      <c r="E34" t="s">
        <v>3</v>
      </c>
    </row>
    <row r="35" spans="1:7" x14ac:dyDescent="0.25">
      <c r="A35" s="1">
        <v>45769</v>
      </c>
      <c r="B35">
        <v>580.20000000000005</v>
      </c>
      <c r="C35">
        <f t="shared" si="0"/>
        <v>9.67</v>
      </c>
      <c r="D35" s="2">
        <f t="shared" si="1"/>
        <v>6.7152777777777775E-3</v>
      </c>
      <c r="E35" t="s">
        <v>2</v>
      </c>
    </row>
    <row r="36" spans="1:7" x14ac:dyDescent="0.25">
      <c r="A36" s="1">
        <v>45770</v>
      </c>
      <c r="B36">
        <v>652.14</v>
      </c>
      <c r="C36">
        <f t="shared" si="0"/>
        <v>10.869</v>
      </c>
      <c r="D36" s="2">
        <f t="shared" si="1"/>
        <v>7.5479166666666663E-3</v>
      </c>
      <c r="E36" t="s">
        <v>3</v>
      </c>
    </row>
    <row r="37" spans="1:7" x14ac:dyDescent="0.25">
      <c r="A37" s="1">
        <v>45771</v>
      </c>
      <c r="B37">
        <v>603.83000000000004</v>
      </c>
      <c r="C37">
        <f>B37/60</f>
        <v>10.063833333333333</v>
      </c>
      <c r="D37" s="2">
        <f>C37/1440</f>
        <v>6.9887731481481485E-3</v>
      </c>
      <c r="E37" t="s">
        <v>2</v>
      </c>
    </row>
    <row r="38" spans="1:7" x14ac:dyDescent="0.25">
      <c r="A38" s="1">
        <v>45775</v>
      </c>
      <c r="B38">
        <v>602.54</v>
      </c>
      <c r="C38">
        <f>B38/60</f>
        <v>10.042333333333334</v>
      </c>
      <c r="D38" s="2">
        <f>C38/1440</f>
        <v>6.9738425925925931E-3</v>
      </c>
      <c r="E38" t="s">
        <v>2</v>
      </c>
    </row>
    <row r="39" spans="1:7" x14ac:dyDescent="0.25">
      <c r="A39" s="1">
        <v>45776</v>
      </c>
      <c r="B39">
        <v>606.76</v>
      </c>
      <c r="C39">
        <f>B39/60</f>
        <v>10.112666666666666</v>
      </c>
      <c r="D39" s="2">
        <f>C39/1440</f>
        <v>7.0226851851851848E-3</v>
      </c>
      <c r="E39" t="s">
        <v>3</v>
      </c>
    </row>
    <row r="40" spans="1:7" x14ac:dyDescent="0.25">
      <c r="A40" s="1">
        <v>45777</v>
      </c>
      <c r="B40">
        <v>601.70000000000005</v>
      </c>
      <c r="C40">
        <f>B40/60</f>
        <v>10.028333333333334</v>
      </c>
      <c r="D40" s="2">
        <f>C40/1440</f>
        <v>6.9641203703703714E-3</v>
      </c>
      <c r="E40" t="s">
        <v>2</v>
      </c>
      <c r="G40" s="4"/>
    </row>
    <row r="41" spans="1:7" x14ac:dyDescent="0.25">
      <c r="A41" s="1">
        <v>45778</v>
      </c>
      <c r="B41">
        <v>633.15</v>
      </c>
      <c r="C41">
        <f>B41/60</f>
        <v>10.5525</v>
      </c>
      <c r="D41" s="2">
        <f>C41/1440</f>
        <v>7.3281250000000004E-3</v>
      </c>
      <c r="E41" t="s">
        <v>3</v>
      </c>
      <c r="G41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eisner</dc:creator>
  <cp:lastModifiedBy>meyer eisner</cp:lastModifiedBy>
  <dcterms:created xsi:type="dcterms:W3CDTF">2025-02-05T01:19:28Z</dcterms:created>
  <dcterms:modified xsi:type="dcterms:W3CDTF">2025-05-25T15:48:18Z</dcterms:modified>
</cp:coreProperties>
</file>