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Gabrielle\Documents\GitHub\Nidorina\"/>
    </mc:Choice>
  </mc:AlternateContent>
  <xr:revisionPtr revIDLastSave="0" documentId="13_ncr:1_{DBD40C1A-5067-4055-AD0F-62792F9DF63B}" xr6:coauthVersionLast="47" xr6:coauthVersionMax="47" xr10:uidLastSave="{00000000-0000-0000-0000-000000000000}"/>
  <bookViews>
    <workbookView xWindow="38280" yWindow="-120" windowWidth="29040" windowHeight="15720" tabRatio="733" xr2:uid="{00000000-000D-0000-FFFF-FFFF00000000}"/>
  </bookViews>
  <sheets>
    <sheet name="avg_masterdoc" sheetId="4" r:id="rId1"/>
    <sheet name="amy processing" sheetId="19" r:id="rId2"/>
    <sheet name="AMY DAPI" sheetId="23" r:id="rId3"/>
    <sheet name="amy cfos" sheetId="21" r:id="rId4"/>
    <sheet name="pl dapi processing" sheetId="14" r:id="rId5"/>
    <sheet name="pl cfos" sheetId="1" r:id="rId6"/>
    <sheet name="il dapi processing" sheetId="12" r:id="rId7"/>
    <sheet name="il cfos" sheetId="7" r:id="rId8"/>
    <sheet name="ofc dapi processing" sheetId="16" r:id="rId9"/>
    <sheet name="ofc cfos" sheetId="9" r:id="rId10"/>
    <sheet name="rsc dapi and cfos" sheetId="17" r:id="rId11"/>
    <sheet name="vh dapi and cfos" sheetId="1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4" l="1"/>
  <c r="S4" i="4"/>
  <c r="S6" i="4"/>
  <c r="S7" i="4"/>
  <c r="S9" i="4"/>
  <c r="S10" i="4"/>
  <c r="S11" i="4"/>
  <c r="S14" i="4"/>
  <c r="S15" i="4"/>
  <c r="S16" i="4"/>
  <c r="S18" i="4"/>
  <c r="S19" i="4"/>
  <c r="S22" i="4"/>
  <c r="S23" i="4"/>
  <c r="S24" i="4"/>
  <c r="S25" i="4"/>
  <c r="S26" i="4"/>
  <c r="S27" i="4"/>
  <c r="S30" i="4"/>
  <c r="S31" i="4"/>
  <c r="S32" i="4"/>
  <c r="S33" i="4"/>
  <c r="S36" i="4"/>
  <c r="S37" i="4"/>
  <c r="S2" i="4"/>
  <c r="P3" i="4"/>
  <c r="P2" i="4"/>
  <c r="C234" i="19"/>
  <c r="C229" i="19"/>
  <c r="C224" i="19"/>
  <c r="C218" i="19"/>
  <c r="C212" i="19"/>
  <c r="C207" i="19"/>
  <c r="C204" i="19"/>
  <c r="C200" i="19"/>
  <c r="C196" i="19"/>
  <c r="C191" i="19"/>
  <c r="C185" i="19"/>
  <c r="C180" i="19"/>
  <c r="C178" i="19"/>
  <c r="C173" i="19"/>
  <c r="C170" i="19"/>
  <c r="C167" i="19"/>
  <c r="C164" i="19"/>
  <c r="C161" i="19"/>
  <c r="C157" i="19"/>
  <c r="C151" i="19"/>
  <c r="C146" i="19"/>
  <c r="C144" i="19"/>
  <c r="C142" i="19"/>
  <c r="C139" i="19"/>
  <c r="C136" i="19"/>
  <c r="C131" i="19"/>
  <c r="C129" i="19"/>
  <c r="C125" i="19"/>
  <c r="C122" i="19"/>
  <c r="C113" i="19"/>
  <c r="C108" i="19"/>
  <c r="C103" i="19"/>
  <c r="C97" i="19"/>
  <c r="C91" i="19"/>
  <c r="C86" i="19"/>
  <c r="C83" i="19"/>
  <c r="C79" i="19"/>
  <c r="C75" i="19"/>
  <c r="C70" i="19"/>
  <c r="C64" i="19"/>
  <c r="C59" i="19"/>
  <c r="C57" i="19"/>
  <c r="C52" i="19"/>
  <c r="C49" i="19"/>
  <c r="C46" i="19"/>
  <c r="C43" i="19"/>
  <c r="C40" i="19"/>
  <c r="C36" i="19"/>
  <c r="C30" i="19"/>
  <c r="C25" i="19"/>
  <c r="C23" i="19"/>
  <c r="C21" i="19"/>
  <c r="C18" i="19"/>
  <c r="C15" i="19"/>
  <c r="C10" i="19"/>
  <c r="C8" i="19"/>
  <c r="C4" i="19"/>
  <c r="C89" i="12"/>
  <c r="C1" i="19"/>
  <c r="P35" i="4"/>
  <c r="P36" i="4"/>
  <c r="P29" i="4"/>
  <c r="P21" i="4"/>
  <c r="P8" i="4"/>
  <c r="P9" i="4"/>
  <c r="P10" i="4"/>
  <c r="P11" i="4"/>
  <c r="P12" i="4"/>
  <c r="P32" i="4"/>
  <c r="F128" i="18"/>
  <c r="F127" i="18"/>
  <c r="F124" i="18"/>
  <c r="F119" i="18"/>
  <c r="F115" i="18"/>
  <c r="F110" i="18"/>
  <c r="F106" i="18"/>
  <c r="C128" i="18"/>
  <c r="C127" i="18"/>
  <c r="C124" i="18"/>
  <c r="C119" i="18"/>
  <c r="C110" i="18"/>
  <c r="C115" i="18"/>
  <c r="C106" i="18"/>
  <c r="P38" i="4"/>
  <c r="P34" i="4"/>
  <c r="P33" i="4"/>
  <c r="P31" i="4"/>
  <c r="P30" i="4"/>
  <c r="P27" i="4"/>
  <c r="P26" i="4"/>
  <c r="P25" i="4"/>
  <c r="P24" i="4"/>
  <c r="P23" i="4"/>
  <c r="P22" i="4"/>
  <c r="P19" i="4"/>
  <c r="P18" i="4"/>
  <c r="P16" i="4"/>
  <c r="P15" i="4"/>
  <c r="P14" i="4"/>
  <c r="P13" i="4"/>
  <c r="P7" i="4"/>
  <c r="P6" i="4"/>
  <c r="P4" i="4"/>
  <c r="F2" i="18"/>
  <c r="F103" i="18"/>
  <c r="F99" i="18"/>
  <c r="F95" i="18"/>
  <c r="F92" i="18"/>
  <c r="F88" i="18"/>
  <c r="F85" i="18"/>
  <c r="F81" i="18"/>
  <c r="F78" i="18"/>
  <c r="F72" i="18"/>
  <c r="F68" i="18"/>
  <c r="F64" i="18"/>
  <c r="F60" i="18"/>
  <c r="F54" i="18"/>
  <c r="F51" i="18"/>
  <c r="F49" i="18"/>
  <c r="F45" i="18"/>
  <c r="F39" i="18"/>
  <c r="F33" i="18"/>
  <c r="F32" i="18"/>
  <c r="F28" i="18"/>
  <c r="F24" i="18"/>
  <c r="F20" i="18"/>
  <c r="F15" i="18"/>
  <c r="F6" i="18"/>
  <c r="C103" i="18"/>
  <c r="C99" i="18"/>
  <c r="C92" i="18"/>
  <c r="C95" i="18"/>
  <c r="C88" i="18"/>
  <c r="C81" i="18"/>
  <c r="C85" i="18"/>
  <c r="C78" i="18"/>
  <c r="C72" i="18"/>
  <c r="C68" i="18"/>
  <c r="C64" i="18"/>
  <c r="C60" i="18"/>
  <c r="C54" i="18"/>
  <c r="C51" i="18"/>
  <c r="C49" i="18"/>
  <c r="C45" i="18"/>
  <c r="C39" i="18"/>
  <c r="C33" i="18"/>
  <c r="C32" i="18"/>
  <c r="C28" i="18"/>
  <c r="C20" i="18"/>
  <c r="C15" i="18"/>
  <c r="C24" i="18"/>
  <c r="C6" i="18"/>
  <c r="C2" i="18"/>
  <c r="G16" i="4"/>
  <c r="C111" i="12"/>
  <c r="C111" i="7"/>
  <c r="E196" i="17"/>
  <c r="D196" i="17"/>
  <c r="M21" i="4"/>
  <c r="J21" i="4"/>
  <c r="C130" i="16"/>
  <c r="C125" i="9"/>
  <c r="M13" i="4"/>
  <c r="E202" i="17"/>
  <c r="D202" i="17"/>
  <c r="J13" i="4"/>
  <c r="C141" i="16"/>
  <c r="C136" i="9"/>
  <c r="C119" i="9"/>
  <c r="G13" i="4"/>
  <c r="C107" i="7"/>
  <c r="C107" i="12"/>
  <c r="G21" i="4"/>
  <c r="C105" i="7"/>
  <c r="C105" i="12"/>
  <c r="E190" i="17"/>
  <c r="M38" i="4"/>
  <c r="M37" i="4"/>
  <c r="M36" i="4"/>
  <c r="M35" i="4"/>
  <c r="M34" i="4"/>
  <c r="M33" i="4"/>
  <c r="M32" i="4"/>
  <c r="M31" i="4"/>
  <c r="M30" i="4"/>
  <c r="M29" i="4"/>
  <c r="M27" i="4"/>
  <c r="M26" i="4"/>
  <c r="M25" i="4"/>
  <c r="M24" i="4"/>
  <c r="M23" i="4"/>
  <c r="M22" i="4"/>
  <c r="M20" i="4"/>
  <c r="M19" i="4"/>
  <c r="M18" i="4"/>
  <c r="M17" i="4"/>
  <c r="M16" i="4"/>
  <c r="M15" i="4"/>
  <c r="M14" i="4"/>
  <c r="M12" i="4"/>
  <c r="M11" i="4"/>
  <c r="M10" i="4"/>
  <c r="M9" i="4"/>
  <c r="M8" i="4"/>
  <c r="M7" i="4"/>
  <c r="M6" i="4"/>
  <c r="M3" i="4"/>
  <c r="M4" i="4"/>
  <c r="M2" i="4"/>
  <c r="E152" i="17"/>
  <c r="E158" i="17"/>
  <c r="E164" i="17"/>
  <c r="E166" i="17"/>
  <c r="E171" i="17"/>
  <c r="E176" i="17"/>
  <c r="E182" i="17"/>
  <c r="E150" i="17"/>
  <c r="E143" i="17"/>
  <c r="E51" i="17"/>
  <c r="E55" i="17"/>
  <c r="E62" i="17"/>
  <c r="E68" i="17"/>
  <c r="E74" i="17"/>
  <c r="E80" i="17"/>
  <c r="E83" i="17"/>
  <c r="E90" i="17"/>
  <c r="E96" i="17"/>
  <c r="E98" i="17"/>
  <c r="E104" i="17"/>
  <c r="E111" i="17"/>
  <c r="E115" i="17"/>
  <c r="E122" i="17"/>
  <c r="E128" i="17"/>
  <c r="E134" i="17"/>
  <c r="E44" i="17"/>
  <c r="E2" i="17"/>
  <c r="E8" i="17"/>
  <c r="E14" i="17"/>
  <c r="E20" i="17"/>
  <c r="E26" i="17"/>
  <c r="E32" i="17"/>
  <c r="D190" i="17"/>
  <c r="D182" i="17"/>
  <c r="D176" i="17"/>
  <c r="D171" i="17"/>
  <c r="D166" i="17"/>
  <c r="D164" i="17"/>
  <c r="D158" i="17"/>
  <c r="D152" i="17"/>
  <c r="D150" i="17"/>
  <c r="D143" i="17"/>
  <c r="D134" i="17"/>
  <c r="D128" i="17"/>
  <c r="D122" i="17"/>
  <c r="D115" i="17"/>
  <c r="D111" i="17"/>
  <c r="D104" i="17"/>
  <c r="D98" i="17"/>
  <c r="D96" i="17"/>
  <c r="D90" i="17"/>
  <c r="D83" i="17"/>
  <c r="D80" i="17"/>
  <c r="D74" i="17"/>
  <c r="D68" i="17"/>
  <c r="D62" i="17"/>
  <c r="D55" i="17"/>
  <c r="D51" i="17"/>
  <c r="D44" i="17"/>
  <c r="D32" i="17"/>
  <c r="D26" i="17"/>
  <c r="D20" i="17"/>
  <c r="D14" i="17"/>
  <c r="D8" i="17"/>
  <c r="D2" i="17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19" i="4"/>
  <c r="J18" i="4"/>
  <c r="J16" i="4"/>
  <c r="J15" i="4"/>
  <c r="J14" i="4"/>
  <c r="J12" i="4"/>
  <c r="J11" i="4"/>
  <c r="J10" i="4"/>
  <c r="J9" i="4"/>
  <c r="J8" i="4"/>
  <c r="J7" i="4"/>
  <c r="J6" i="4"/>
  <c r="J4" i="4"/>
  <c r="J3" i="4"/>
  <c r="J2" i="4"/>
  <c r="G38" i="4"/>
  <c r="G37" i="4"/>
  <c r="G36" i="4"/>
  <c r="G35" i="4"/>
  <c r="G34" i="4"/>
  <c r="G33" i="4"/>
  <c r="G32" i="4"/>
  <c r="G31" i="4"/>
  <c r="G30" i="4"/>
  <c r="G27" i="4"/>
  <c r="G26" i="4"/>
  <c r="G25" i="4"/>
  <c r="G24" i="4"/>
  <c r="G23" i="4"/>
  <c r="G22" i="4"/>
  <c r="G19" i="4"/>
  <c r="G18" i="4"/>
  <c r="G15" i="4"/>
  <c r="G14" i="4"/>
  <c r="G12" i="4"/>
  <c r="G11" i="4"/>
  <c r="G10" i="4"/>
  <c r="G9" i="4"/>
  <c r="G8" i="4"/>
  <c r="G7" i="4"/>
  <c r="G6" i="4"/>
  <c r="G4" i="4"/>
  <c r="G3" i="4"/>
  <c r="G2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2" i="4"/>
  <c r="D21" i="4"/>
  <c r="D19" i="4"/>
  <c r="D1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2" i="4"/>
  <c r="C131" i="9"/>
  <c r="C136" i="16"/>
  <c r="C124" i="16"/>
  <c r="C21" i="9"/>
  <c r="C21" i="16"/>
  <c r="C103" i="12"/>
  <c r="C99" i="12"/>
  <c r="C103" i="7"/>
  <c r="C99" i="7"/>
  <c r="C24" i="1"/>
  <c r="C24" i="14"/>
  <c r="C140" i="1"/>
  <c r="C130" i="1"/>
  <c r="C140" i="14"/>
  <c r="C136" i="14"/>
  <c r="C130" i="14"/>
  <c r="C127" i="14"/>
  <c r="C122" i="14"/>
  <c r="C118" i="14"/>
  <c r="C114" i="14"/>
  <c r="C107" i="14"/>
  <c r="C103" i="14"/>
  <c r="C99" i="14"/>
  <c r="C95" i="14"/>
  <c r="C93" i="14"/>
  <c r="C89" i="14"/>
  <c r="C84" i="14"/>
  <c r="C79" i="14"/>
  <c r="C76" i="14"/>
  <c r="C72" i="14"/>
  <c r="C68" i="14"/>
  <c r="C64" i="14"/>
  <c r="C60" i="14"/>
  <c r="C57" i="14"/>
  <c r="C53" i="14"/>
  <c r="C49" i="14"/>
  <c r="C45" i="14"/>
  <c r="C40" i="14"/>
  <c r="C36" i="14"/>
  <c r="C32" i="14"/>
  <c r="C20" i="14"/>
  <c r="C16" i="14"/>
  <c r="C14" i="14"/>
  <c r="C10" i="14"/>
  <c r="C7" i="14"/>
  <c r="C2" i="14"/>
  <c r="C120" i="16"/>
  <c r="C117" i="16"/>
  <c r="C114" i="16"/>
  <c r="C110" i="16"/>
  <c r="C106" i="16"/>
  <c r="C103" i="16"/>
  <c r="C99" i="16"/>
  <c r="C95" i="16"/>
  <c r="C93" i="16"/>
  <c r="C89" i="16"/>
  <c r="C82" i="16"/>
  <c r="C77" i="16"/>
  <c r="C74" i="16"/>
  <c r="C70" i="16"/>
  <c r="C66" i="16"/>
  <c r="C62" i="16"/>
  <c r="C57" i="16"/>
  <c r="C51" i="16"/>
  <c r="C46" i="16"/>
  <c r="C42" i="16"/>
  <c r="C38" i="16"/>
  <c r="C33" i="16"/>
  <c r="C29" i="16"/>
  <c r="C17" i="16"/>
  <c r="C13" i="16"/>
  <c r="C9" i="16"/>
  <c r="C5" i="16"/>
  <c r="C2" i="16"/>
  <c r="C89" i="7"/>
  <c r="C92" i="12"/>
  <c r="C25" i="12"/>
  <c r="C97" i="12"/>
  <c r="C93" i="12"/>
  <c r="C85" i="12"/>
  <c r="C81" i="12"/>
  <c r="C77" i="12"/>
  <c r="C72" i="12"/>
  <c r="C67" i="12"/>
  <c r="C65" i="12"/>
  <c r="C61" i="12"/>
  <c r="C57" i="12"/>
  <c r="C54" i="12"/>
  <c r="C50" i="12"/>
  <c r="C46" i="12"/>
  <c r="C42" i="12"/>
  <c r="C38" i="12"/>
  <c r="C35" i="12"/>
  <c r="C31" i="12"/>
  <c r="C27" i="12"/>
  <c r="C21" i="12"/>
  <c r="C17" i="12"/>
  <c r="C14" i="12"/>
  <c r="C10" i="12"/>
  <c r="C6" i="12"/>
  <c r="C2" i="12"/>
  <c r="C85" i="9"/>
  <c r="C115" i="9"/>
  <c r="C112" i="9"/>
  <c r="C109" i="9"/>
  <c r="C105" i="9"/>
  <c r="C101" i="9"/>
  <c r="C98" i="9"/>
  <c r="C94" i="9"/>
  <c r="C91" i="9"/>
  <c r="C89" i="9"/>
  <c r="C78" i="9"/>
  <c r="C72" i="9"/>
  <c r="C70" i="9"/>
  <c r="C66" i="9"/>
  <c r="C62" i="9"/>
  <c r="C58" i="9"/>
  <c r="C48" i="9"/>
  <c r="C53" i="9"/>
  <c r="C43" i="9"/>
  <c r="C39" i="9"/>
  <c r="C35" i="9"/>
  <c r="C33" i="9"/>
  <c r="C29" i="9"/>
  <c r="C17" i="9"/>
  <c r="C13" i="9"/>
  <c r="C9" i="9"/>
  <c r="C5" i="9"/>
  <c r="C2" i="9"/>
  <c r="C97" i="7"/>
  <c r="C93" i="7"/>
  <c r="C85" i="7"/>
  <c r="C81" i="7"/>
  <c r="C77" i="7"/>
  <c r="C72" i="7"/>
  <c r="C67" i="7"/>
  <c r="C65" i="7"/>
  <c r="C61" i="7"/>
  <c r="C57" i="7"/>
  <c r="C54" i="7"/>
  <c r="C50" i="7"/>
  <c r="C46" i="7"/>
  <c r="C42" i="7"/>
  <c r="C38" i="7"/>
  <c r="C35" i="7"/>
  <c r="C31" i="7"/>
  <c r="C27" i="7"/>
  <c r="C25" i="7"/>
  <c r="C21" i="7"/>
  <c r="C17" i="7"/>
  <c r="C14" i="7"/>
  <c r="C10" i="7"/>
  <c r="C6" i="7"/>
  <c r="C2" i="7"/>
  <c r="C136" i="1"/>
  <c r="C127" i="1"/>
  <c r="C122" i="1"/>
  <c r="C118" i="1"/>
  <c r="C114" i="1"/>
  <c r="C107" i="1"/>
  <c r="C103" i="1"/>
  <c r="C99" i="1"/>
  <c r="C95" i="1"/>
  <c r="C93" i="1"/>
  <c r="C89" i="1"/>
  <c r="C79" i="1"/>
  <c r="C84" i="1"/>
  <c r="C76" i="1"/>
  <c r="C72" i="1"/>
  <c r="C68" i="1"/>
  <c r="C64" i="1"/>
  <c r="C60" i="1"/>
  <c r="C57" i="1"/>
  <c r="C53" i="1"/>
  <c r="C49" i="1"/>
  <c r="C45" i="1"/>
  <c r="C40" i="1"/>
  <c r="C36" i="1"/>
  <c r="C32" i="1"/>
  <c r="C20" i="1"/>
  <c r="C16" i="1"/>
  <c r="C14" i="1"/>
  <c r="C10" i="1"/>
  <c r="C7" i="1"/>
  <c r="C2" i="1"/>
</calcChain>
</file>

<file path=xl/sharedStrings.xml><?xml version="1.0" encoding="utf-8"?>
<sst xmlns="http://schemas.openxmlformats.org/spreadsheetml/2006/main" count="2152" uniqueCount="1162">
  <si>
    <t>MouseID</t>
  </si>
  <si>
    <t>cfos</t>
  </si>
  <si>
    <t>Filename</t>
  </si>
  <si>
    <t>1CA_PL_1-3L</t>
  </si>
  <si>
    <t>1CA_PL_1-4R</t>
  </si>
  <si>
    <t>1CA_PL_1-5L</t>
  </si>
  <si>
    <t>1CA_PL_1-6R</t>
  </si>
  <si>
    <t>1CA_PL_1-7R</t>
  </si>
  <si>
    <t>1CB_PL_1B_1-3R</t>
  </si>
  <si>
    <t>1CB_PL_1B_1-4L</t>
  </si>
  <si>
    <t>1CB_PL_1B_1-6L_Zmax</t>
  </si>
  <si>
    <t>1CC_PL_1-2R</t>
  </si>
  <si>
    <t>1CC_PL_1-3L</t>
  </si>
  <si>
    <t>1CC_PL_1-3R</t>
  </si>
  <si>
    <t>1CC_PL_1-4L</t>
  </si>
  <si>
    <t>1CD_PL_1-6_L_Z_MAXPROJ</t>
  </si>
  <si>
    <t>1CD_PL_1-6_R_ZMAXPROJ</t>
  </si>
  <si>
    <t>1CE_PL_2-1L</t>
  </si>
  <si>
    <t>1CE_PL_2-1R</t>
  </si>
  <si>
    <t>1CE_PL_2-4L</t>
  </si>
  <si>
    <t>1CE_PL_2-4R</t>
  </si>
  <si>
    <t>1CF_PL1-4R</t>
  </si>
  <si>
    <t>1CF_PL_1-4L</t>
  </si>
  <si>
    <t>1CF_PL_1-5L</t>
  </si>
  <si>
    <t>1CF_PL_1-5R</t>
  </si>
  <si>
    <t>1CH_PL_1-3L</t>
  </si>
  <si>
    <t>1CH_PL_1-3R</t>
  </si>
  <si>
    <t>1CH_PL_1-5L</t>
  </si>
  <si>
    <t>1CH_PL_1-5R</t>
  </si>
  <si>
    <t>1CI_PL_1-3L</t>
  </si>
  <si>
    <t>1CI_PL_1-3R</t>
  </si>
  <si>
    <t>1CI_PL_1-4L</t>
  </si>
  <si>
    <t>1CI_PL_1-4R</t>
  </si>
  <si>
    <t>1CJ_1_PL_1-3L</t>
  </si>
  <si>
    <t>1CJ_1_PL_1-4R</t>
  </si>
  <si>
    <t>1CJ_1_PL_1-5R</t>
  </si>
  <si>
    <t>1CJ_1_PL_1-6R</t>
  </si>
  <si>
    <t>2CA_1B_PL_1-2L</t>
  </si>
  <si>
    <t>2CA_PL_1-3L</t>
  </si>
  <si>
    <t>2CA_PL_1-3R</t>
  </si>
  <si>
    <t>2CA_PL_1-6L</t>
  </si>
  <si>
    <t>2CA_PL_1-6R</t>
  </si>
  <si>
    <t>2CB_PL_2_1L</t>
  </si>
  <si>
    <t>2CB_PL_2_1R</t>
  </si>
  <si>
    <t>2CB_PL_2_4L</t>
  </si>
  <si>
    <t>2CB_PL_2_4R</t>
  </si>
  <si>
    <t>2CC_PL1-5L</t>
  </si>
  <si>
    <t>2CC_PL_1-4L</t>
  </si>
  <si>
    <t>2CC_PL_1-4R</t>
  </si>
  <si>
    <t>2CC_PL_1-5R</t>
  </si>
  <si>
    <t>2CD_PL_1-2L</t>
  </si>
  <si>
    <t>2CD_PL_1-2R</t>
  </si>
  <si>
    <t>2CD_PL_1-3L</t>
  </si>
  <si>
    <t>2CD_PL_1-4R</t>
  </si>
  <si>
    <t>2CE_B1_PL_1-4R</t>
  </si>
  <si>
    <t>2CE_B1_PL_2-1R</t>
  </si>
  <si>
    <t>2CE_B1_PL_3-1L</t>
  </si>
  <si>
    <t>2CG_PL_1-4L</t>
  </si>
  <si>
    <t>2CG_PL_1-4R</t>
  </si>
  <si>
    <t>2CG_PL_1-5L</t>
  </si>
  <si>
    <t>2CG_PL_1-5R</t>
  </si>
  <si>
    <t>2CH_PL_1-2L</t>
  </si>
  <si>
    <t>2CH_PL_1-2R</t>
  </si>
  <si>
    <t>2CH_PL_1-3L</t>
  </si>
  <si>
    <t>2CH_PL_1-3R</t>
  </si>
  <si>
    <t>2CJ_PL_1-5-L</t>
  </si>
  <si>
    <t>2CJ_PL_1-5-R</t>
  </si>
  <si>
    <t>2CJ_PL_1-7-L</t>
  </si>
  <si>
    <t>2CJ_PL_1-7-R</t>
  </si>
  <si>
    <t>3CA_PL_1-5R</t>
  </si>
  <si>
    <t>3CA_PL_1-6L</t>
  </si>
  <si>
    <t>3CA_PL_1-6R</t>
  </si>
  <si>
    <t>3CA_PL_1-7L</t>
  </si>
  <si>
    <t>3CD_GM_PL_1-3R</t>
  </si>
  <si>
    <t>3CD_GM_PL_1-4R</t>
  </si>
  <si>
    <t>3CD_GM_PL_1-5R_ZMax</t>
  </si>
  <si>
    <t>3CE_1B_PL_1-2R</t>
  </si>
  <si>
    <t>3CE_1B_PL_1-3R</t>
  </si>
  <si>
    <t>3CE_1B_PL_1-4R</t>
  </si>
  <si>
    <t>3CE_1B_PL_1-5L</t>
  </si>
  <si>
    <t>3CE_1B_PL_1-6L</t>
  </si>
  <si>
    <t>3CF_PL_1-2L</t>
  </si>
  <si>
    <t>3CF_PL_1-2R</t>
  </si>
  <si>
    <t>3CF_PL_1-3L</t>
  </si>
  <si>
    <t>3CF_PL_1-3R</t>
  </si>
  <si>
    <t>3CF_PL_1-5R_2p68</t>
  </si>
  <si>
    <t>3CH_PL_1-2L</t>
  </si>
  <si>
    <t>3CH_PL_1-2R</t>
  </si>
  <si>
    <t>3CH_PL_1-4L</t>
  </si>
  <si>
    <t>3CH_PL_1-4R</t>
  </si>
  <si>
    <t>3CI_1_PL_2-2R_2p46</t>
  </si>
  <si>
    <t>3CI_1_PL_2-4L_2p34</t>
  </si>
  <si>
    <t>3CJ_PL_2-1_R</t>
  </si>
  <si>
    <t>3CJ_PL_2-3_L</t>
  </si>
  <si>
    <t>3CJ_PL_2-3_R_ZMAXPROJ</t>
  </si>
  <si>
    <t>3CJ_PL_2-5_R</t>
  </si>
  <si>
    <t>4CA_B1_PL_1-1R</t>
  </si>
  <si>
    <t>4CA_B1_PL_1-3R</t>
  </si>
  <si>
    <t>4CA_B1_PL_2-1R_Zmax</t>
  </si>
  <si>
    <t>4CA_B1_PL_2-2R</t>
  </si>
  <si>
    <t>4CE_PL_1-1L</t>
  </si>
  <si>
    <t>4CE_PL_1-2R</t>
  </si>
  <si>
    <t>4CE_PL_1-3L</t>
  </si>
  <si>
    <t>4CE_PL_1-3R</t>
  </si>
  <si>
    <t>4CF_PL_1-3R_3p08</t>
  </si>
  <si>
    <t>4CF_PL_1-4R_2p80</t>
  </si>
  <si>
    <t>4CF_PL_1-5L_2p58</t>
  </si>
  <si>
    <t>4CF_PL_1-6L_2p46</t>
  </si>
  <si>
    <t>4CF_PL_2-1R_2p10</t>
  </si>
  <si>
    <t>4CF_PL_2-2R_1p94</t>
  </si>
  <si>
    <t>4CF_PL_2-3L_1p70</t>
  </si>
  <si>
    <t>4CG_PL_1-3L</t>
  </si>
  <si>
    <t>4CG_PL_1-3R</t>
  </si>
  <si>
    <t>4CG_PL_1-4L</t>
  </si>
  <si>
    <t>4CG_PL_1-4R</t>
  </si>
  <si>
    <t>4CH_PL_1-3L</t>
  </si>
  <si>
    <t>4CH_PL_1-3R</t>
  </si>
  <si>
    <t>4CH_PL_1-4L</t>
  </si>
  <si>
    <t>4CH_PL_1-4R</t>
  </si>
  <si>
    <t>4CI_1_PL_1-3R_2P80</t>
  </si>
  <si>
    <t>4CI_1_PL_1-4R_2P58</t>
  </si>
  <si>
    <t>4CI_1_PL_2-1R_2P22</t>
  </si>
  <si>
    <t>4CI_1_PL_2-2L_1P98</t>
  </si>
  <si>
    <t>4CI_1_PL_2-3L_1P78</t>
  </si>
  <si>
    <t>4CJ_1_PL_1-3R_2P96</t>
  </si>
  <si>
    <t>4CJ_1_PL_2-1R_2P58</t>
  </si>
  <si>
    <t>4CJ_1_PL_2-3L_2P46</t>
  </si>
  <si>
    <t>5CA_PL_1-6L</t>
  </si>
  <si>
    <t>5CA_PL_1-6R</t>
  </si>
  <si>
    <t>5CA_PL_1-7L</t>
  </si>
  <si>
    <t>5CA_PL_1-7R</t>
  </si>
  <si>
    <t>5CA_PL_2-1L</t>
  </si>
  <si>
    <t>5CA_PL_2-1R</t>
  </si>
  <si>
    <t>5CE_PL_2-1L</t>
  </si>
  <si>
    <t>5CE_PL_2-1R</t>
  </si>
  <si>
    <t>5CE_PL_2-3L</t>
  </si>
  <si>
    <t>5CE_PL_2-3R</t>
  </si>
  <si>
    <t>Value_B2</t>
  </si>
  <si>
    <t>cfos avg</t>
  </si>
  <si>
    <t xml:space="preserve">dapi </t>
  </si>
  <si>
    <t>dapi avg</t>
  </si>
  <si>
    <t>1CA</t>
  </si>
  <si>
    <t>1CB</t>
  </si>
  <si>
    <t>1CC</t>
  </si>
  <si>
    <t>1CD</t>
  </si>
  <si>
    <t>1CE</t>
  </si>
  <si>
    <t>1CF</t>
  </si>
  <si>
    <t>1CH</t>
  </si>
  <si>
    <t>1CI</t>
  </si>
  <si>
    <t>1CJ</t>
  </si>
  <si>
    <t>2CA</t>
  </si>
  <si>
    <t>2CC</t>
  </si>
  <si>
    <t>2CB</t>
  </si>
  <si>
    <t>2CD</t>
  </si>
  <si>
    <t>2CE</t>
  </si>
  <si>
    <t>2CG</t>
  </si>
  <si>
    <t>2CH</t>
  </si>
  <si>
    <t>2CJ</t>
  </si>
  <si>
    <t>3CA</t>
  </si>
  <si>
    <t>3CD</t>
  </si>
  <si>
    <t>3CE</t>
  </si>
  <si>
    <t>3CF</t>
  </si>
  <si>
    <t>3CH</t>
  </si>
  <si>
    <t>3CI</t>
  </si>
  <si>
    <t>4CA</t>
  </si>
  <si>
    <t>4CE</t>
  </si>
  <si>
    <t>4CF</t>
  </si>
  <si>
    <t>4CG</t>
  </si>
  <si>
    <t>4CH</t>
  </si>
  <si>
    <t>4CI</t>
  </si>
  <si>
    <t>4CJ</t>
  </si>
  <si>
    <t>3CJ</t>
  </si>
  <si>
    <t>5CA</t>
  </si>
  <si>
    <t>5CE</t>
  </si>
  <si>
    <t>PL cfos avg</t>
  </si>
  <si>
    <t>PL dapi avg</t>
  </si>
  <si>
    <t>Results_3CF_IL_1-2L_PrintToExcel.xlsx</t>
  </si>
  <si>
    <t>Results_3CF_IL_1-2R_PrintToExcel.xlsx</t>
  </si>
  <si>
    <t>Results_4CI_1_IL_2-2R_1P98_PrintToExcel.xlsx</t>
  </si>
  <si>
    <t>1CA_IL_2-1L</t>
  </si>
  <si>
    <t>1CA_IL_2-1R</t>
  </si>
  <si>
    <t>1CA_IL_2-2L</t>
  </si>
  <si>
    <t>1CA_IL_2-2R</t>
  </si>
  <si>
    <t>1CB_IL_1A_2-3L</t>
  </si>
  <si>
    <t>1CB_IL_1A_2-3R</t>
  </si>
  <si>
    <t>1CB_IL_1B_2-2L_Z</t>
  </si>
  <si>
    <t>1CB_IL_1B_2-3L_Z</t>
  </si>
  <si>
    <t>1CC_IL_1-5L</t>
  </si>
  <si>
    <t>1CC_IL_1-5R</t>
  </si>
  <si>
    <t>1CC_IL_1-6L</t>
  </si>
  <si>
    <t>1CC_IL_1-6R</t>
  </si>
  <si>
    <t>1CE_IL_2-6L</t>
  </si>
  <si>
    <t>1CE_IL_3-1L</t>
  </si>
  <si>
    <t>1CE_IL_3-1R</t>
  </si>
  <si>
    <t>1CF_IL_2-4L</t>
  </si>
  <si>
    <t>1CF_IL_2-4R</t>
  </si>
  <si>
    <t>1CF_IL_2-5L</t>
  </si>
  <si>
    <t>1CF_IL_2-5R</t>
  </si>
  <si>
    <t>1CI_IL_2-2L</t>
  </si>
  <si>
    <t>1CI_IL_2-2R</t>
  </si>
  <si>
    <t>1CI_IL_2-3L</t>
  </si>
  <si>
    <t>1CI_IL_2-3R</t>
  </si>
  <si>
    <t>1CJ_1_IL_1-5L_000</t>
  </si>
  <si>
    <t>1CJ_1_IL_1-5L</t>
  </si>
  <si>
    <t>1CJ_1_IL_1-6L_000</t>
  </si>
  <si>
    <t>1CJ_1_IL_1-6L</t>
  </si>
  <si>
    <t>2CA_IL_2-1L</t>
  </si>
  <si>
    <t>2CA_IL_2-1R</t>
  </si>
  <si>
    <t>2CA_IL_2-3L</t>
  </si>
  <si>
    <t>2CA_IL_2-3R</t>
  </si>
  <si>
    <t>2CC_IL-2-1R</t>
  </si>
  <si>
    <t>2CC_IL_2-1L</t>
  </si>
  <si>
    <t>2CC_IL_2-2L</t>
  </si>
  <si>
    <t>2CC_IL_2-2R</t>
  </si>
  <si>
    <t>2CD_IL_1-5R</t>
  </si>
  <si>
    <t>2CD_IL_1-6L</t>
  </si>
  <si>
    <t>2CD_IL_2-1L</t>
  </si>
  <si>
    <t>2CG_IL_2-2L</t>
  </si>
  <si>
    <t>2CG_IL_2-2R</t>
  </si>
  <si>
    <t>2CG_IL_2-3L</t>
  </si>
  <si>
    <t>2CG_IL_2-3R</t>
  </si>
  <si>
    <t>2CH_IL_2-1L</t>
  </si>
  <si>
    <t>2CH_IL_2-1R</t>
  </si>
  <si>
    <t>2CH_IL_2-2L</t>
  </si>
  <si>
    <t>2CH_IL_2-2R</t>
  </si>
  <si>
    <t>3CA_IL_2-3L</t>
  </si>
  <si>
    <t>3CA_IL_2-3R</t>
  </si>
  <si>
    <t>3CA_IL_2-4L</t>
  </si>
  <si>
    <t>3CA_IL_2-4R</t>
  </si>
  <si>
    <t>3CB_IL2-1R</t>
  </si>
  <si>
    <t>3CB_IL_1-6L</t>
  </si>
  <si>
    <t>3CB_IL_1-6R</t>
  </si>
  <si>
    <t>3CB_IL_2-1L</t>
  </si>
  <si>
    <t>3CD_GM_IL_1-6L</t>
  </si>
  <si>
    <t>3CD_GM_IL_2-1L</t>
  </si>
  <si>
    <t>3CD_GM_IL_2-2R</t>
  </si>
  <si>
    <t>3CE_1B_IL_2-2L</t>
  </si>
  <si>
    <t>3CE_1B_IL_2-2R</t>
  </si>
  <si>
    <t>3CE_IL_2-3L</t>
  </si>
  <si>
    <t>3CE_IL_2-3R</t>
  </si>
  <si>
    <t>3CF_IL_1-2L</t>
  </si>
  <si>
    <t>3CF_IL_1-2R</t>
  </si>
  <si>
    <t>3CF_IL_1-3L</t>
  </si>
  <si>
    <t>3CF_IL_1-3R</t>
  </si>
  <si>
    <t>3CH_IL_2-1R</t>
  </si>
  <si>
    <t>3CH_IL_2-3L</t>
  </si>
  <si>
    <t>4CA_B1_IL_2-3L</t>
  </si>
  <si>
    <t>4CA_B1_IL_2-3R</t>
  </si>
  <si>
    <t>4CA_IL_2-3L</t>
  </si>
  <si>
    <t>4CA_IL_2-4L</t>
  </si>
  <si>
    <t>4CA_IL_2-4R</t>
  </si>
  <si>
    <t>4CE_IL_1-5L</t>
  </si>
  <si>
    <t>4CE_IL_1-6L</t>
  </si>
  <si>
    <t>4CE_IL_2-1L</t>
  </si>
  <si>
    <t>4CE_IL_2-1R</t>
  </si>
  <si>
    <t>4CE_IL_2-2R</t>
  </si>
  <si>
    <t>4CF_IL_2-1L_1p78</t>
  </si>
  <si>
    <t>4CF_IL_2-1R_1p78</t>
  </si>
  <si>
    <t>4CF_IL_2-2R_1p94</t>
  </si>
  <si>
    <t>4CF_IL_2-3L_1p70</t>
  </si>
  <si>
    <t>4CG_IL_2-2L</t>
  </si>
  <si>
    <t>4CG_IL_2-2R</t>
  </si>
  <si>
    <t>4CG_IL_2-3L</t>
  </si>
  <si>
    <t>4CG_IL_2-3R</t>
  </si>
  <si>
    <t>4CH_IL_2-2L</t>
  </si>
  <si>
    <t>4CH_IL_2-2R</t>
  </si>
  <si>
    <t>4CH_IL_2-3L</t>
  </si>
  <si>
    <t>4CH_IL_2-3R</t>
  </si>
  <si>
    <t>4CI_1_IL_2-2R_1P98</t>
  </si>
  <si>
    <t>4CI_1_IL_2-3L_1P78</t>
  </si>
  <si>
    <t>4CI_1_IL_2-4R_1P42</t>
  </si>
  <si>
    <t>4CJ_1_IL_2-4L_1P42</t>
  </si>
  <si>
    <t>5CA_IL_2-6L</t>
  </si>
  <si>
    <t>5CA_IL_2-6R</t>
  </si>
  <si>
    <t>5CA_IL_3-1L</t>
  </si>
  <si>
    <t>5CA_IL_3-1R</t>
  </si>
  <si>
    <t>5CE_IL_3-1R</t>
  </si>
  <si>
    <t>5CE_IL_3-2L</t>
  </si>
  <si>
    <t>3CB</t>
  </si>
  <si>
    <t>IL cfos avg</t>
  </si>
  <si>
    <t>1CA_OFC_1-3L</t>
  </si>
  <si>
    <t>1CA_OFC_1-5L</t>
  </si>
  <si>
    <t>1CA_OFC_1-6R</t>
  </si>
  <si>
    <t>1CB_1A_OFC_1-5L</t>
  </si>
  <si>
    <t>1CB_OFC_1B_1-1L-Z</t>
  </si>
  <si>
    <t>1CB_OFC_1B_1-2L-Z</t>
  </si>
  <si>
    <t>1CB_OFC_1B_1-3L</t>
  </si>
  <si>
    <t>1CC_OFC_1-1L</t>
  </si>
  <si>
    <t>1CC_OFC_1-1R</t>
  </si>
  <si>
    <t>1CC_OFC_1-3L</t>
  </si>
  <si>
    <t>1CC_OFC_1-3R</t>
  </si>
  <si>
    <t>1CE_OFC_1-7L</t>
  </si>
  <si>
    <t>1CE_OFC_1-7R</t>
  </si>
  <si>
    <t>1CE_OFC_2-3L</t>
  </si>
  <si>
    <t>1CE_OFC_2-3R</t>
  </si>
  <si>
    <t>1CF_OFC_1-4L</t>
  </si>
  <si>
    <t>1CF_OFC_1-6L</t>
  </si>
  <si>
    <t>1CF_OFC_1-6R</t>
  </si>
  <si>
    <t>1CF_OFC_1-7R</t>
  </si>
  <si>
    <t>1CH_OFC_1-2L</t>
  </si>
  <si>
    <t>1CH_OFC_1-2R</t>
  </si>
  <si>
    <t>1CH_OFC_1-4L</t>
  </si>
  <si>
    <t>1CH_OFC_1-4R</t>
  </si>
  <si>
    <t>1CI_OFC_1-2L</t>
  </si>
  <si>
    <t>1CI_OFC_1-2R</t>
  </si>
  <si>
    <t>1CI_OFC_1-3L</t>
  </si>
  <si>
    <t>1CI_OFC_1-3R</t>
  </si>
  <si>
    <t>1CJ_1_MO_1-4L_retake</t>
  </si>
  <si>
    <t>1CJ_1_MO_1-4R_000</t>
  </si>
  <si>
    <t>2CA_OFC_1-2L</t>
  </si>
  <si>
    <t>2CA_OFC_1-2R</t>
  </si>
  <si>
    <t>2CA_OFC_1-5L</t>
  </si>
  <si>
    <t>2CA_OFC_1-5R</t>
  </si>
  <si>
    <t>2CC_OFC_1-2L</t>
  </si>
  <si>
    <t>2CC_OFC_1-2R</t>
  </si>
  <si>
    <t>2CC_OFC_1-3R</t>
  </si>
  <si>
    <t>2CC_OFC_1-4L</t>
  </si>
  <si>
    <t>2CD_OFC_1-1L</t>
  </si>
  <si>
    <t>2CD_OFC_1-1R</t>
  </si>
  <si>
    <t>2CD_OFC_1-2R</t>
  </si>
  <si>
    <t>2CD_OFC_1-3R</t>
  </si>
  <si>
    <t>2CD_OFC_1-4L</t>
  </si>
  <si>
    <t>2CE_A1_R1_S2_MO_RIGHT_3P05</t>
  </si>
  <si>
    <t>2CE_A1_R1_S3_MO_RIGHT_2p96_000</t>
  </si>
  <si>
    <t>2CE_B1_OFC_1-1R</t>
  </si>
  <si>
    <t>2CE_B1_OFC_1-2L</t>
  </si>
  <si>
    <t>2CE_B1_OFC_2-1R</t>
  </si>
  <si>
    <t>2CG_OFC_1-3L</t>
  </si>
  <si>
    <t>2CG_OFC_1-3R</t>
  </si>
  <si>
    <t>2CG_OFC_1-4L</t>
  </si>
  <si>
    <t>2CG_OFC_1-4R</t>
  </si>
  <si>
    <t>2CG_OFC_1-5L</t>
  </si>
  <si>
    <t>2CH_OFC_1-1L</t>
  </si>
  <si>
    <t>2CH_OFC_1-1R</t>
  </si>
  <si>
    <t>2CH_OFC_1-3L</t>
  </si>
  <si>
    <t>2CH_OFC_1-3R</t>
  </si>
  <si>
    <t>3CA_OFC_1-4L</t>
  </si>
  <si>
    <t>3CA_OFC_1-4R</t>
  </si>
  <si>
    <t>3CA_OFC_1-6L</t>
  </si>
  <si>
    <t>3CA_OFC_1-6R</t>
  </si>
  <si>
    <t>3CB_OFC_1-1L</t>
  </si>
  <si>
    <t>3CB_OFC_1-1R</t>
  </si>
  <si>
    <t>3CB_OFC_1-3L</t>
  </si>
  <si>
    <t>3CB_OFC_1-3R</t>
  </si>
  <si>
    <t>3CD_GM_MO_1-3L</t>
  </si>
  <si>
    <t>3CD_GM_MO_1-3R</t>
  </si>
  <si>
    <t>3CE_1B_OFC_1-1L</t>
  </si>
  <si>
    <t>3CE_1B_OFC_1-1R</t>
  </si>
  <si>
    <t>3CE_1B_OFC_1-2L</t>
  </si>
  <si>
    <t>3CE_1B_OFC_1-3R</t>
  </si>
  <si>
    <t>3CE_1B_OFC_1-4L</t>
  </si>
  <si>
    <t>3CE_GM_MO_1-4R_ZMax.aivia.xlsx</t>
  </si>
  <si>
    <t>3CF_OFC_1-2L</t>
  </si>
  <si>
    <t>3CF_OFC_1-2R</t>
  </si>
  <si>
    <t>3CF_OFC_1-3L</t>
  </si>
  <si>
    <t>3CF_OFC_1-3R</t>
  </si>
  <si>
    <t>3CF_OFC_MO_1-2L_3p08</t>
  </si>
  <si>
    <t>3CF_OFC_MO_1-2R_3p08</t>
  </si>
  <si>
    <t>3CF_OFC_MO_1-5R_2p68</t>
  </si>
  <si>
    <t>3CH_OFC_1-1L</t>
  </si>
  <si>
    <t>3CH_OFC_1-1R</t>
  </si>
  <si>
    <t>3CH_OFC_1-4L</t>
  </si>
  <si>
    <t>3CH_OFC_1-4R</t>
  </si>
  <si>
    <t>3CI_1_OFC_1-5R_3p08</t>
  </si>
  <si>
    <t>3CI_1_OFC_1-7R_2p80</t>
  </si>
  <si>
    <t>4CA_B1_OFC_1-1R</t>
  </si>
  <si>
    <t>4CA_B1_OFC_1-3R</t>
  </si>
  <si>
    <t>4CA_B1_OFC_2-1R</t>
  </si>
  <si>
    <t>4CE_OFC_1-1L</t>
  </si>
  <si>
    <t>4CE_OFC_1-1R</t>
  </si>
  <si>
    <t>4CE_OFC_1-2L</t>
  </si>
  <si>
    <t>4CE_OFC_1-3R</t>
  </si>
  <si>
    <t>4CF_OFC_MO_1-4L_2p80</t>
  </si>
  <si>
    <t>4CF_OFC_MO_1-5R_2p58</t>
  </si>
  <si>
    <t>4CF_OFC_MO_2-1R_2p10</t>
  </si>
  <si>
    <t>4CG_OFC_1-2R</t>
  </si>
  <si>
    <t>4CG_OFC_1-3L</t>
  </si>
  <si>
    <t>4CG_OFC_1-4L</t>
  </si>
  <si>
    <t>4CG_OFC_1-4R</t>
  </si>
  <si>
    <t>4CH_OFC_1-2L</t>
  </si>
  <si>
    <t>4CH_OFC_1-2R</t>
  </si>
  <si>
    <t>4CH_OFC_1-4L</t>
  </si>
  <si>
    <t>4CH_OFC_1-4R</t>
  </si>
  <si>
    <t>4CI_1_OFC_1-3L_2P80</t>
  </si>
  <si>
    <t>4CI_1_OFC_1-4L_2P58_BADDAPI</t>
  </si>
  <si>
    <t>4CI_1_OFC_2-1R_2P22</t>
  </si>
  <si>
    <t>4CJ_1_OFC_1-1R_3P08</t>
  </si>
  <si>
    <t>4CJ_1_OFC_1-3L_2P96</t>
  </si>
  <si>
    <t>4CJ_1_OFC_1-4R_2P68</t>
  </si>
  <si>
    <t>5CA_OFC_1-6L</t>
  </si>
  <si>
    <t>5CA_OFC_1-6R</t>
  </si>
  <si>
    <t>5CA_OFC_2-3L</t>
  </si>
  <si>
    <t>5CA_OFC_2-3R</t>
  </si>
  <si>
    <t>OFC cfos avg</t>
  </si>
  <si>
    <t>IL dapi avg</t>
  </si>
  <si>
    <t>OFC dapi avg</t>
  </si>
  <si>
    <t>REPLACED:</t>
  </si>
  <si>
    <t>il uniq csv</t>
  </si>
  <si>
    <t>pl uniq csv</t>
  </si>
  <si>
    <t>1CB_PL_1B_1-6L_Z</t>
  </si>
  <si>
    <t>3CD_GM_PL_1-5R</t>
  </si>
  <si>
    <t>4CA_B1_PL_2-1R_Z</t>
  </si>
  <si>
    <t>not good…</t>
  </si>
  <si>
    <t>Redone</t>
  </si>
  <si>
    <t>Classifier used:</t>
  </si>
  <si>
    <t>3cf_il_1-2L</t>
  </si>
  <si>
    <t>not all good…</t>
  </si>
  <si>
    <t>redone</t>
  </si>
  <si>
    <t>Values</t>
  </si>
  <si>
    <t>Cell Count settings:</t>
  </si>
  <si>
    <t>won't be much -  kinda dark</t>
  </si>
  <si>
    <t>very dark - dropped probability to 20 and got good numbers</t>
  </si>
  <si>
    <t>ofc uniq csv</t>
  </si>
  <si>
    <t>2CA_OFCA_1-2R</t>
  </si>
  <si>
    <t>3CF_OFC_MO_1-2L_3p</t>
  </si>
  <si>
    <t>3CF_OFC_MO_1-2R_3p</t>
  </si>
  <si>
    <t>4CI_1_OFC_1-4L_2P58</t>
  </si>
  <si>
    <t>very dark and noisy - dropped probability to 20 and got good numbers</t>
  </si>
  <si>
    <t>with probability 40 for cellpose</t>
  </si>
  <si>
    <t>with probability 60 for cellpose</t>
  </si>
  <si>
    <t>with cell diameters between 5 and 20 and probability 60 for cellpose</t>
  </si>
  <si>
    <t>very little cells in this picture - a lot of holes and darkness</t>
  </si>
  <si>
    <t xml:space="preserve">there are literally no cell bodies in this slide </t>
  </si>
  <si>
    <t>1CJ_1_MO_1-4L</t>
  </si>
  <si>
    <t>1CJ_1_MO_1-4L_retake_000</t>
  </si>
  <si>
    <t>1CJ_1_MO_1-4R</t>
  </si>
  <si>
    <t>2CE_A1_R1_S3_MO_RIGHT_2p96</t>
  </si>
  <si>
    <t>3CD_GM_MO_1-4R</t>
  </si>
  <si>
    <t>4CA_B1_OFC_2-2R</t>
  </si>
  <si>
    <t>just poor expression I guess</t>
  </si>
  <si>
    <t>4CC</t>
  </si>
  <si>
    <t>1CG</t>
  </si>
  <si>
    <t>Results_1CG_1A_r1_s4_PL_left_2p80brg_Processed001_PrintToExcel.xlsx</t>
  </si>
  <si>
    <t>Results_1CG_1A_r1_s6_PL_left_2p46_zmax_PrintToExcel.xlsx</t>
  </si>
  <si>
    <t>Results_1CG_1A_r2_s1_PL_left_2-22brg_zmax_PrintToExcel.xlsx</t>
  </si>
  <si>
    <t>Results_1CG_1A_r2_s1_PL_right_2-22brg_zmax_PrintToExcel.xlsx</t>
  </si>
  <si>
    <t>Results_1CG_1A_r2_s2_PL_left_1-70brg_zmax_PrintToExcel.xlsx</t>
  </si>
  <si>
    <t>Results_1CG_1A_r2_s2_PL_right_1-70brg_zmax_PrintToExcel.xlsx</t>
  </si>
  <si>
    <t>Results_1CH_1A_r1_s5_PL_left_2p68brg_zmax_PrintToExcel.xlsx</t>
  </si>
  <si>
    <t>Results_1CH_1A_r1_s5_PL_right_2p68brg_zmax_PrintToExcel.xlsx</t>
  </si>
  <si>
    <t>Results_1CH_1A_r1_s7_PL_left_2p34brg_zmax_PrintToExcel.xlsx</t>
  </si>
  <si>
    <t>Results_1CH_1A_r1_s7_PL_right_2p34brg_zmax_PrintToExcel.xlsx</t>
  </si>
  <si>
    <t>not including bc 5 images is sufficient</t>
  </si>
  <si>
    <t>Results_1CG_1A_r2_s2_IL_left_1-70brg_zmax_PrintToExcel.xlsx</t>
  </si>
  <si>
    <t>Results_1CG_1A_r2_s2_IL_right_1-70brg_zmax_PrintToExcel.xlsx</t>
  </si>
  <si>
    <t>Results_IL 1CG_1A_r2_s3_IL_left_1-54brg_zmax_PrintToExcel.xlsx</t>
  </si>
  <si>
    <t>Results_IL 1CG_1A_r2_s3_IL_right_1-54brg_z_max_PrintToExcel.xlsx</t>
  </si>
  <si>
    <t>Results_1CH_1A_r2_s1_IL_left_1p42brg_zmax_PrintToExcel.xlsx</t>
  </si>
  <si>
    <t>Results_1CH_1A_r2_s1_IL_right_1p42brg_zmax_PrintToExcel.xlsx</t>
  </si>
  <si>
    <t>Results_2CJ_IL_2-2-L_ZMAXPRJ_PrintToExcel.xlsx</t>
  </si>
  <si>
    <t>Results_2CJ_IL_2-2-R_ZMAXPRJ_PrintToExcel.xlsx</t>
  </si>
  <si>
    <t>excluding for possible overlap with below samples from r1-s5</t>
  </si>
  <si>
    <t>damaged</t>
  </si>
  <si>
    <t>no samples</t>
  </si>
  <si>
    <t>Results_1CH_1A_r1_s2_MO_right_3p08brg_zmax_PrintToExcel.xlsx</t>
  </si>
  <si>
    <t>Results_1CH_1A_r1_s3_MO_left_2p96brg_zmax_PrintToExcel.xlsx</t>
  </si>
  <si>
    <t>Results_1CH_1A_r1_s4_MO_right_2p80brg_zmax_PrintToExcel.xlsx</t>
  </si>
  <si>
    <t>Results_1CH_1A_r1_s5_MO_left_2p68brg_zmax_PrintToExcel.xlsx</t>
  </si>
  <si>
    <t>duplicated below</t>
  </si>
  <si>
    <t>Results_1CG_1A_r1_s1_MO_left_3p08brg_PrintToExcel.xlsx</t>
  </si>
  <si>
    <t>Results_1CG_1A_r1_s1_MO_right_3p08brg_zmax_PrintToExcel.xlsx</t>
  </si>
  <si>
    <t>Results_1CG_1A_r1_s2_MO_left_2p96brg_zmax_Processed001_PrintToExcel.xlsx</t>
  </si>
  <si>
    <t>Results_1CG_1A_r1_s4_MO_right_2p80brg_zmax_PrintToExcel.xlsx</t>
  </si>
  <si>
    <t>Results_1CG_1A_r1_s5_MO_left_2p34brg_z_Processed001_PrintToExcel.xlsx</t>
  </si>
  <si>
    <t>Results_1CG_1A_r1_s5_MO_right_2p34brg_zmax_PrintToExcel.xlsx</t>
  </si>
  <si>
    <t>Results_2CJ_OFC_1-5-L_PrintToExcel.xlsx</t>
  </si>
  <si>
    <t>Results_2CJ_OFC_1-5-R_PrintToExcel.xlsx</t>
  </si>
  <si>
    <t>Results_2CJ_OFC_1-6-L_PrintToExcel.xlsx</t>
  </si>
  <si>
    <t>Results_2CJ_OFC_1-6-R_PrintToExcel.xlsx</t>
  </si>
  <si>
    <t>Results_2CJ_ofc_1-7-L_PrintToExcel.xlsx</t>
  </si>
  <si>
    <t>Results_2CJ_OFC_1-7-R_PrintToExcel.xlsx</t>
  </si>
  <si>
    <t>Results_3CJ_MO_1-5-L_ZMAXPROJ_PrintToExcel.xlsx</t>
  </si>
  <si>
    <t>Results_3CJ_MO_1-5_R_PrintToExcel.xlsx</t>
  </si>
  <si>
    <t>Results_3CJ_MO_1-6-R_PrintToExcel.xlsx</t>
  </si>
  <si>
    <t>Results_3CJ_MO_2-1_L_PrintToExcel.xlsx</t>
  </si>
  <si>
    <t>Results_3CJ_MO_2-1_R_PrintToExcel.xlsx</t>
  </si>
  <si>
    <t>excluded, 5 samples is sufficient</t>
  </si>
  <si>
    <t>excluded, 4 samples is sufficient</t>
  </si>
  <si>
    <t>excluded - see dapi tab</t>
  </si>
  <si>
    <t>RSC cfos avg</t>
  </si>
  <si>
    <t>RSC dapi avg</t>
  </si>
  <si>
    <t>FOS</t>
  </si>
  <si>
    <t>DAPI</t>
  </si>
  <si>
    <t>Results_1CA_RSC_1-3L_PrintToExcel.xlsx</t>
  </si>
  <si>
    <t>Results_1CA_RSC_1-3R_PrintToExcel.xlsx</t>
  </si>
  <si>
    <t>Results_1CA_RSC_2-2L_PrintToExcel.xlsx</t>
  </si>
  <si>
    <t>Results_1CA_RSC_2-2R_PrintToExcel.xlsx</t>
  </si>
  <si>
    <t>Results_1CA_RSC_2-4L_PrintToExcel.xlsx</t>
  </si>
  <si>
    <t>Results_1CA_RSC_2-4R_PrintToExcel.xlsx</t>
  </si>
  <si>
    <t>Results_1CB_RSC_1-4R_PrintToExcel.xlsx</t>
  </si>
  <si>
    <t>Results_1CB_RSC_1-5L_PrintToExcel.xlsx</t>
  </si>
  <si>
    <t>Results_1CB_RSC_2-1L_PrintToExcel.xlsx</t>
  </si>
  <si>
    <t>Results_1CB_RSC_2-1R_PrintToExcel.xlsx</t>
  </si>
  <si>
    <t>Results_1CB_RSC_3-1L_PrintToExcel.xlsx</t>
  </si>
  <si>
    <t>Results_1CB_RSC_3-2R_PrintToExcel.xlsx</t>
  </si>
  <si>
    <t>Results_1CC_RSC_1-2L_PrintToExcel.xlsx</t>
  </si>
  <si>
    <t>Results_1CC_RSC_1-2R_PrintToExcel.xlsx</t>
  </si>
  <si>
    <t>Results_1CC_RSC_1-3L_PrintToExcel.xlsx</t>
  </si>
  <si>
    <t>Results_1CC_RSC_1-3R_PrintToExcel.xlsx</t>
  </si>
  <si>
    <t>Results_1CC_RSC_2-3L_PrintToExcel.xlsx</t>
  </si>
  <si>
    <t>Results_1CC_RSC_2-3R_PrintToExcel.xlsx</t>
  </si>
  <si>
    <t>Results_1CE_RSC_2-2L_PrintToExcel.xlsx</t>
  </si>
  <si>
    <t>Results_1CE_RSC_2-2R_PrintToExcel.xlsx</t>
  </si>
  <si>
    <t>Results_1CE_RSC_2-3L_PrintToExcel.xlsx</t>
  </si>
  <si>
    <t>Results_1CE_RSC_3-3L_PrintToExcel.xlsx</t>
  </si>
  <si>
    <t>Results_1CE_RSC_3-3R_PrintToExcel.xlsx</t>
  </si>
  <si>
    <t>Results_1CE_RSC__2-2R_PrintToExcel.xlsx</t>
  </si>
  <si>
    <t>Results_1CF_RSC_1-2L_PrintToExcel.xlsx</t>
  </si>
  <si>
    <t>Results_1CF_RSC_1-2R_PrintToExcel.xlsx</t>
  </si>
  <si>
    <t>Results_1CF_RSC_2-3L_PrintToExcel.xlsx</t>
  </si>
  <si>
    <t>Results_1CF_RSC_2-3R_PrintToExcel.xlsx</t>
  </si>
  <si>
    <t>Results_1CF_RSC_3-3L_PrintToExcel.xlsx</t>
  </si>
  <si>
    <t>Results_1CF_RSC_3-3R_PrintToExcel.xlsx</t>
  </si>
  <si>
    <t>Results_1CH_RSC_1-2L_PrintToExcel.xlsx</t>
  </si>
  <si>
    <t>Results_1CH_RSC_1-2R_PrintToExcel.xlsx</t>
  </si>
  <si>
    <t>Results_1CH_RSC_2-3L_PrintToExcel.xlsx</t>
  </si>
  <si>
    <t>Results_1CH_RSC_2-3R_PrintToExcel.xlsx</t>
  </si>
  <si>
    <t>Results_1CH_RSC_3-3L_PrintToExcel.xlsx</t>
  </si>
  <si>
    <t>Results_1CH_RSC_3-3R_PrintToExcel.xlsx</t>
  </si>
  <si>
    <t>Results_1CI_2_RSC_1-3L_PrintToExcel.xlsx</t>
  </si>
  <si>
    <t>Results_1CI_2_RSC_1-3R_PrintToExcel.xlsx</t>
  </si>
  <si>
    <t>Results_1CI_2_RSC_2-1L_-1p06_PrintToExcel.xlsx</t>
  </si>
  <si>
    <t>Results_1CI_2_RSC_2-3L_-1p34_PrintToExcel.xlsx</t>
  </si>
  <si>
    <t>Results_1CI_2_RSC_2-3R_-1p58_PrintToExcel.xlsx</t>
  </si>
  <si>
    <t>Results_1CI_2_RSC_3-3L_-2p06_PrintToExcel.xlsx</t>
  </si>
  <si>
    <t>Results_1CI_RSC_2-1R_-1p82_PrintToExcel.xlsx</t>
  </si>
  <si>
    <t>Results_1CJ_1_RSC_3-1L_PrintToExcel.xlsx</t>
  </si>
  <si>
    <t>Results_1CJ_1_RSC_3-2R_PrintToExcel.xlsx</t>
  </si>
  <si>
    <t>Results_1CJ_1_RSC_3-3R_PrintToExcel.xlsx</t>
  </si>
  <si>
    <t>Results_1CJ_2_RSC_1-2R_PrintToExcel.xlsx</t>
  </si>
  <si>
    <t>Results_2CA_2B_RSC_2-3R_PrintToExcel.xlsx</t>
  </si>
  <si>
    <t>Results_2CA_RSC_1-4L_PrintToExcel.xlsx</t>
  </si>
  <si>
    <t>Results_2CA_RSC_1-4R_PrintToExcel.xlsx</t>
  </si>
  <si>
    <t>Results_2CA_RSC_2-1L_PrintToExcel.xlsx</t>
  </si>
  <si>
    <t>Results_2CA_RSC_2-1R_PrintToExcel.xlsx</t>
  </si>
  <si>
    <t>Results_2CA_RSC_3-1L_PrintToExcel.xlsx</t>
  </si>
  <si>
    <t>Results_2CA_RSC_3-1R_PrintToExcel.xlsx</t>
  </si>
  <si>
    <t>Results_2CC_RSC_1-2L_PrintToExcel.xlsx</t>
  </si>
  <si>
    <t>Results_2CC_RSC_1-2R_PrintToExcel.xlsx</t>
  </si>
  <si>
    <t>Results_2CC_RSC_1-3L_PrintToExcel.xlsx</t>
  </si>
  <si>
    <t>Results_2CC_RSC_1-4R_PrintToExcel.xlsx</t>
  </si>
  <si>
    <t>Results_2CC_RSC_2-4L_PrintToExcel.xlsx</t>
  </si>
  <si>
    <t>Results_2CC_RSC_2-5R_PrintToExcel.xlsx</t>
  </si>
  <si>
    <t>Results_2CD_RSC_1-1L_PrintToExcel.xlsx</t>
  </si>
  <si>
    <t>Results_2CD_RSC_1-1R_PrintToExcel.xlsx</t>
  </si>
  <si>
    <t>Results_2CD_RSC_1-3R_PrintToExcel.xlsx</t>
  </si>
  <si>
    <t>Results_2CD_RSC_1-4L_PrintToExcel.xlsx</t>
  </si>
  <si>
    <t>Results_2CD_RSC_2-3R_PrintToExcel.xlsx</t>
  </si>
  <si>
    <t>Results_2CD_RSC_3-1L_PrintToExcel.xlsx</t>
  </si>
  <si>
    <t>Results_2CE_A2_R2_S4_RSC_LEFT_-0p58_PrintToExcel.xlsx</t>
  </si>
  <si>
    <t>Results_2CE_A2_R2_S4_RSC_RIGHT_-0p58_PrintToExcel.xlsx</t>
  </si>
  <si>
    <t>Results_2CE_A3_R2_S1_RSC_RIGHT_-0p70_PrintToExcel.xlsx</t>
  </si>
  <si>
    <t>Results_2CE_A3_R2_S2_RSC_RIGHT_-1p82_PrintToExcel.xlsx</t>
  </si>
  <si>
    <t>Results_2CE_A3_R2_S3_RSC_RIGHT_-2p18_PrintToExcel.xlsx</t>
  </si>
  <si>
    <t>Results_2CE_A4_R1_S3_RSC_left_PrintToExcel.xlsx</t>
  </si>
  <si>
    <t>Results_2CF_2_RSC_1-4R_PrintToExcel.xlsx</t>
  </si>
  <si>
    <t>Results_2CF_2_RSC_2-1L_PrintToExcel.xlsx</t>
  </si>
  <si>
    <t>Results_2CF_2_RSC_2-3L_PrintToExcel.xlsx</t>
  </si>
  <si>
    <t>Results_2CG_RSC_2-1L_PrintToExcel.xlsx</t>
  </si>
  <si>
    <t>Results_2CG_RSC_2-1R_PrintToExcel.xlsx</t>
  </si>
  <si>
    <t>Results_2CG_RSC_2-3L_PrintToExcel.xlsx</t>
  </si>
  <si>
    <t>Results_2CG_RSC_2-3R_000_PrintToExcel.xlsx</t>
  </si>
  <si>
    <t>Results_2CG_RSC_2-3R_PrintToExcel.xlsx</t>
  </si>
  <si>
    <t>Results_2CG_RSC_3-2L_PrintToExcel.xlsx</t>
  </si>
  <si>
    <t>Results_2CG_RSC_3-2R_PrintToExcel.xlsx</t>
  </si>
  <si>
    <t>Results_2CH_RSC_1-1R_PrintToExcel.xlsx</t>
  </si>
  <si>
    <t>Results_2CH_RSC_1-2R_PrintToExcel.xlsx</t>
  </si>
  <si>
    <t>Results_2CH_RSC_1-4L_PrintToExcel.xlsx</t>
  </si>
  <si>
    <t>Results_2CH_RSC_1-4R_PrintToExcel.xlsx</t>
  </si>
  <si>
    <t>Results_2CH_RSC_2-4L_PrintToExcel.xlsx</t>
  </si>
  <si>
    <t>Results_2CH_RSC_2-4R_PrintToExcel.xlsx</t>
  </si>
  <si>
    <t>Results_2CI_2_RSC_1-4R_-1p22_PrintToExcel.xlsx</t>
  </si>
  <si>
    <t>Results_2CI_2_RSC_1-5R_-1p58_PrintToExcel.xlsx</t>
  </si>
  <si>
    <t>Results_3CA_RSC_2-1L_PrintToExcel.xlsx</t>
  </si>
  <si>
    <t>Results_3CA_RSC_2-1R_PrintToExcel.xlsx</t>
  </si>
  <si>
    <t>Results_3CA_RSC_2-3L_PrintToExcel.xlsx</t>
  </si>
  <si>
    <t>Results_3CA_RSC_2-3R_PrintToExcel.xlsx</t>
  </si>
  <si>
    <t>Results_3CA_RSC_3-3L_PrintToExcel.xlsx</t>
  </si>
  <si>
    <t>Results_3CA_RSC_3-3R_PrintToExcel.xlsx</t>
  </si>
  <si>
    <t>Results_3CB_RSC1-4R_PrintToExcel.xlsx</t>
  </si>
  <si>
    <t>Results_3CB_RSC_1-3L_PrintToExcel.xlsx</t>
  </si>
  <si>
    <t>Results_3CB_RSC_1-4L_PrintToExcel.xlsx</t>
  </si>
  <si>
    <t>Results_3CB_RSC_1-4R_ICC_PrintToExcel.xlsx</t>
  </si>
  <si>
    <t>Results_3CB_RSC_1-4R_PrintToExcel.xlsx</t>
  </si>
  <si>
    <t>Results_3CB_RSC_3-1L_PrintToExcel.xlsx</t>
  </si>
  <si>
    <t>Results_3CB_RSC_3-1R_PrintToExcel.xlsx</t>
  </si>
  <si>
    <t>Results_3CD_GM_2B_RSC_2-1R_PrintToExcel.xlsx</t>
  </si>
  <si>
    <t>Results_3CD_GM_2B_RSC_2-4L_PrintToExcel.xlsx</t>
  </si>
  <si>
    <t>Results_3CD_GM_2B_RSC_3-1R_PrintToExcel.xlsx</t>
  </si>
  <si>
    <t>Results_3CD_GM_3B_RSC_1-4R_PrintToExcel.xlsx</t>
  </si>
  <si>
    <t>Results_3CE_2B_RSC_2-1R_PrintToExcel.xlsx</t>
  </si>
  <si>
    <t>Results_3CE_RSC_2-1L_PrintToExcel.xlsx</t>
  </si>
  <si>
    <t>Results_3CE_RSC_2-1R_PrintToExcel.xlsx</t>
  </si>
  <si>
    <t>Results_3CE_RSC_2-2L_PrintToExcel.xlsx</t>
  </si>
  <si>
    <t>Results_3CE_RSC_2-2R_PrintToExcel.xlsx</t>
  </si>
  <si>
    <t>Results_3CE_RSC_3-1R_PrintToExcel.xlsx</t>
  </si>
  <si>
    <t>Results_3CE_RSC_3-2L_PrintToExcel.xlsx</t>
  </si>
  <si>
    <t>Results_3CF_RSC_1-1L_PrintToExcel.xlsx</t>
  </si>
  <si>
    <t>Results_3CF_RSC_1-1R_PrintToExcel.xlsx</t>
  </si>
  <si>
    <t>Results_3CF_RSC_1-4L_PrintToExcel.xlsx</t>
  </si>
  <si>
    <t>Results_3CF_RSC_1-4R_PrintToExcel.xlsx</t>
  </si>
  <si>
    <t>Results_3CF_RSC_3-1L_PrintToExcel.xlsx</t>
  </si>
  <si>
    <t>Results_3CF_RSC_3-2R_PrintToExcel.xlsx</t>
  </si>
  <si>
    <t>Results_3CH_RSC_1-2R_PrintToExcel.xlsx</t>
  </si>
  <si>
    <t>Results_3CH_RSC_1-3L_PrintToExcel.xlsx</t>
  </si>
  <si>
    <t>Results_3CH_RSC_1-3R_PrintToExcel.xlsx</t>
  </si>
  <si>
    <t>Results_3CH_RSC_2-1L_PrintToExcel.xlsx</t>
  </si>
  <si>
    <t>Results_3CH_RSC_2-4R_PrintToExcel.xlsx</t>
  </si>
  <si>
    <t>Results_3CH_RSC_3-1L_PrintToExcel.xlsx</t>
  </si>
  <si>
    <t>Results_4CA_B1_RSC_3-5R_PrintToExcel.xlsx</t>
  </si>
  <si>
    <t>Results_4CA_B2_RSC_1-1L_PrintToExcel.xlsx</t>
  </si>
  <si>
    <t>Results_4CA_B2_RSC_2-2L_PrintToExcel.xlsx</t>
  </si>
  <si>
    <t>Results_4CA_RSC_1-1L_PrintToExcel.xlsx</t>
  </si>
  <si>
    <t>Results_4CA_RSC_1-1R_PrintToExcel.xlsx</t>
  </si>
  <si>
    <t>Results_4CA_RSC_1-2R_PrintToExcel.xlsx</t>
  </si>
  <si>
    <t>Results_4CA_RSC_1-3L_PrintToExcel.xlsx</t>
  </si>
  <si>
    <t>Results_4CA_RSC_2-4L_PrintToExcel.xlsx</t>
  </si>
  <si>
    <t>Results_4CA_RSC_2-4R_PrintToExcel.xlsx</t>
  </si>
  <si>
    <t>Results_4CE_RSC_1-1L_PrintToExcel.xlsx</t>
  </si>
  <si>
    <t>Results_4CE_RSC_1-1L__PrintToExcel.xlsx</t>
  </si>
  <si>
    <t>Results_4CE_RSC_1-3R_PrintToExcel.xlsx</t>
  </si>
  <si>
    <t>Results_4CE_RSC_2-1L_PrintToExcel.xlsx</t>
  </si>
  <si>
    <t>Results_4CE_RSC_2-1R_PrintToExcel.xlsx</t>
  </si>
  <si>
    <t>Results_4CE_RSC_3-1R_PrintToExcel.xlsx</t>
  </si>
  <si>
    <t>Results_4CF_RSC_A2_1-4R_-0p58_PrintToExcel.xlsx</t>
  </si>
  <si>
    <t>Results_4CF_RSC_A2_2-1R_-0p70_PrintToExcel.xlsx</t>
  </si>
  <si>
    <t>Results_4CF_RSC_A2_2-2R_-0p94_PrintToExcel.xlsx</t>
  </si>
  <si>
    <t>Results_4CG_RSC_1-3L_PrintToExcel.xlsx</t>
  </si>
  <si>
    <t>Results_4CG_RSC_1-3R_PrintToExcel.xlsx</t>
  </si>
  <si>
    <t>Results_4CG_RSC_1-5L_PrintToExcel.xlsx</t>
  </si>
  <si>
    <t>Results_4CG_RSC_1-5R_PrintToExcel.xlsx</t>
  </si>
  <si>
    <t>Results_4CG_RSC_3-2L_PrintToExcel.xlsx</t>
  </si>
  <si>
    <t>Results_4CG_RSC_3-2R_PrintToExcel.xlsx</t>
  </si>
  <si>
    <t>Results_4CH_RSC_1-1L_PrintToExcel.xlsx</t>
  </si>
  <si>
    <t>Results_4CH_RSC_1-1R_PrintToExcel.xlsx</t>
  </si>
  <si>
    <t>Results_4CH_RSC_1-4L_PrintToExcel.xlsx</t>
  </si>
  <si>
    <t>Results_4CH_RSC_1-4R_PrintToExcel.xlsx</t>
  </si>
  <si>
    <t>Results_4CH_RSC_3-2L_PrintToExcel.xlsx</t>
  </si>
  <si>
    <t>Results_4CH_RSC_3-2R_PrintToExcel.xlsx</t>
  </si>
  <si>
    <t>Results_4CI_2_RSC_1-2R_-0p70_PrintToExcel.xlsx</t>
  </si>
  <si>
    <t>Results_4CI_2_RSC_1-4L_-0p94_PrintToExcel.xlsx</t>
  </si>
  <si>
    <t>Results_4CJ_2_RSC_1-2R_-0P58_PrintToExcel.xlsx</t>
  </si>
  <si>
    <t>Results_4CJ_2_RSC_1-3L_-1P06_PrintToExcel.xlsx</t>
  </si>
  <si>
    <t>Results_4CJ_2_RSC_1-4R_-1P22_PrintToExcel.xlsx</t>
  </si>
  <si>
    <t>Results_4CJ_2_RSC_2-3R_-1P70_PrintToExcel.xlsx</t>
  </si>
  <si>
    <t>Results_4CJ_2_RSC_2-4R_-2P06_PrintToExcel.xlsx</t>
  </si>
  <si>
    <t>Results_5CA_2_RSC_1-3R_PrintToExcel.xlsx</t>
  </si>
  <si>
    <t>Results_5CA_RSC_2-2L_PrintToExcel.xlsx</t>
  </si>
  <si>
    <t>Results_5CA_RSC_2-2R_PrintToExcel.xlsx</t>
  </si>
  <si>
    <t>Results_5CA_RSC_3-3L_PrintToExcel.xlsx</t>
  </si>
  <si>
    <t>Results_5CA_RSC_3-3R_PrintToExcel.xlsx</t>
  </si>
  <si>
    <t>Results_5CE_RSC_1-3R_PrintToExcel.xlsx</t>
  </si>
  <si>
    <t>Results_5CE_RSC_2-3L_PrintToExcel.xlsx</t>
  </si>
  <si>
    <t>Results_5CE_RSC_3-1L_PrintToExcel.xlsx</t>
  </si>
  <si>
    <t>Results_5CE_RSC_3-1R_PrintToExcel.xlsx</t>
  </si>
  <si>
    <t>Results_5CE_RSC_3-2R_PrintToExcel.xlsx</t>
  </si>
  <si>
    <t>Results_5CE_RSC_3-3L_PrintToExcel.xlsx</t>
  </si>
  <si>
    <t>excluded, z stack / poor image</t>
  </si>
  <si>
    <t>poor image quality</t>
  </si>
  <si>
    <t>2CF - RSC only</t>
  </si>
  <si>
    <t>2CI - RSC only</t>
  </si>
  <si>
    <t>Results_1CG_2A_r1_s1_RSGc_left_0_82brg_zmax_PrintToExcel.xlsx</t>
  </si>
  <si>
    <t>Results_1CG_2A_r1_s1_RSGc_right_0_82brg_zmax_PrintToExcel.xlsx</t>
  </si>
  <si>
    <t>Results_1CG_2A_r1_s2_RSc_right_-0_94brg_zmax_PrintToExcel.xlsx</t>
  </si>
  <si>
    <t>Results_1CG_2A_r1_s4_RSC_left_-1_46brg_zmax_PrintToExcel.xlsx</t>
  </si>
  <si>
    <t>Results_1CG_2A_r1_s4_RSC_right_-1_46brg_zmax_PrintToExcel.xlsx</t>
  </si>
  <si>
    <t>Results_1CG_2A_r2_s1_RSCd_left_-1_58brg_zmax_PrintToExcel.xlsx</t>
  </si>
  <si>
    <t>Results_1CG_2A_r2_s1_RSCd_right_-1_58brg_zmax_PrintToExcel.xlsx</t>
  </si>
  <si>
    <t>Results_1CG_2A_r3_s1_RSCd_left_-2_80brg_zmax_PrintToExcel.xlsx</t>
  </si>
  <si>
    <t>Results_1CH_1A_r3_s2_RSC_left_-0p82brg_zmax_PrintToExcel.xlsx</t>
  </si>
  <si>
    <t>Results_1CH_1A_r3_s2_RSC_right_-0p82brg_zmax_PrintToExcel.xlsx</t>
  </si>
  <si>
    <t>Results_1CH_1A_r3_s3_RSC_left_-1p06brg_zmax_PrintToExcel.xlsx</t>
  </si>
  <si>
    <t>Results_1CH_1A_r3_s3_RSC_right_-1p06brg_zmax_PrintToExcel.xlsx</t>
  </si>
  <si>
    <t>Results_1CH_1A_r3_slast_RSC_left_-1p34brg_zmax_PrintToExcel.xlsx</t>
  </si>
  <si>
    <t>Results_1CH_1A_r3_slast_RSC_right_-1p34brg_zmax_PrintToExcel.xlsx</t>
  </si>
  <si>
    <t>Results_2CJ_RSCa_3-5-L_PrintToExcel.xlsx</t>
  </si>
  <si>
    <t>Results_2CJ_RSCa_3-5-R_PrintToExcel.xlsx</t>
  </si>
  <si>
    <t>Results_2CJ_RSCi_2-1-L_PrintToExcel.xlsx</t>
  </si>
  <si>
    <t>Results_2CJ_RSCi_2-1-R_PrintToExcel.xlsx</t>
  </si>
  <si>
    <t>Results_2CJ_RSCp_3-1-L_PrintToExcel.xlsx</t>
  </si>
  <si>
    <t>Results_2CJ_RSCp_3-1-R_ZMAXPROJ_PrintToExcel.xlsx</t>
  </si>
  <si>
    <t>Results_3CJ_2A_r1_s3_RSC_right_-0p58breg_zmax_PrintToExcel.xlsx</t>
  </si>
  <si>
    <t>Results_3CJ_2A_r2_s1_RSC_right_-1p22breg_zmax_PrintToExcel.xlsx</t>
  </si>
  <si>
    <t>Results_3CJ_2A_r3_s1_RSC_left_-1p58breg_zmax_PrintToExcel.xlsx</t>
  </si>
  <si>
    <t>Results_3CJ_2A_r3_s1_RSC_right_-1p58breg_zmax_PrintToExcel.xlsx</t>
  </si>
  <si>
    <t>Results_3CJ_2A_r3_s3_RSC_left_-2p80breg_zmax_PrintToExcel.xlsx</t>
  </si>
  <si>
    <t>excluded, duplicate slice below</t>
  </si>
  <si>
    <t>3CC - no slides exist</t>
  </si>
  <si>
    <t>3CG - no slides exist</t>
  </si>
  <si>
    <t>PL ratio</t>
  </si>
  <si>
    <t>IL ratio</t>
  </si>
  <si>
    <t>OFC ratio</t>
  </si>
  <si>
    <t>RSC ratio</t>
  </si>
  <si>
    <t>fos avg</t>
  </si>
  <si>
    <t>Results_2CB_IL_2_3L_PrintToExcel.xlsx</t>
  </si>
  <si>
    <t>Results_2CB_IL_3_3R_PrintToExcel.xlsx</t>
  </si>
  <si>
    <t>Results_2CB_IL_3_4L_PrintToExcel.xlsx</t>
  </si>
  <si>
    <t>Results_2CB_IL_3_4R_PrintToExcel.xlsx</t>
  </si>
  <si>
    <t>Results_2CB_OFC_2_1L_PrintToExcel.xlsx</t>
  </si>
  <si>
    <t>Results_2CB_OFC_2_1R_PrintToExcel.xlsx</t>
  </si>
  <si>
    <t>Results_2CB_OFC_2_4L_PrintToExcel.xlsx</t>
  </si>
  <si>
    <t>Results_2CB_OFC_2_4R_PrintToExcel.xlsx</t>
  </si>
  <si>
    <t>Results_2CB_RSC_1_1L_PrintToExcel.xlsx</t>
  </si>
  <si>
    <t>Results_2CB_RSC_1_1R_PrintToExcel.xlsx</t>
  </si>
  <si>
    <t>Results_2CB_RSC_1_5L_PrintToExcel.xlsx</t>
  </si>
  <si>
    <t>Results_2CB_RSC_1_5R_PrintToExcel.xlsx</t>
  </si>
  <si>
    <t>Results_2CB_RSC_3_3L_PrintToExcel.xlsx</t>
  </si>
  <si>
    <t>Results_2CB_RSC_3_3R_PrintToExcel.xlsx</t>
  </si>
  <si>
    <t>Results_3CJ_2A_r1_s2_RSC_right_-0p58breg_zmax_PrintToExcel.xlsx</t>
  </si>
  <si>
    <t>Results_2CE_B1_IL_3-1R_PrintToExcel.xlsx</t>
  </si>
  <si>
    <t>cFos</t>
  </si>
  <si>
    <t>CLASSIFIER USED</t>
  </si>
  <si>
    <t>classifier used</t>
  </si>
  <si>
    <t>1CA_VH_1-1L</t>
  </si>
  <si>
    <t>cFos_Clasifier_Nidorina_VH_trainable2 - cellpose model type 2 diameter 30 prob 60 diameter 20-094</t>
  </si>
  <si>
    <t>Dapi_Classifier_Nidorina_PL_trainable - model type 2, typical cell diameter 20, probability threshold 40, cell diameter 15 - 200</t>
  </si>
  <si>
    <t>1CA_VH_1-2L</t>
  </si>
  <si>
    <t>cFos_Clasifier_Nidorina_VH_trainable2 - cellpose model type 2 diameter 30 prob 60 diameter 20-095</t>
  </si>
  <si>
    <t>Dapi_Classifier_Nidorina_PL_trainable - model type 2, typical cell diameter 20, probability threshold 40, cell diameter 15 - 201</t>
  </si>
  <si>
    <t>1CA_VH_1-2R</t>
  </si>
  <si>
    <t>cFos_Clasifier_Nidorina_VH_trainable2 - cellpose model type 2 diameter 30 prob 60 diameter 20-096</t>
  </si>
  <si>
    <t>Dapi_Classifier_Nidorina_PL_trainable - model type 2, typical cell diameter 20, probability threshold 40, cell diameter 15 - 202</t>
  </si>
  <si>
    <t>1CA_VH_3-4R</t>
  </si>
  <si>
    <t>cFos_Clasifier_Nidorina_VH_trainable2 - cellpose model type 2 diameter 30 prob 60 diameter 20-098</t>
  </si>
  <si>
    <t>Dapi_Classifier_Nidorina_PL_trainable - model type 2, typical cell diameter 20, probability threshold 40, cell diameter 15 - 203</t>
  </si>
  <si>
    <t>1CB_VH_1-3L</t>
  </si>
  <si>
    <t>cFos_Clasifier_Nidorina_VH_trainable2 - cellpose model type 2 diameter 30 prob 60 diameter 20-099</t>
  </si>
  <si>
    <t>Dapi_Classifier_Nidorina_PL_trainable - model type 2, typical cell diameter 20, probability threshold 40, cell diameter 15 - 204</t>
  </si>
  <si>
    <t>1CB_VH_1-3R</t>
  </si>
  <si>
    <t>cFos_Clasifier_Nidorina_VH_trainable2 - cellpose model type 2 diameter 30 prob 60 diameter 20-100</t>
  </si>
  <si>
    <t>unique_dapi_il - model type 2, typical cell diameter 20, probability threshold 40, cell diameter 15 - 205</t>
  </si>
  <si>
    <t xml:space="preserve">very spongy - not a lot of visible cell bodies in DAPI </t>
  </si>
  <si>
    <t>1CB_VH_2-2L</t>
  </si>
  <si>
    <t>Dapi_Classifier_Nidorina_PL_trainable - model type 2, typical cell diameter 20, probability threshold 40, cell diameter 15 - 206</t>
  </si>
  <si>
    <t>1CB_VH_2-2R</t>
  </si>
  <si>
    <t>cFos_Clasifier_Nidorina_VH_trainable2 - cellpose model type 2 diameter 20 prob 40 diameter 20-100</t>
  </si>
  <si>
    <t>Dapi_Classifier_Nidorina_PL_trainable - model type 2, typical cell diameter 20, probability threshold 40, cell diameter 15 - 207</t>
  </si>
  <si>
    <t>1CB_VH_3B_1-4L_Z</t>
  </si>
  <si>
    <t>Dapi_Classifier_Nidorina_PL_trainable - model type 2, typical cell diameter 20, probability threshold 40, cell diameter 15 - 208</t>
  </si>
  <si>
    <t>1CB_VH_3B_1-4R</t>
  </si>
  <si>
    <t>Dapi_Classifier_Nidorina_PL_trainable - model type 2, typical cell diameter 20, probability threshold 40, cell diameter 15 - 209</t>
  </si>
  <si>
    <t>1CB_VH_3B_2-1L</t>
  </si>
  <si>
    <t>cFos_Clasifier_Nidorina_VH_trainable2 - cellpose model type 2 diameter 30 prob 60 diameter 20-101</t>
  </si>
  <si>
    <t>Dapi_Classifier_Nidorina_PL_trainable - model type 2, typical cell diameter 20, probability threshold 40, cell diameter 15 - 210</t>
  </si>
  <si>
    <t>1CB_VH_3B_2-1R</t>
  </si>
  <si>
    <t>cFos_Clasifier_Nidorina_VH_trainable2 - cellpose model type 2 diameter 30 prob 60 diameter 20-102</t>
  </si>
  <si>
    <t>Dapi_Classifier_Nidorina_PL_trainable - model type 2, typical cell diameter 20, probability threshold 40, cell diameter 15 - 211</t>
  </si>
  <si>
    <t>1CB_VH_3B_2-2L</t>
  </si>
  <si>
    <t>cFos_Clasifier_Nidorina_VH_trainable2 - cellpose model type 2 diameter 30 prob 60 diameter 20-103</t>
  </si>
  <si>
    <t>Dapi_Classifier_Nidorina_PL_trainable - model type 2, typical cell diameter 20, probability threshold 40, cell diameter 15 - 212</t>
  </si>
  <si>
    <t>1CC_VH_1-1L</t>
  </si>
  <si>
    <t>cFos_Clasifier_Nidorina_VH_trainable2 - cellpose model type 2 diameter 30 prob 60 diameter 20-104</t>
  </si>
  <si>
    <t>Dapi_Classifier_Nidorina_PL_trainable - model type 2, typical cell diameter 20, probability threshold 40, cell diameter 15 - 213</t>
  </si>
  <si>
    <t>1CC_VH_1-1R</t>
  </si>
  <si>
    <t>cFos_Clasifier_Nidorina_VH_trainable2 - cellpose model type 2 diameter 30 prob 60 diameter 20-105</t>
  </si>
  <si>
    <t>Dapi_Classifier_Nidorina_PL_trainable - model type 2, typical cell diameter 20, probability threshold 40, cell diameter 15 - 214</t>
  </si>
  <si>
    <t>1CC_VH_1-3L</t>
  </si>
  <si>
    <t>Dapi_Classifier_Nidorina_PL_trainable - model type 2, typical cell diameter 20, probability threshold 40, cell diameter 15 - 215</t>
  </si>
  <si>
    <t>1CC_VH_1-3R</t>
  </si>
  <si>
    <t>Dapi_Classifier_Nidorina_PL_trainable - model type 2, typical cell diameter 20, probability threshold 40, cell diameter 15 - 216</t>
  </si>
  <si>
    <t>1CC_VH_3-3L</t>
  </si>
  <si>
    <t>Dapi_Classifier_Nidorina_PL_trainable - model type 2, typical cell diameter 20, probability threshold 40, cell diameter 15 - 217</t>
  </si>
  <si>
    <t>1CE_VH_1-3L</t>
  </si>
  <si>
    <t>Dapi_Classifier_Nidorina_PL_trainable - model type 2, typical cell diameter 20, probability threshold 40, cell diameter 15 - 218</t>
  </si>
  <si>
    <t>1CE_VH_1-3R</t>
  </si>
  <si>
    <t>Dapi_Classifier_Nidorina_PL_trainable - model type 2, typical cell diameter 20, probability threshold 40, cell diameter 15 - 219</t>
  </si>
  <si>
    <t>1CE_VH_2-2L</t>
  </si>
  <si>
    <t>Dapi_Classifier_Nidorina_PL_trainable - model type 2, typical cell diameter 20, probability threshold 40, cell diameter 15 - 220</t>
  </si>
  <si>
    <t>1CE_VH_2-2R</t>
  </si>
  <si>
    <t>Dapi_Classifier_Nidorina_PL_trainable - model type 2, typical cell diameter 20, probability threshold 40, cell diameter 15 - 221</t>
  </si>
  <si>
    <t>1CF_VH_3-2L</t>
  </si>
  <si>
    <t>Dapi_Classifier_Nidorina_PL_trainable - model type 2, typical cell diameter 20, probability threshold 40, cell diameter 15 - 222</t>
  </si>
  <si>
    <t>1CF_VH_3-2R</t>
  </si>
  <si>
    <t>Dapi_Classifier_Nidorina_PL_trainable - model type 2, typical cell diameter 20, probability threshold 40, cell diameter 15 - 223</t>
  </si>
  <si>
    <t>1CF_VH_3-3L</t>
  </si>
  <si>
    <t>Dapi_Classifier_Nidorina_PL_trainable - model type 2, typical cell diameter 20, probability threshold 40, cell diameter 15 - 224</t>
  </si>
  <si>
    <t>1CF_VH_3-3R</t>
  </si>
  <si>
    <t>1CH_VH_2-2L</t>
  </si>
  <si>
    <t>unique_dapi_il - model type 2, typical cell diameter 20, probability threshold 40, cell diameter 15 - 206</t>
  </si>
  <si>
    <t>1CH_VH_2-2R</t>
  </si>
  <si>
    <t>unique_dapi_il - model type 2, typical cell diameter 20, probability threshold 40, cell diameter 15 - 207</t>
  </si>
  <si>
    <t>1CH_VH_2-4L</t>
  </si>
  <si>
    <t>cFos_Clasifier_Nidorina_VH_trainable2 - cellpose model type 2 diameter 30 prob 60 diameter 20-106</t>
  </si>
  <si>
    <t>1CH_VH_2-4R</t>
  </si>
  <si>
    <t>cFos_Clasifier_Nidorina_VH_trainable2 - cellpose model type 2 diameter 30 prob 60 diameter 20-107</t>
  </si>
  <si>
    <t>Dapi_Classifier_Nidorina_PL_trainable - model type 2, typical cell diameter 20, probability threshold 40, cell diameter 15 - 229</t>
  </si>
  <si>
    <t>1CJ_2_vHPC_3-1L</t>
  </si>
  <si>
    <t>cFos_Clasifier_Nidorina_VH_trainable2 - cellpose model type 2 diameter 30 prob 60 diameter 20-108</t>
  </si>
  <si>
    <t>Dapi_Classifier_Nidorina_PL_trainable - model type 2, typical cell diameter 20, probability threshold 40, cell diameter 15 - 230</t>
  </si>
  <si>
    <t>2CA_3B_VH_1-2L</t>
  </si>
  <si>
    <t>cFos_Clasifier_Nidorina_VH_trainable2 - cellpose model type 2 diameter 30 prob 60 diameter 20-109</t>
  </si>
  <si>
    <t>Dapi_Classifier_Nidorina_PL_trainable - model type 2, typical cell diameter 20, probability threshold 40, cell diameter 15 - 231</t>
  </si>
  <si>
    <t>2CA_3B_VH_1-3L</t>
  </si>
  <si>
    <t>cFos_Clasifier_Nidorina_VH_trainable2 - cellpose model type 2 diameter 30 prob 60 diameter 20-110</t>
  </si>
  <si>
    <t>Dapi_Classifier_Nidorina_PL_trainable - model type 2, typical cell diameter 20, probability threshold 40, cell diameter 15 - 232</t>
  </si>
  <si>
    <t>2CA_VH_1-2L</t>
  </si>
  <si>
    <t>cFos_Clasifier_Nidorina_VH_trainable2 - cellpose model type 2 diameter 30 prob 60 diameter 20-111</t>
  </si>
  <si>
    <t>Dapi_Classifier_Nidorina_PL_trainable - model type 2, typical cell diameter 20, probability threshold 40, cell diameter 15 - 233</t>
  </si>
  <si>
    <t>2CA_VH_1-2R</t>
  </si>
  <si>
    <t>cFos_Clasifier_Nidorina_VH_trainable2 - cellpose model type 2 diameter 30 prob 60 diameter 20-113</t>
  </si>
  <si>
    <t>Dapi_Classifier_Nidorina_PL_trainable - model type 2, typical cell diameter 20, probability threshold 40, cell diameter 15 - 234</t>
  </si>
  <si>
    <t>2CA_VH_1-4L</t>
  </si>
  <si>
    <t>cFos_Clasifier_Nidorina_VH_trainable2 - cellpose model type 2 diameter 30 prob 60 diameter 20-114</t>
  </si>
  <si>
    <t>Dapi_Classifier_Nidorina_PL_trainable - model type 2, typical cell diameter 20, probability threshold 40, cell diameter 15 - 235</t>
  </si>
  <si>
    <t>2CA_VH_1-4R</t>
  </si>
  <si>
    <t>cFos_Clasifier_Nidorina_VH_trainable2 - cellpose model type 2 diameter 30 prob 60 diameter 20-115</t>
  </si>
  <si>
    <t>Dapi_Classifier_Nidorina_PL_trainable - model type 2, typical cell diameter 20, probability threshold 40, cell diameter 15 - 236</t>
  </si>
  <si>
    <t>2CB_VH_1_3L</t>
  </si>
  <si>
    <t>cFos_Clasifier_Nidorina_VH_trainable2 - cellpose model type 2 diameter 30 prob 60 diameter 20-116</t>
  </si>
  <si>
    <t>Dapi_Classifier_Nidorina_PL_trainable - model type 2, typical cell diameter 20, probability threshold 40, cell diameter 15 - 237</t>
  </si>
  <si>
    <t>2CB_VH_1_3R</t>
  </si>
  <si>
    <t>cFos_Clasifier_Nidorina_VH_trainable2 - cellpose model type 2 diameter 30 prob 60 diameter 20-117</t>
  </si>
  <si>
    <t>Dapi_Classifier_Nidorina_PL_trainable - model type 2, typical cell diameter 20, probability threshold 40, cell diameter 15 - 238</t>
  </si>
  <si>
    <t>2CB_VH_1_4L</t>
  </si>
  <si>
    <t>cFos_Clasifier_Nidorina_VH_trainable2 - cellpose model type 2 diameter 30 prob 60 diameter 20-118</t>
  </si>
  <si>
    <t>Dapi_Classifier_Nidorina_PL_trainable - model type 2, typical cell diameter 20, probability threshold 40, cell diameter 15 - 239</t>
  </si>
  <si>
    <t>2CB_VH_1_4R</t>
  </si>
  <si>
    <t>cFos_Clasifier_Nidorina_VH_trainable2 - cellpose model type 2 diameter 30 prob 60 diameter 20-119</t>
  </si>
  <si>
    <t>Dapi_Classifier_Nidorina_PL_trainable - model type 2, typical cell diameter 20, probability threshold 40, cell diameter 15 - 240</t>
  </si>
  <si>
    <t>2CB_VH_2_1L</t>
  </si>
  <si>
    <t>cFos_Clasifier_Nidorina_VH_trainable2 - cellpose model type 2 diameter 30 prob 60 diameter 20-120</t>
  </si>
  <si>
    <t>Dapi_Classifier_Nidorina_PL_trainable - model type 2, typical cell diameter 20, probability threshold 40, cell diameter 15 - 241</t>
  </si>
  <si>
    <t>2CB_VH_2_1R</t>
  </si>
  <si>
    <t>cFos_Clasifier_Nidorina_VH_trainable2 - cellpose model type 2 diameter 30 prob 60 diameter 20-121</t>
  </si>
  <si>
    <t>Dapi_Classifier_Nidorina_PL_trainable - model type 2, typical cell diameter 20, probability threshold 40, cell diameter 15 - 242</t>
  </si>
  <si>
    <t>2CC_VH_1-2L</t>
  </si>
  <si>
    <t>cFos_Clasifier_Nidorina_VH_trainable2 - cellpose model type 2 diameter 30 prob 60 diameter 20-122</t>
  </si>
  <si>
    <t>Dapi_Classifier_Nidorina_PL_trainable - model type 2, typical cell diameter 20, probability threshold 40, cell diameter 15 - 243</t>
  </si>
  <si>
    <t>2CC_VH_1-3L</t>
  </si>
  <si>
    <t>cFos_Clasifier_Nidorina_VH_trainable2 - cellpose model type 2 diameter 30 prob 60 diameter 20-123</t>
  </si>
  <si>
    <t>Dapi_Classifier_Nidorina_PL_trainable - model type 2, typical cell diameter 20, probability threshold 40, cell diameter 15 - 244</t>
  </si>
  <si>
    <t>2CC_VH_1-4R</t>
  </si>
  <si>
    <t>cFos_Clasifier_Nidorina_VH_trainable2 - cellpose model type 2 diameter 30 prob 60 diameter 20-124</t>
  </si>
  <si>
    <t>Dapi_Classifier_Nidorina_PL_trainable - model type 2, typical cell diameter 20, probability threshold 40, cell diameter 15 - 245</t>
  </si>
  <si>
    <t>2CC_VH_2-3R</t>
  </si>
  <si>
    <t>cFos_Clasifier_Nidorina_VH_trainable2 - cellpose model type 2 diameter 30 prob 60 diameter 20-125</t>
  </si>
  <si>
    <t>Dapi_Classifier_Nidorina_PL_trainable - model type 2, typical cell diameter 20, probability threshold 40, cell diameter 15 - 246</t>
  </si>
  <si>
    <t>2CD_VH_1-2R</t>
  </si>
  <si>
    <t>cFos_Clasifier_Nidorina_VH_trainable2 - cellpose model type 2 diameter 30 prob 60 diameter 20-126</t>
  </si>
  <si>
    <t>Dapi_Classifier_Nidorina_PL_trainable - model type 2, typical cell diameter 20, probability threshold 40, cell diameter 15 - 247</t>
  </si>
  <si>
    <t>2CD_VH_1-3L</t>
  </si>
  <si>
    <t>cFos_Clasifier_Nidorina_VH_trainable2 - cellpose model type 2 diameter 30 prob 60 diameter 20-127</t>
  </si>
  <si>
    <t>Dapi_Classifier_Nidorina_PL_trainable - model type 2, typical cell diameter 20, probability threshold 40, cell diameter 15 - 248</t>
  </si>
  <si>
    <t>2CE_A4_2-4_vHPC_left_-2p92</t>
  </si>
  <si>
    <t>cFos_Clasifier_Nidorina_VH_trainable2 - cellpose model type 2 diameter 30 prob 60 diameter 20-128</t>
  </si>
  <si>
    <t>Dapi_Classifier_Nidorina_PL_trainable - model type 2, typical cell diameter 20, probability threshold 40, cell diameter 15 - 249</t>
  </si>
  <si>
    <t>2CE_A4_3-2_vHPC_right_-3p52</t>
  </si>
  <si>
    <t>cFos_Clasifier_Nidorina_VH_trainable2 - cellpose model type 2 diameter 30 prob 60 diameter 20-129</t>
  </si>
  <si>
    <t>Dapi_Classifier_Nidorina_PL_trainable - model type 2, typical cell diameter 20, probability threshold 40, cell diameter 15 - 250</t>
  </si>
  <si>
    <t>2CE_A4_3-3_vHPC_right_-3p63_mightbeoff</t>
  </si>
  <si>
    <t>cFos_Clasifier_Nidorina_VH_trainable2 - cellpose model type 2 diameter 30 prob 60 diameter 20-130</t>
  </si>
  <si>
    <t>Dapi_Classifier_Nidorina_PL_trainable - model type 2, typical cell diameter 20, probability threshold 40, cell diameter 15 - 251</t>
  </si>
  <si>
    <t>2CG_VH_1-2L</t>
  </si>
  <si>
    <t>cFos_Clasifier_Nidorina_VH_trainable2 - cellpose model type 2 diameter 30 prob 60 diameter 20-131</t>
  </si>
  <si>
    <t>Dapi_Classifier_Nidorina_PL_trainable - model type 2, typical cell diameter 20, probability threshold 40, cell diameter 15 - 252</t>
  </si>
  <si>
    <t>2CG_VH_1-2R</t>
  </si>
  <si>
    <t>cFos_Clasifier_Nidorina_VH_trainable2 - cellpose model type 2 diameter 30 prob 60 diameter 20-132</t>
  </si>
  <si>
    <t>Dapi_Classifier_Nidorina_PL_trainable - model type 2, typical cell diameter 20, probability threshold 40, cell diameter 15 - 253</t>
  </si>
  <si>
    <t>2CG_VH_2-1L</t>
  </si>
  <si>
    <t>cFos_Clasifier_Nidorina_VH_trainable2 - cellpose model type 2 diameter 30 prob 60 diameter 20-133</t>
  </si>
  <si>
    <t>Dapi_Classifier_Nidorina_PL_trainable - model type 2, typical cell diameter 20, probability threshold 40, cell diameter 15 - 254</t>
  </si>
  <si>
    <t>2CG_VH_2-1R</t>
  </si>
  <si>
    <t>cFos_Clasifier_Nidorina_VH_trainable2 - cellpose model type 2 diameter 30 prob 60 diameter 20-134</t>
  </si>
  <si>
    <t>Dapi_Classifier_Nidorina_PL_trainable - model type 2, typical cell diameter 20, probability threshold 40, cell diameter 15 - 255</t>
  </si>
  <si>
    <t>2CG_VH_2-4L</t>
  </si>
  <si>
    <t>cFos_Clasifier_Nidorina_VH_trainable2 - cellpose model type 2 diameter 30 prob 60 diameter 20-135</t>
  </si>
  <si>
    <t>Dapi_Classifier_Nidorina_PL_trainable - model type 2, typical cell diameter 20, probability threshold 40, cell diameter 15 - 256</t>
  </si>
  <si>
    <t>2CG_VH_2-4R</t>
  </si>
  <si>
    <t>cFos_Clasifier_Nidorina_VH_trainable2 - cellpose model type 2 diameter 30 prob 60 diameter 20-136</t>
  </si>
  <si>
    <t>Dapi_Classifier_Nidorina_PL_trainable - model type 2, typical cell diameter 20, probability threshold 40, cell diameter 15 - 257</t>
  </si>
  <si>
    <t>2CH_VH_1-1L</t>
  </si>
  <si>
    <t>cFos_Clasifier_Nidorina_VH_trainable2 - cellpose model type 2 diameter 30 prob 60 diameter 20-137</t>
  </si>
  <si>
    <t>Dapi_Classifier_Nidorina_PL_trainable - model type 2, typical cell diameter 20, probability threshold 40, cell diameter 15 - 258</t>
  </si>
  <si>
    <t>2CH_VH_1-1R</t>
  </si>
  <si>
    <t>cFos_Clasifier_Nidorina_VH_trainable2 - cellpose model type 2 diameter 30 prob 60 diameter 20-138</t>
  </si>
  <si>
    <t>Dapi_Classifier_Nidorina_PL_trainable - model type 2, typical cell diameter 20, probability threshold 40, cell diameter 15 - 259</t>
  </si>
  <si>
    <t>2CH_VH_3-4L</t>
  </si>
  <si>
    <t>cFos_Clasifier_Nidorina_VH_trainable2 - cellpose model type 2 diameter 30 prob 60 diameter 20-139</t>
  </si>
  <si>
    <t>Dapi_Classifier_Nidorina_PL_trainable - model type 2, typical cell diameter 20, probability threshold 40, cell diameter 15 - 260</t>
  </si>
  <si>
    <t>2CH_VH_3-4R</t>
  </si>
  <si>
    <t>cFos_Clasifier_Nidorina_VH_trainable2 - cellpose model type 2 diameter 30 prob 60 diameter 20-140</t>
  </si>
  <si>
    <t>Dapi_Classifier_Nidorina_PL_trainable - model type 2, typical cell diameter 20, probability threshold 40, cell diameter 15 - 261</t>
  </si>
  <si>
    <t>3CA_VH_1-4R</t>
  </si>
  <si>
    <t>cFos_Clasifier_Nidorina_VH_trainable2 - cellpose model type 2 diameter 30 prob 60 diameter 20-141</t>
  </si>
  <si>
    <t>Dapi_Classifier_Nidorina_PL_trainable - model type 2, typical cell diameter 20, probability threshold 40, cell diameter 15 - 262</t>
  </si>
  <si>
    <t>3CA_VH_2-1L</t>
  </si>
  <si>
    <t>cFos_Clasifier_Nidorina_VH_trainable2 - cellpose model type 2 diameter 30 prob 60 diameter 20-142</t>
  </si>
  <si>
    <t>Dapi_Classifier_Nidorina_PL_trainable - model type 2, typical cell diameter 20, probability threshold 40, cell diameter 15 - 263</t>
  </si>
  <si>
    <t>3CA_VH_2-2R</t>
  </si>
  <si>
    <t>cFos_Clasifier_Nidorina_VH_trainable2 - cellpose model type 2 diameter 30 prob 60 diameter 20-143</t>
  </si>
  <si>
    <t>Dapi_Classifier_Nidorina_PL_trainable - model type 2, typical cell diameter 20, probability threshold 40, cell diameter 15 - 264</t>
  </si>
  <si>
    <t>3CA_VH_2-3L</t>
  </si>
  <si>
    <t>cFos_Clasifier_Nidorina_VH_trainable2 - cellpose model type 2 diameter 30 prob 60 diameter 20-144</t>
  </si>
  <si>
    <t>Dapi_Classifier_Nidorina_PL_trainable - model type 2, typical cell diameter 20, probability threshold 40, cell diameter 15 - 265</t>
  </si>
  <si>
    <t>3CB_VH_1-1L</t>
  </si>
  <si>
    <t>cFos_Clasifier_Nidorina_VH_trainable2 - cellpose model type 2 diameter 30 prob 60 diameter 20-145</t>
  </si>
  <si>
    <t>Dapi_Classifier_Nidorina_PL_trainable - model type 2, typical cell diameter 20, probability threshold 40, cell diameter 15 - 266</t>
  </si>
  <si>
    <t>3CB_VH_1-1R</t>
  </si>
  <si>
    <t>cFos_Clasifier_Nidorina_VH_trainable2 - cellpose model type 2 diameter 30 prob 60 diameter 20-146</t>
  </si>
  <si>
    <t>Dapi_Classifier_Nidorina_PL_trainable - model type 2, typical cell diameter 20, probability threshold 40, cell diameter 15 - 267</t>
  </si>
  <si>
    <t>3CB_VH_1-4L</t>
  </si>
  <si>
    <t>cFos_Clasifier_Nidorina_VH_trainable2 - cellpose model type 2 diameter 30 prob 60 diameter 20-147</t>
  </si>
  <si>
    <t>Dapi_Classifier_Nidorina_PL_trainable - model type 2, typical cell diameter 20, probability threshold 40, cell diameter 15 - 268</t>
  </si>
  <si>
    <t>3CB_VH_1-4R</t>
  </si>
  <si>
    <t>cFos_Clasifier_Nidorina_VH_trainable2 - cellpose model type 2 diameter 30 prob 60 diameter 20-148</t>
  </si>
  <si>
    <t>Dapi_Classifier_Nidorina_PL_trainable - model type 2, typical cell diameter 20, probability threshold 40, cell diameter 15 - 269</t>
  </si>
  <si>
    <t>3CD_GM_3B_VH_2-2R</t>
  </si>
  <si>
    <t>cFos_Clasifier_Nidorina_VH_trainable2 - cellpose model type 2 diameter 30 prob 60 diameter 20-149</t>
  </si>
  <si>
    <t>Dapi_Classifier_Nidorina_PL_trainable - model type 2, typical cell diameter 20, probability threshold 40, cell diameter 15 - 270</t>
  </si>
  <si>
    <t>3CD_GM_3B_VH_2-3L</t>
  </si>
  <si>
    <t>cFos_Clasifier_Nidorina_VH_trainable2 - cellpose model type 2 diameter 30 prob 60 diameter 20-150</t>
  </si>
  <si>
    <t>Dapi_Classifier_Nidorina_PL_trainable - model type 2, typical cell diameter 20, probability threshold 40, cell diameter 15 - 271</t>
  </si>
  <si>
    <t>3CD_GM_3B_VH_2-4R</t>
  </si>
  <si>
    <t>cFos_Clasifier_Nidorina_VH_trainable2 - cellpose model type 2 diameter 30 prob 60 diameter 20-151</t>
  </si>
  <si>
    <t>Dapi_Classifier_Nidorina_PL_trainable - model type 2, typical cell diameter 20, probability threshold 40, cell diameter 15 - 272</t>
  </si>
  <si>
    <t>3CD_GM_3B_VH_3-1R</t>
  </si>
  <si>
    <t>cFos_Clasifier_Nidorina_VH_trainable2 - cellpose model type 2 diameter 30 prob 60 diameter 20-152</t>
  </si>
  <si>
    <t>Dapi_Classifier_Nidorina_PL_trainable - model type 2, typical cell diameter 20, probability threshold 40, cell diameter 15 - 273</t>
  </si>
  <si>
    <t>3CD_GM_3B_VH_3-2R</t>
  </si>
  <si>
    <t>cFos_Clasifier_Nidorina_VH_trainable2 - cellpose model type 2 diameter 30 prob 60 diameter 20-153</t>
  </si>
  <si>
    <t>Dapi_Classifier_Nidorina_PL_trainable - model type 2, typical cell diameter 20, probability threshold 40, cell diameter 15 - 274</t>
  </si>
  <si>
    <t>3CD_GM_3B_VH_3-4R</t>
  </si>
  <si>
    <t>cFos_Clasifier_Nidorina_VH_trainable2 - cellpose model type 2 diameter 30 prob 60 diameter 20-154</t>
  </si>
  <si>
    <t>Dapi_Classifier_Nidorina_PL_trainable - model type 2, typical cell diameter 20, probability threshold 40, cell diameter 15 - 275</t>
  </si>
  <si>
    <t>3CE_VH_2-1R</t>
  </si>
  <si>
    <t>cFos_Clasifier_Nidorina_VH_trainable2 - cellpose model type 2 diameter 30 prob 60 diameter 20-155</t>
  </si>
  <si>
    <t>Dapi_Classifier_Nidorina_PL_trainable - model type 2, typical cell diameter 20, probability threshold 40, cell diameter 15 - 276</t>
  </si>
  <si>
    <t>3CE_VH_2-2L</t>
  </si>
  <si>
    <t>cFos_Clasifier_Nidorina_VH_trainable2 - cellpose model type 2 diameter 30 prob 60 diameter 20-156</t>
  </si>
  <si>
    <t>Dapi_Classifier_Nidorina_PL_trainable - model type 2, typical cell diameter 20, probability threshold 40, cell diameter 15 - 277</t>
  </si>
  <si>
    <t>3CE_VH_2-2R</t>
  </si>
  <si>
    <t>cFos_Clasifier_Nidorina_VH_trainable2 - cellpose model type 2 diameter 30 prob 60 diameter 20-157</t>
  </si>
  <si>
    <t>Dapi_Classifier_Nidorina_PL_trainable - model type 2, typical cell diameter 20, probability threshold 40, cell diameter 15 - 278</t>
  </si>
  <si>
    <t>3CF_VH_1-1L</t>
  </si>
  <si>
    <t>cFos_Clasifier_Nidorina_VH_trainable2 - cellpose model type 2 diameter 30 prob 60 diameter 20-158</t>
  </si>
  <si>
    <t>Dapi_Classifier_Nidorina_PL_trainable - model type 2, typical cell diameter 20, probability threshold 40, cell diameter 15 - 279</t>
  </si>
  <si>
    <t>3CF_VH_1-1R</t>
  </si>
  <si>
    <t>cFos_Clasifier_Nidorina_VH_trainable2 - cellpose model type 2 diameter 30 prob 60 diameter 20-159</t>
  </si>
  <si>
    <t>Dapi_Classifier_Nidorina_PL_trainable - model type 2, typical cell diameter 20, probability threshold 40, cell diameter 15 - 280</t>
  </si>
  <si>
    <t>3CF_VH_1-2R</t>
  </si>
  <si>
    <t>cFos_Clasifier_Nidorina_VH_trainable2 - cellpose model type 2 diameter 30 prob 60 diameter 20-160</t>
  </si>
  <si>
    <t>Dapi_Classifier_Nidorina_PL_trainable - model type 2, typical cell diameter 20, probability threshold 40, cell diameter 15 - 281</t>
  </si>
  <si>
    <t>3CF_VH_3-3L</t>
  </si>
  <si>
    <t>cFos_Clasifier_Nidorina_VH_trainable2 - cellpose model type 2 diameter 30 prob 60 diameter 20-161</t>
  </si>
  <si>
    <t>Dapi_Classifier_Nidorina_PL_trainable - model type 2, typical cell diameter 20, probability threshold 40, cell diameter 15 - 282</t>
  </si>
  <si>
    <t>3CH_VH_1-1R</t>
  </si>
  <si>
    <t>cFos_Clasifier_Nidorina_VH_trainable2 - cellpose model type 2 diameter 30 prob 60 diameter 20-162</t>
  </si>
  <si>
    <t>Dapi_Classifier_Nidorina_PL_trainable - model type 2, typical cell diameter 20, probability threshold 40, cell diameter 15 - 283</t>
  </si>
  <si>
    <t>3CH_VH_1-2R</t>
  </si>
  <si>
    <t>cFos_Clasifier_Nidorina_VH_trainable2 - cellpose model type 2 diameter 30 prob 60 diameter 20-163</t>
  </si>
  <si>
    <t>Dapi_Classifier_Nidorina_PL_trainable - model type 2, typical cell diameter 20, probability threshold 40, cell diameter 15 - 284</t>
  </si>
  <si>
    <t>3CH_VH_1-3R</t>
  </si>
  <si>
    <t>cFos_Clasifier_Nidorina_VH_trainable2 - cellpose model type 2 diameter 30 prob 60 diameter 20-164</t>
  </si>
  <si>
    <t>Dapi_Classifier_Nidorina_PL_trainable - model type 2, typical cell diameter 20, probability threshold 40, cell diameter 15 - 285</t>
  </si>
  <si>
    <t>4CA_VH_1-1L</t>
  </si>
  <si>
    <t>cFos_Clasifier_Nidorina_VH_trainable2 - cellpose model type 2 diameter 30 prob 60 diameter 20-165</t>
  </si>
  <si>
    <t>Dapi_Classifier_Nidorina_PL_trainable - model type 2, typical cell diameter 20, probability threshold 40, cell diameter 15 - 286</t>
  </si>
  <si>
    <t>4CA_VH_1-1R</t>
  </si>
  <si>
    <t>cFos_Clasifier_Nidorina_VH_trainable2 - cellpose model type 2 diameter 30 prob 60 diameter 20-166</t>
  </si>
  <si>
    <t>Dapi_Classifier_Nidorina_PL_trainable - model type 2, typical cell diameter 20, probability threshold 40, cell diameter 15 - 287</t>
  </si>
  <si>
    <t>4CA_VH_1-3L</t>
  </si>
  <si>
    <t>cFos_Clasifier_Nidorina_VH_trainable2 - cellpose model type 2 diameter 30 prob 60 diameter 20-167</t>
  </si>
  <si>
    <t>Dapi_Classifier_Nidorina_PL_trainable - model type 2, typical cell diameter 20, probability threshold 40, cell diameter 15 - 288</t>
  </si>
  <si>
    <t>4CA_VH_1-3R</t>
  </si>
  <si>
    <t>cFos_Clasifier_Nidorina_VH_trainable2 - cellpose model type 2 diameter 30 prob 60 diameter 20-168</t>
  </si>
  <si>
    <t>Dapi_Classifier_Nidorina_PL_trainable - model type 2, typical cell diameter 20, probability threshold 40, cell diameter 15 - 289</t>
  </si>
  <si>
    <t>4CE_VH_1-1L</t>
  </si>
  <si>
    <t>cFos_Clasifier_Nidorina_VH_trainable2 - cellpose model type 2 diameter 30 prob 60 diameter 20-169</t>
  </si>
  <si>
    <t>Dapi_Classifier_Nidorina_PL_trainable - model type 2, typical cell diameter 20, probability threshold 40, cell diameter 15 - 290</t>
  </si>
  <si>
    <t>4CE_VH_1-2L</t>
  </si>
  <si>
    <t>cFos_Clasifier_Nidorina_VH_trainable2 - cellpose model type 2 diameter 30 prob 60 diameter 20-170</t>
  </si>
  <si>
    <t>Dapi_Classifier_Nidorina_PL_trainable - model type 2, typical cell diameter 20, probability threshold 40, cell diameter 15 - 291</t>
  </si>
  <si>
    <t>4CE_VH_3-3L</t>
  </si>
  <si>
    <t>cFos_Clasifier_Nidorina_VH_trainable2 - cellpose model type 2 diameter 30 prob 60 diameter 20-171</t>
  </si>
  <si>
    <t>Dapi_Classifier_Nidorina_PL_trainable - model type 2, typical cell diameter 20, probability threshold 40, cell diameter 15 - 292</t>
  </si>
  <si>
    <t>4CG_VH_1-3R</t>
  </si>
  <si>
    <t>cFos_Clasifier_Nidorina_VH_trainable2 - cellpose model type 2 diameter 30 prob 60 diameter 20-172</t>
  </si>
  <si>
    <t>Dapi_Classifier_Nidorina_PL_trainable - model type 2, typical cell diameter 20, probability threshold 40, cell diameter 15 - 293</t>
  </si>
  <si>
    <t>4CG_VH_1-4L</t>
  </si>
  <si>
    <t>cFos_Clasifier_Nidorina_VH_trainable2 - cellpose model type 2 diameter 30 prob 60 diameter 20-173</t>
  </si>
  <si>
    <t>Dapi_Classifier_Nidorina_PL_trainable - model type 2, typical cell diameter 20, probability threshold 40, cell diameter 15 - 294</t>
  </si>
  <si>
    <t>4CG_VH_1-4R</t>
  </si>
  <si>
    <t>cFos_Clasifier_Nidorina_VH_trainable2 - cellpose model type 2 diameter 30 prob 60 diameter 20-174</t>
  </si>
  <si>
    <t>Dapi_Classifier_Nidorina_PL_trainable - model type 2, typical cell diameter 20, probability threshold 40, cell diameter 15 - 295</t>
  </si>
  <si>
    <t>4CG_VH_3-1L</t>
  </si>
  <si>
    <t>cFos_Clasifier_Nidorina_VH_trainable2 - cellpose model type 2 diameter 30 prob 60 diameter 20-175</t>
  </si>
  <si>
    <t>Dapi_Classifier_Nidorina_PL_trainable - model type 2, typical cell diameter 20, probability threshold 40, cell diameter 15 - 296</t>
  </si>
  <si>
    <t>4CH_VH_2-4L</t>
  </si>
  <si>
    <t>cFos_Clasifier_Nidorina_VH_trainable2 - cellpose model type 2 diameter 30 prob 60 diameter 20-176</t>
  </si>
  <si>
    <t>Dapi_Classifier_Nidorina_PL_trainable - model type 2, typical cell diameter 20, probability threshold 40, cell diameter 15 - 297</t>
  </si>
  <si>
    <t>4CH_VH_2-4R</t>
  </si>
  <si>
    <t>cFos_Clasifier_Nidorina_VH_trainable2 - cellpose model type 2 diameter 30 prob 60 diameter 20-177</t>
  </si>
  <si>
    <t>Dapi_Classifier_Nidorina_PL_trainable - model type 2, typical cell diameter 20, probability threshold 40, cell diameter 15 - 298</t>
  </si>
  <si>
    <t>4CH_VH_3-2L</t>
  </si>
  <si>
    <t>cFos_Clasifier_Nidorina_VH_trainable2 - cellpose model type 2 diameter 30 prob 60 diameter 20-178</t>
  </si>
  <si>
    <t>Dapi_Classifier_Nidorina_PL_trainable - model type 2, typical cell diameter 20, probability threshold 40, cell diameter 15 - 299</t>
  </si>
  <si>
    <t>4CH_VH_3-2R</t>
  </si>
  <si>
    <t>cFos_Clasifier_Nidorina_VH_trainable2 - cellpose model type 2 diameter 30 prob 60 diameter 20-179</t>
  </si>
  <si>
    <t>Dapi_Classifier_Nidorina_PL_trainable - model type 2, typical cell diameter 20, probability threshold 40, cell diameter 15 - 300</t>
  </si>
  <si>
    <t>5CE_VH_2-3R</t>
  </si>
  <si>
    <t>cFos_Clasifier_Nidorina_VH_trainable2 - cellpose model type 2 diameter 30 prob 60 diameter 20-180</t>
  </si>
  <si>
    <t>Dapi_Classifier_Nidorina_PL_trainable - model type 2, typical cell diameter 20, probability threshold 40, cell diameter 15 - 301</t>
  </si>
  <si>
    <t>5CE_VH_2-4R</t>
  </si>
  <si>
    <t>cFos_Clasifier_Nidorina_VH_trainable2 - cellpose model type 2 diameter 30 prob 60 diameter 20-181</t>
  </si>
  <si>
    <t>Dapi_Classifier_Nidorina_PL_trainable - model type 2, typical cell diameter 20, probability threshold 40, cell diameter 15 - 302</t>
  </si>
  <si>
    <t>5CE_VH_3-1R</t>
  </si>
  <si>
    <t>cFos_Clasifier_Nidorina_VH_trainable2 - cellpose model type 2 diameter 30 prob 60 diameter 20-182</t>
  </si>
  <si>
    <t>Dapi_Classifier_Nidorina_PL_trainable - model type 2, typical cell diameter 20, probability threshold 40, cell diameter 15 - 303</t>
  </si>
  <si>
    <t>VH cfos avg</t>
  </si>
  <si>
    <t>VH dapi avg</t>
  </si>
  <si>
    <t>VH ratio</t>
  </si>
  <si>
    <t>1CG_3A_1-2VH_R</t>
  </si>
  <si>
    <t>Dapi_Classifier_Nidorina_PL_trainable - model type 2, typical cell diameter 13, probability threshold 40, cell diameter 2-100</t>
  </si>
  <si>
    <t>1CG_3A_1-2VH_L</t>
  </si>
  <si>
    <t>1CG_3A_1-1_VH_R</t>
  </si>
  <si>
    <t>1CG_3A_1-1_VH_L</t>
  </si>
  <si>
    <t>cFos_Clasifier_Nidorina_VH_trainable2 - cellpose model type 2 diameter 20 prob 60 diameter 20-100</t>
  </si>
  <si>
    <t>1CI_A3_2-2_VH_L</t>
  </si>
  <si>
    <t>1CI_A3_2-1_VH_R</t>
  </si>
  <si>
    <t>1CI_A3_1-4_VH_R</t>
  </si>
  <si>
    <t>1CI_A3_1-4_VH_L</t>
  </si>
  <si>
    <t>1CI_A3_1-3_VH_R</t>
  </si>
  <si>
    <t>2CJ_2A_3-2_VH_r</t>
  </si>
  <si>
    <t>2CJ_2A_3-2_VH_L</t>
  </si>
  <si>
    <t>2CJ_1-3_VH_L</t>
  </si>
  <si>
    <t>2CJ_1-2_VH_L</t>
  </si>
  <si>
    <t>Dapi_Classifier_Nidorina_PL_trainable - model type 2, typical cell diameter 13, probability threshold 30, cell diameter 2-100</t>
  </si>
  <si>
    <t>3CJ_1-5_VH_R</t>
  </si>
  <si>
    <t>3CJ_1-4_VH_L</t>
  </si>
  <si>
    <t>3CJ_1-3_VH_R</t>
  </si>
  <si>
    <t>3CJ_1-2_VH_R</t>
  </si>
  <si>
    <t>3CJ_1-1_VH_L</t>
  </si>
  <si>
    <t>4CI_3A_2-5_VH_R</t>
  </si>
  <si>
    <t>4CI_3A_2-4_VH_R</t>
  </si>
  <si>
    <t>4CI_3A_2-2_VH_R</t>
  </si>
  <si>
    <t>4CF_2A_3-2_VH_L</t>
  </si>
  <si>
    <t>4CJ_3A_1-2_VH</t>
  </si>
  <si>
    <t>4CJ_3A_1-1_VH</t>
  </si>
  <si>
    <t>AMY cfos avg</t>
  </si>
  <si>
    <t>AMY dapi avg</t>
  </si>
  <si>
    <t>AMY ratio</t>
  </si>
  <si>
    <t>1CA_2_BLA_2-1L</t>
  </si>
  <si>
    <t>1CA_2_BLA_2-2L</t>
  </si>
  <si>
    <t>1CA_2_BLA_2-3L</t>
  </si>
  <si>
    <t>1CC_BLA_1-2L.aivia.tif</t>
  </si>
  <si>
    <t>1CC_BLA_1-4L.aivia.tif</t>
  </si>
  <si>
    <t>1CC_BLA_1-4R.aivia.tif</t>
  </si>
  <si>
    <t>1CC_BLA_2-2R.aivia.tif</t>
  </si>
  <si>
    <t>1CE_BLA_2-4R.aivia.tif</t>
  </si>
  <si>
    <t>1CE_BLA_3-2R.aivia.tif</t>
  </si>
  <si>
    <t>-a---- 6/25/2024 4:18 PM 16833334 1CF_BLA_1-3L.aivia.tif</t>
  </si>
  <si>
    <t>-a---- 6/25/2024 4:19 PM 16832310 1CF_BLA_1-4R.aivia.tif</t>
  </si>
  <si>
    <t>-a---- 6/25/2024 4:19 PM 16824067 1CF_BLA_2-1L.aivia.tif</t>
  </si>
  <si>
    <t>-a---- 6/25/2024 4:20 PM 16835119 1CF_BLA_2-1R.aivia.tif</t>
  </si>
  <si>
    <t>-a---- 5/10/2024 3:11 PM 16831449 1CJ_2_BLA_1-3L.aivia.tif</t>
  </si>
  <si>
    <t>-a---- 6/20/2024 3:30 PM 16822896 2CC_BLA_1-3L.aivia.tif</t>
  </si>
  <si>
    <t>-a---- 6/20/2024 3:32 PM 16824115 2CC_BLA_1-4R.aivia.tif</t>
  </si>
  <si>
    <t>-a---- 6/25/2024 4:12 PM 16825394 2CC_BLA_3-1R.aivia.tif</t>
  </si>
  <si>
    <t>-a---- 6/25/2024 4:16 PM 16830390 2CD_BLA_1-3R.aivia.tif</t>
  </si>
  <si>
    <t>-a---- 6/25/2024 4:17 PM 16828968 2CD_BLA_1-4R.aivia.tif</t>
  </si>
  <si>
    <t>-a---- 6/25/2024 4:17 PM 16827553 2CD_BLA_2-3L.aivia.tif</t>
  </si>
  <si>
    <t>-a---- 5/10/2024 3:11 PM 16826736 2CE_B3_BLA_1-3R.aivia.tif</t>
  </si>
  <si>
    <t>-a---- 5/10/2024 3:11 PM 16801795 2CE_B3_BLA_2-2L.aivia.tif</t>
  </si>
  <si>
    <t>-a---- 6/25/2024 4:27 PM 16828701 2CG_BLA_2-3R.aivia.tif</t>
  </si>
  <si>
    <t>-a---- 6/25/2024 4:27 PM 16833813 2CG_BLA_2-4R.aivia.tif</t>
  </si>
  <si>
    <t>-a---- 6/26/2024 4:14 PM 16825988 2CH_BLA_1-4L.aivia.tif</t>
  </si>
  <si>
    <t>-a---- 6/26/2024 4:14 PM 16826592 2CH_BLA_1-4R.aivia.tif</t>
  </si>
  <si>
    <t>-a---- 6/26/2024 4:15 PM 16826352 2CH_BLA_2-1L.aivia.tif</t>
  </si>
  <si>
    <t>-a---- 6/26/2024 4:15 PM 16821539 2CH_BLA_2-1R.aivia.tif</t>
  </si>
  <si>
    <t>-a---- 6/26/2024 4:15 PM 16826630 2CH_BLA_2-3L.aivia.tif</t>
  </si>
  <si>
    <t>-a---- 5/10/2024 3:24 PM 16830574 3CA_BLA_2-3L.aivia.tif</t>
  </si>
  <si>
    <t>-a---- 5/10/2024 3:28 PM 16828444 3CA_BLA_2-3R.aivia.tif</t>
  </si>
  <si>
    <t>-a---- 5/10/2024 3:28 PM 16822701 3CA_BLA_2-4L.aivia.tif</t>
  </si>
  <si>
    <t>-a---- 5/10/2024 3:30 PM 16806615 3CA_BLA_2-4R.aivia.tif</t>
  </si>
  <si>
    <t>-a---- 5/10/2024 3:33 PM 16813857 3CA_BLA_3-1L.aivia.tif</t>
  </si>
  <si>
    <t>-a---- 5/10/2024 3:37 PM 16820665 3CA_BLA_3-1R.aivia.tif</t>
  </si>
  <si>
    <t>-a---- 6/20/2024 3:30 PM 16823289 3CB_BLA_1-4R.aivia.tif</t>
  </si>
  <si>
    <t>-a---- 6/25/2024 4:05 PM 16816867 3CB_BLA_2-1L.aivia.tif</t>
  </si>
  <si>
    <t>-a---- 6/20/2024 3:28 PM 16818962 3CB_BLA_2-1R.aivia.tif</t>
  </si>
  <si>
    <t>-a---- 6/25/2024 4:10 PM 16813013 3CB_BLA_2-2L.aivia.tif</t>
  </si>
  <si>
    <t>-a---- 6/20/2024 3:19 PM 16823637 3CD_GM_2B_BLA_2-1R.aivia.tif</t>
  </si>
  <si>
    <t>-a---- 5/10/2024 3:11 PM 16829580 3CD_GM_2B_BLA_2-3L.aivia.tif</t>
  </si>
  <si>
    <t>-a---- 5/10/2024 3:11 PM 16834652 3CD_GM_2B_BLA_2-4R.aivia.tif</t>
  </si>
  <si>
    <t>-a---- 5/10/2024 3:11 PM 16815916 3CE_2B_BLA_1-4L.aivia.tif</t>
  </si>
  <si>
    <t>-a---- 5/10/2024 3:11 PM 16804699 3CE_2B_BLA_2-2L.aivia.tif</t>
  </si>
  <si>
    <t>-a---- 5/10/2024 3:11 PM 16813724 3CE_2B_BLA_2-3R.aivia.tif</t>
  </si>
  <si>
    <t>-a---- 6/20/2024 3:41 PM 16816556 3CF_BLA_1-4L.aivia.tif</t>
  </si>
  <si>
    <t>-a---- 6/25/2024 4:25 PM 16816376 3CF_BLA_1-4R.aivia.tif</t>
  </si>
  <si>
    <t>-a---- 6/20/2024 3:42 PM 16826637 3CF_BLA_2-1R.aivia.tif</t>
  </si>
  <si>
    <t>-a---- 6/26/2024 4:16 PM 16824368 3CH_BLA_2-1L.aivia.tif</t>
  </si>
  <si>
    <t>-a---- 6/26/2024 4:16 PM 16830304 3CH_BLA_2-1R.aivia.tif</t>
  </si>
  <si>
    <t>-a---- 6/26/2024 4:17 PM 16831786 3CH_BLA_2-2R.aivia.tif</t>
  </si>
  <si>
    <t>-a---- 5/16/2024 3:20 PM 16898465 4CA_A2_BLA_2-2L.aivia.tif</t>
  </si>
  <si>
    <t>-a---- 5/16/2024 3:19 PM 16895957 4CA_A2_BLA_2-2R.aivia.tif</t>
  </si>
  <si>
    <t>-a---- 5/16/2024 3:21 PM 16896862 4CA_A2_BLA_2-3L.aivia.tif</t>
  </si>
  <si>
    <t>-a---- 5/16/2024 3:18 PM 16898490 4CA_A2_BLA_2-3R.aivia.tif</t>
  </si>
  <si>
    <t>-a---- 5/10/2024 3:10 PM 16816321 4CA_B2_BLA_2-2R.aivia.tif</t>
  </si>
  <si>
    <t>-a---- 6/25/2024 4:20 PM 16831468 4CE_BLA_1-2L.aivia.tif</t>
  </si>
  <si>
    <t>-a---- 6/20/2024 3:38 PM 16830286 4CE_BLA_1-4L.aivia.tif</t>
  </si>
  <si>
    <t>-a---- 6/20/2024 3:44 PM 16818396 4CF_BLA_A2_2-1L_-0p 70.aivia.tif</t>
  </si>
  <si>
    <t>-a---- 6/20/2024 3:45 PM 16827409 4CF_BLA_A2_2-2L_-0p94.aivia.tif</t>
  </si>
  <si>
    <t>-a---- 6/20/2024 3:45 PM 16806046 4CF_BLA_A2_2-3R_-1p06.aivia.tif</t>
  </si>
  <si>
    <t>-a---- 6/26/2024 4:12 PM 16834620 4CG_BLA_2-2R.aivia.tif</t>
  </si>
  <si>
    <t>-a---- 5/16/2024 3:24 PM 16891955 5CA_BLA_3-3L.aivia.tif</t>
  </si>
  <si>
    <t>-a---- 6/28/2024 1:56 PM 16788339 Results_1CB_BLA_REDO_2_1_4L.aivia.tif</t>
  </si>
  <si>
    <t>-a---- 6/28/2024 1:53 PM 16790123 Results_1CB_BLA_REDO_2_2_4L.aivia.tif</t>
  </si>
  <si>
    <t>-a---- 6/28/2024 1:54 PM 16789670 Results_1CB_BLA_REDO_2_2_4R.aivia.tif</t>
  </si>
  <si>
    <t>-a---- 6/28/2024 1:56 PM 16789516 Results_1CB_BLA_REDO_2_3_2L.aivia.tif</t>
  </si>
  <si>
    <t>-a---- 6/28/2024 1:55 PM 16790510 Results_1CB_BLA_REDO_2_3_2R.aivia.tif</t>
  </si>
  <si>
    <t>-a---- 6/28/2024 1:54 PM 16789481 Results_1CB_BLA_REDO_2_3_3L.aivia.tif</t>
  </si>
  <si>
    <t>-a---- 6/28/2024 1:13 PM 16791929 Results_1CE_4CE_BLA_REDO_2_2_3R.aivia.tif</t>
  </si>
  <si>
    <t>-a---- 6/28/2024 1:12 PM 16790674 Results_1CE_4CE_BLA_REDO_2_2_4L.aivia.tif</t>
  </si>
  <si>
    <t>-a---- 6/28/2024 1:11 PM 16789754 Results_1CE_4CE_BLA_REDO_2_2_4R.aivia.tif</t>
  </si>
  <si>
    <t>-a---- 6/28/2024 1:10 PM 16789509 Results_1CE_4CE_BLA_REDO_2_3_1R.aivia.tif</t>
  </si>
  <si>
    <t>-a---- 6/28/2024 1:09 PM 16788419 Results_1CE_4CE_BLA_REDO_2_3_2R.aivia.tif</t>
  </si>
  <si>
    <t>-a---- 6/28/2024 2:04 PM 16789079 Results_1CH_BLA_REDO_2_1_1L.aivia.tif</t>
  </si>
  <si>
    <t>-a---- 6/28/2024 2:03 PM 16789517 Results_1CH_BLA_REDO_2_1_2L.aivia.tif</t>
  </si>
  <si>
    <t>-a---- 6/28/2024 2:03 PM 16789380 Results_1CH_BLA_REDO_2_1_2R.aivia.tif</t>
  </si>
  <si>
    <t>-a---- 6/28/2024 1:57 PM 16789708 Results_1CH_BLA_REDO_2_1_3R.aivia.tif</t>
  </si>
  <si>
    <t>-a---- 6/28/2024 1:16 PM 16788353 Results_1CI_BLA_REDO_2_2_1L.aivia.tif</t>
  </si>
  <si>
    <t>-a---- 6/28/2024 1:15 PM 16790505 Results_1CI_BLA_REDO_2_2_1R.aivia.tif</t>
  </si>
  <si>
    <t>-a---- 6/28/2024 1:14 PM 16788497 Results_1CI_BLA_REDO_2_2_2L.aivia.tif</t>
  </si>
  <si>
    <t>-a---- 6/28/2024 1:14 PM 16789354 Results_1CI_BLA_REDO_2_2_4R.aivia.tif</t>
  </si>
  <si>
    <t>-a---- 6/28/2024 2:22 PM 16788684 Results_1CJ_BLA_REDO_2_1_1L.aivia.tif</t>
  </si>
  <si>
    <t>-a---- 6/28/2024 2:21 PM 16789540 Results_1CJ_BLA_REDO_2_1_3L.aivia.tif</t>
  </si>
  <si>
    <t>-a---- 6/28/2024 2:21 PM 16788386 Results_1CJ_BLA_REDO_2_1_4L.aivia.tif</t>
  </si>
  <si>
    <t>-a---- 6/28/2024 2:13 PM 16789356 Results_2CG_BLA_REDO_2_2_2R.aivia.tif</t>
  </si>
  <si>
    <t>-a---- 6/28/2024 2:13 PM 16789127 Results_2CG_BLA_REDO_2_2_3R.aivia.tif</t>
  </si>
  <si>
    <t>-a---- 6/28/2024 2:12 PM 16789021 Results_2CG_BLA_REDO_2_2_4R.aivia.tif</t>
  </si>
  <si>
    <t>-a---- 6/28/2024 2:12 PM 16789443 Results_2CG_BLA_REDO_2_3_1R.aivia.tif</t>
  </si>
  <si>
    <t>-a---- 6/28/2024 2:11 PM 16790538 Results_2CG_BLA_REDO_2_3_2L.aivia.tif</t>
  </si>
  <si>
    <t>-a---- 6/28/2024 2:22 PM 16789534 Results_3CE_BLA_REDO_2_2_2L.aivia.tif</t>
  </si>
  <si>
    <t>-a---- 6/28/2024 2:23 PM 16789559 Results_3CE_BLA_REDO_2_2_2R.aivia.tif</t>
  </si>
  <si>
    <t>-a---- 6/28/2024 2:26 PM 16789609 Results_3CE_BLA_REDO_2_2_3L.aivia.tif</t>
  </si>
  <si>
    <t>-a---- 6/28/2024 2:25 PM 16789373 Results_3CE_BLA_REDO_2_2_3R.aivia.tif</t>
  </si>
  <si>
    <t>-a---- 6/28/2024 2:24 PM 16790753 Results_3CE_BLA_REDO_2_2_4L.aivia.tif</t>
  </si>
  <si>
    <t>-a---- 6/28/2024 2:24 PM 16790502 Results_3CE_BLA_REDO_2_2_4R.aivia.tif</t>
  </si>
  <si>
    <t>-a---- 6/28/2024 2:17 PM 16791854 Results_3CH_BLA_REDO_2_1_4L.aivia.tif</t>
  </si>
  <si>
    <t>-a---- 6/28/2024 2:16 PM 16789800 Results_3CH_BLA_REDO_2_1_4R.aivia.tif</t>
  </si>
  <si>
    <t>-a---- 6/28/2024 2:16 PM 16789761 Results_3CH_BLA_REDO_2_2_1L.aivia.tif</t>
  </si>
  <si>
    <t>-a---- 6/28/2024 2:15 PM 16789583 Results_3CH_BLA_REDO_2_2_1R.aivia.tif</t>
  </si>
  <si>
    <t>-a---- 6/28/2024 2:14 PM 16790036 Results_3CH_BLA_REDO_2_2_2L.aivia.tif</t>
  </si>
  <si>
    <t>-a---- 6/28/2024 2:14 PM 16789178 Results_3CH_BLA_REDO_2_2_2R.aivia.tif</t>
  </si>
  <si>
    <t>-a---- 6/28/2024 1:07 PM 16790777 Results_4CE_1CE_BLA_REDO_2_1_2L.aivia.tif</t>
  </si>
  <si>
    <t>-a---- 6/28/2024 1:06 PM 16790678 Results_4CE_1CE_BLA_REDO_2_1_4L.aivia.tif</t>
  </si>
  <si>
    <t>-a---- 6/28/2024 1:05 PM 16789626 Results_4CE_1CE_BLA_REDO_2_3_1L.aivia.tif</t>
  </si>
  <si>
    <t>-a---- 6/28/2024 1:04 PM 16790134 Results_4CE_1CE_BLA_REDO_2_3_3R.aivia.tif</t>
  </si>
  <si>
    <t>-a---- 6/28/2024 1:04 PM 16789292 Results_4CE_1CE_BLA_REDO_2_4_1R.aivia.tif</t>
  </si>
  <si>
    <t>-a---- 6/28/2024 2:20 PM 16790339 Results_4CF_BLA_REDO_2_2_2L.aivia.tif</t>
  </si>
  <si>
    <t>-a---- 6/28/2024 2:20 PM 16789644 Results_4CF_BLA_REDO_2_2_3L.aivia.tif</t>
  </si>
  <si>
    <t>-a---- 6/28/2024 2:19 PM 16789077 Results_4CF_BLA_REDO_2_2_4L.aivia.tif</t>
  </si>
  <si>
    <t>-a---- 6/28/2024 2:18 PM 16789865 Results_4CF_BLA_REDO_2_3_1L.aivia.tif</t>
  </si>
  <si>
    <t>-a---- 6/28/2024 2:18 PM 16790000 Results_4CF_BLA_REDO_2_3_2L.aivia.tif</t>
  </si>
  <si>
    <t>-a---- 6/28/2024 2:10 PM 16789601 Results_4CG_BLA_REDO_2_2_1R.aivia.tif</t>
  </si>
  <si>
    <t>-a---- 6/28/2024 2:05 PM 16789672 Results_4CG_BLA_REDO_2_2_3R.aivia.tif</t>
  </si>
  <si>
    <t>-a---- 6/28/2024 2:10 PM 16789673 Results_4CG_BLA_REDO_2_2_4L.aivia.tif</t>
  </si>
  <si>
    <t>-a---- 6/28/2024 2:07 PM 16789900 Results_4CG_BLA_REDO_2_2_4R.aivia.tif</t>
  </si>
  <si>
    <t>-a---- 6/28/2024 2:06 PM 16788944 Results_4CG_BLA_REDO_2_3_1L.aivia.tif</t>
  </si>
  <si>
    <t>-a---- 6/28/2024 2:04 PM 16790726 Results_4CJ_BLA_REDO_2_2_1L.aivia.tif</t>
  </si>
  <si>
    <t>MOUSE ID</t>
  </si>
  <si>
    <t>dapi</t>
  </si>
  <si>
    <t>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</si>
</sst>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i/>
      <sz val="10"/>
      <color theme="1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7" fillId="0" borderId="0" xfId="0" applyFont="1"/>
    <xf numFmtId="0" fontId="7" fillId="4" borderId="0" xfId="0" applyFont="1" applyFill="1"/>
    <xf numFmtId="0" fontId="7" fillId="2" borderId="0" xfId="0" applyFont="1" applyFill="1"/>
    <xf numFmtId="0" fontId="3" fillId="4" borderId="0" xfId="0" applyFont="1" applyFill="1"/>
    <xf numFmtId="0" fontId="8" fillId="0" borderId="0" xfId="0" applyFont="1"/>
    <xf numFmtId="0" fontId="8" fillId="2" borderId="0" xfId="0" applyFont="1" applyFill="1"/>
    <xf numFmtId="0" fontId="9" fillId="0" borderId="0" xfId="0" applyFont="1"/>
    <xf numFmtId="0" fontId="10" fillId="0" borderId="0" xfId="0" applyFont="1"/>
    <xf numFmtId="0" fontId="9" fillId="4" borderId="0" xfId="0" applyFont="1" applyFill="1"/>
    <xf numFmtId="0" fontId="8" fillId="4" borderId="0" xfId="0" applyFont="1" applyFill="1"/>
    <xf numFmtId="0" fontId="7" fillId="5" borderId="0" xfId="0" applyFont="1" applyFill="1"/>
    <xf numFmtId="0" fontId="11" fillId="5" borderId="0" xfId="0" applyFont="1" applyFill="1"/>
    <xf numFmtId="0" fontId="10" fillId="2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6" borderId="0" xfId="0" applyFont="1" applyFill="1"/>
    <xf numFmtId="0" fontId="0" fillId="6" borderId="0" xfId="0" applyFill="1"/>
    <xf numFmtId="0" fontId="12" fillId="0" borderId="0" xfId="0" applyFont="1" applyAlignment="1">
      <alignment horizontal="center"/>
    </xf>
    <xf numFmtId="0" fontId="15" fillId="6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1047750</xdr:colOff>
      <xdr:row>10</xdr:row>
      <xdr:rowOff>60736</xdr:rowOff>
    </xdr:from>
    <xdr:to>
      <xdr:col>13</xdr:col>
      <xdr:colOff>381843</xdr:colOff>
      <xdr:row>34</xdr:row>
      <xdr:rowOff>134432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3F83F1-B5FE-DB6B-9A12-CA4DD023E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09250" y="1902236"/>
          <a:ext cx="3499693" cy="4493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976A2-C909-43AF-A0C4-C168DC2CD85E}">
  <dimension ref="A1:W138"/>
  <sheetViews>
    <sheetView tabSelected="1" zoomScale="85" zoomScaleNormal="85" workbookViewId="0">
      <pane xSplit="1" topLeftCell="E1" activePane="topRight" state="frozen"/>
      <selection pane="topRight" activeCell="S1" sqref="S1:S1048576"/>
    </sheetView>
  </sheetViews>
  <sheetFormatPr defaultRowHeight="14.5" x14ac:dyDescent="0.35"/>
  <cols>
    <col min="2" max="2" width="14.54296875" customWidth="1"/>
    <col min="3" max="4" width="12.81640625" customWidth="1"/>
    <col min="5" max="5" width="15.1796875" customWidth="1"/>
    <col min="6" max="7" width="22.1796875" customWidth="1"/>
    <col min="8" max="8" width="20.54296875" customWidth="1"/>
    <col min="9" max="10" width="22.81640625" customWidth="1"/>
    <col min="11" max="16" width="14.81640625" customWidth="1"/>
    <col min="17" max="17" width="12.26953125" customWidth="1"/>
    <col min="18" max="18" width="12.90625" customWidth="1"/>
    <col min="19" max="19" width="13.36328125" customWidth="1"/>
  </cols>
  <sheetData>
    <row r="1" spans="1:19" x14ac:dyDescent="0.35">
      <c r="A1" s="6" t="s">
        <v>0</v>
      </c>
      <c r="B1" s="6" t="s">
        <v>174</v>
      </c>
      <c r="C1" s="6" t="s">
        <v>175</v>
      </c>
      <c r="D1" s="6" t="s">
        <v>689</v>
      </c>
      <c r="E1" s="6" t="s">
        <v>279</v>
      </c>
      <c r="F1" s="6" t="s">
        <v>394</v>
      </c>
      <c r="G1" s="6" t="s">
        <v>690</v>
      </c>
      <c r="H1" s="6" t="s">
        <v>393</v>
      </c>
      <c r="I1" s="6" t="s">
        <v>395</v>
      </c>
      <c r="J1" s="6" t="s">
        <v>691</v>
      </c>
      <c r="K1" s="6" t="s">
        <v>479</v>
      </c>
      <c r="L1" s="6" t="s">
        <v>480</v>
      </c>
      <c r="M1" s="6" t="s">
        <v>692</v>
      </c>
      <c r="N1" s="6" t="s">
        <v>1008</v>
      </c>
      <c r="O1" s="6" t="s">
        <v>1009</v>
      </c>
      <c r="P1" s="6" t="s">
        <v>1010</v>
      </c>
      <c r="Q1" s="6" t="s">
        <v>1038</v>
      </c>
      <c r="R1" s="6" t="s">
        <v>1039</v>
      </c>
      <c r="S1" s="6" t="s">
        <v>1040</v>
      </c>
    </row>
    <row r="2" spans="1:19" x14ac:dyDescent="0.35">
      <c r="A2" t="s">
        <v>141</v>
      </c>
      <c r="B2">
        <v>174.6</v>
      </c>
      <c r="C2">
        <v>2496.6</v>
      </c>
      <c r="D2">
        <f>B2/C2*100</f>
        <v>6.993511175198269</v>
      </c>
      <c r="E2">
        <v>98</v>
      </c>
      <c r="F2">
        <v>2690.25</v>
      </c>
      <c r="G2">
        <f t="shared" ref="G2:G4" si="0">E2/F2*100</f>
        <v>3.6427841278691573</v>
      </c>
      <c r="H2">
        <v>141.33333333333334</v>
      </c>
      <c r="I2">
        <v>2545</v>
      </c>
      <c r="J2">
        <f t="shared" ref="J2:J4" si="1">H2/I2*100</f>
        <v>5.5533726260641787</v>
      </c>
      <c r="K2">
        <v>227.33333333333334</v>
      </c>
      <c r="L2">
        <v>2616.6666666666665</v>
      </c>
      <c r="M2">
        <f t="shared" ref="M2:M38" si="2">K2/L2*100</f>
        <v>8.6878980891719753</v>
      </c>
      <c r="N2">
        <v>215.25</v>
      </c>
      <c r="O2">
        <v>1333</v>
      </c>
      <c r="P2">
        <f>N2/O2*100</f>
        <v>16.147786946736684</v>
      </c>
      <c r="Q2">
        <v>78.333333333333329</v>
      </c>
      <c r="R2">
        <v>703.33333333333337</v>
      </c>
      <c r="S2">
        <f>Q2/R2*100</f>
        <v>11.137440758293838</v>
      </c>
    </row>
    <row r="3" spans="1:19" x14ac:dyDescent="0.35">
      <c r="A3" t="s">
        <v>142</v>
      </c>
      <c r="B3">
        <v>136.66666666666666</v>
      </c>
      <c r="C3">
        <v>3673</v>
      </c>
      <c r="D3">
        <f t="shared" ref="D3:D38" si="3">B3/C3*100</f>
        <v>3.720845811779653</v>
      </c>
      <c r="E3">
        <v>70.25</v>
      </c>
      <c r="F3">
        <v>2600</v>
      </c>
      <c r="G3">
        <f t="shared" si="0"/>
        <v>2.7019230769230766</v>
      </c>
      <c r="H3">
        <v>318.75</v>
      </c>
      <c r="I3">
        <v>2396.5</v>
      </c>
      <c r="J3">
        <f t="shared" si="1"/>
        <v>13.300646776549135</v>
      </c>
      <c r="K3">
        <v>88.166666666666671</v>
      </c>
      <c r="L3">
        <v>2302.5</v>
      </c>
      <c r="M3">
        <f t="shared" si="2"/>
        <v>3.8291711907347086</v>
      </c>
      <c r="N3">
        <v>185.44444444444446</v>
      </c>
      <c r="O3">
        <v>956.33333333333337</v>
      </c>
      <c r="P3">
        <f>N3/O3*100</f>
        <v>19.391193214825144</v>
      </c>
      <c r="Q3">
        <v>6.333333333333333</v>
      </c>
      <c r="R3">
        <v>1403</v>
      </c>
      <c r="S3">
        <f t="shared" ref="S3:S38" si="4">Q3/R3*100</f>
        <v>0.45141363744357327</v>
      </c>
    </row>
    <row r="4" spans="1:19" x14ac:dyDescent="0.35">
      <c r="A4" t="s">
        <v>143</v>
      </c>
      <c r="B4">
        <v>51.5</v>
      </c>
      <c r="C4">
        <v>2194.25</v>
      </c>
      <c r="D4">
        <f t="shared" si="3"/>
        <v>2.3470434089096504</v>
      </c>
      <c r="E4">
        <v>103.25</v>
      </c>
      <c r="F4">
        <v>3016.75</v>
      </c>
      <c r="G4">
        <f t="shared" si="0"/>
        <v>3.4225573879174611</v>
      </c>
      <c r="H4">
        <v>54</v>
      </c>
      <c r="I4">
        <v>2248.75</v>
      </c>
      <c r="J4">
        <f t="shared" si="1"/>
        <v>2.4013340744858258</v>
      </c>
      <c r="K4">
        <v>64.666666666666671</v>
      </c>
      <c r="L4">
        <v>2890.1666666666665</v>
      </c>
      <c r="M4">
        <f t="shared" si="2"/>
        <v>2.2374718874344044</v>
      </c>
      <c r="N4">
        <v>168</v>
      </c>
      <c r="O4">
        <v>1095.5999999999999</v>
      </c>
      <c r="P4">
        <f t="shared" ref="P3:P21" si="5">N4/O4*100</f>
        <v>15.334063526834612</v>
      </c>
      <c r="Q4">
        <v>65</v>
      </c>
      <c r="R4">
        <v>554</v>
      </c>
      <c r="S4">
        <f t="shared" si="4"/>
        <v>11.732851985559567</v>
      </c>
    </row>
    <row r="5" spans="1:19" x14ac:dyDescent="0.35">
      <c r="A5" t="s">
        <v>144</v>
      </c>
      <c r="B5">
        <v>540</v>
      </c>
      <c r="C5">
        <v>2360.5</v>
      </c>
      <c r="D5">
        <f t="shared" si="3"/>
        <v>22.876509214149547</v>
      </c>
      <c r="E5" s="21" t="s">
        <v>453</v>
      </c>
      <c r="F5" s="21" t="s">
        <v>453</v>
      </c>
      <c r="G5" s="21"/>
      <c r="H5" s="21" t="s">
        <v>453</v>
      </c>
      <c r="I5" s="21" t="s">
        <v>453</v>
      </c>
      <c r="J5" s="21"/>
      <c r="K5" s="21" t="s">
        <v>453</v>
      </c>
      <c r="L5" s="21" t="s">
        <v>453</v>
      </c>
      <c r="M5" s="21"/>
      <c r="N5" s="21" t="s">
        <v>453</v>
      </c>
      <c r="O5" s="21" t="s">
        <v>453</v>
      </c>
      <c r="P5" s="21"/>
      <c r="Q5" s="21" t="s">
        <v>453</v>
      </c>
      <c r="R5" s="21" t="s">
        <v>453</v>
      </c>
      <c r="S5" s="21"/>
    </row>
    <row r="6" spans="1:19" x14ac:dyDescent="0.35">
      <c r="A6" t="s">
        <v>145</v>
      </c>
      <c r="B6">
        <v>71.5</v>
      </c>
      <c r="C6">
        <v>1875.25</v>
      </c>
      <c r="D6">
        <f t="shared" si="3"/>
        <v>3.8128249566724435</v>
      </c>
      <c r="E6">
        <v>48.333333333333336</v>
      </c>
      <c r="F6">
        <v>1868.3333333333333</v>
      </c>
      <c r="G6">
        <f t="shared" ref="G6:G13" si="6">E6/F6*100</f>
        <v>2.5869759143621769</v>
      </c>
      <c r="H6">
        <v>200</v>
      </c>
      <c r="I6">
        <v>2199</v>
      </c>
      <c r="J6">
        <f t="shared" ref="J6:J13" si="7">H6/I6*100</f>
        <v>9.0950432014552067</v>
      </c>
      <c r="K6">
        <v>144.5</v>
      </c>
      <c r="L6">
        <v>2514.8333333333335</v>
      </c>
      <c r="M6">
        <f t="shared" si="2"/>
        <v>5.7459076148187416</v>
      </c>
      <c r="N6">
        <v>188.75</v>
      </c>
      <c r="O6">
        <v>1254.25</v>
      </c>
      <c r="P6">
        <f t="shared" si="5"/>
        <v>15.048833964520631</v>
      </c>
      <c r="Q6">
        <v>83</v>
      </c>
      <c r="R6">
        <v>1415.4</v>
      </c>
      <c r="S6">
        <f t="shared" si="4"/>
        <v>5.8640666949272289</v>
      </c>
    </row>
    <row r="7" spans="1:19" x14ac:dyDescent="0.35">
      <c r="A7" t="s">
        <v>146</v>
      </c>
      <c r="B7">
        <v>99.75</v>
      </c>
      <c r="C7">
        <v>2121</v>
      </c>
      <c r="D7">
        <f t="shared" si="3"/>
        <v>4.7029702970297027</v>
      </c>
      <c r="E7">
        <v>142.75</v>
      </c>
      <c r="F7">
        <v>3167</v>
      </c>
      <c r="G7">
        <f t="shared" si="6"/>
        <v>4.5074202715503633</v>
      </c>
      <c r="H7">
        <v>392.5</v>
      </c>
      <c r="I7">
        <v>2289.25</v>
      </c>
      <c r="J7">
        <f t="shared" si="7"/>
        <v>17.145353281642457</v>
      </c>
      <c r="K7">
        <v>242</v>
      </c>
      <c r="L7">
        <v>2591.3333333333335</v>
      </c>
      <c r="M7">
        <f t="shared" si="2"/>
        <v>9.338821713403652</v>
      </c>
      <c r="N7">
        <v>181.75</v>
      </c>
      <c r="O7">
        <v>1345.5</v>
      </c>
      <c r="P7">
        <f t="shared" si="5"/>
        <v>13.507989594946116</v>
      </c>
      <c r="Q7">
        <v>115.25</v>
      </c>
      <c r="R7">
        <v>754</v>
      </c>
      <c r="S7">
        <f t="shared" si="4"/>
        <v>15.285145888594165</v>
      </c>
    </row>
    <row r="8" spans="1:19" x14ac:dyDescent="0.35">
      <c r="A8" t="s">
        <v>431</v>
      </c>
      <c r="B8">
        <v>873.4</v>
      </c>
      <c r="C8">
        <v>3198.6</v>
      </c>
      <c r="D8">
        <f t="shared" si="3"/>
        <v>27.30569624210592</v>
      </c>
      <c r="E8">
        <v>545</v>
      </c>
      <c r="F8">
        <v>3278.25</v>
      </c>
      <c r="G8">
        <f t="shared" si="6"/>
        <v>16.62472355677572</v>
      </c>
      <c r="H8">
        <v>740.8</v>
      </c>
      <c r="I8">
        <v>2617</v>
      </c>
      <c r="J8">
        <f t="shared" si="7"/>
        <v>28.307222009935039</v>
      </c>
      <c r="K8">
        <v>818.75</v>
      </c>
      <c r="L8">
        <v>2935.75</v>
      </c>
      <c r="M8">
        <f t="shared" si="2"/>
        <v>27.888955122200461</v>
      </c>
      <c r="N8">
        <v>307.5</v>
      </c>
      <c r="O8">
        <v>1508.75</v>
      </c>
      <c r="P8">
        <f t="shared" si="5"/>
        <v>20.381110190555095</v>
      </c>
      <c r="Q8" s="21" t="s">
        <v>453</v>
      </c>
      <c r="R8" s="21" t="s">
        <v>453</v>
      </c>
      <c r="S8" s="21"/>
    </row>
    <row r="9" spans="1:19" x14ac:dyDescent="0.35">
      <c r="A9" t="s">
        <v>147</v>
      </c>
      <c r="B9">
        <v>203</v>
      </c>
      <c r="C9">
        <v>2551</v>
      </c>
      <c r="D9">
        <f t="shared" si="3"/>
        <v>7.9576636613092901</v>
      </c>
      <c r="E9">
        <v>464</v>
      </c>
      <c r="F9">
        <v>2832.5</v>
      </c>
      <c r="G9">
        <f t="shared" si="6"/>
        <v>16.381288614298324</v>
      </c>
      <c r="H9">
        <v>643.66666666666663</v>
      </c>
      <c r="I9">
        <v>2514.5</v>
      </c>
      <c r="J9">
        <f t="shared" si="7"/>
        <v>25.59819712335123</v>
      </c>
      <c r="K9">
        <v>655.7</v>
      </c>
      <c r="L9">
        <v>2772.6</v>
      </c>
      <c r="M9">
        <f t="shared" si="2"/>
        <v>23.649282262136627</v>
      </c>
      <c r="N9">
        <v>185</v>
      </c>
      <c r="O9">
        <v>894</v>
      </c>
      <c r="P9">
        <f t="shared" si="5"/>
        <v>20.693512304250557</v>
      </c>
      <c r="Q9">
        <v>124.5</v>
      </c>
      <c r="R9">
        <v>1546.25</v>
      </c>
      <c r="S9">
        <f t="shared" si="4"/>
        <v>8.0517380759902988</v>
      </c>
    </row>
    <row r="10" spans="1:19" x14ac:dyDescent="0.35">
      <c r="A10" t="s">
        <v>148</v>
      </c>
      <c r="B10">
        <v>196.75</v>
      </c>
      <c r="C10">
        <v>2005.5</v>
      </c>
      <c r="D10">
        <f t="shared" si="3"/>
        <v>9.8105210670655687</v>
      </c>
      <c r="E10">
        <v>193.5</v>
      </c>
      <c r="F10">
        <v>2153.5</v>
      </c>
      <c r="G10">
        <f t="shared" si="6"/>
        <v>8.9853726491757602</v>
      </c>
      <c r="H10">
        <v>258.25</v>
      </c>
      <c r="I10">
        <v>2015.25</v>
      </c>
      <c r="J10">
        <f t="shared" si="7"/>
        <v>12.814787247239797</v>
      </c>
      <c r="K10">
        <v>259.5</v>
      </c>
      <c r="L10">
        <v>2169.1666666666665</v>
      </c>
      <c r="M10">
        <f t="shared" si="2"/>
        <v>11.963119477525932</v>
      </c>
      <c r="N10">
        <v>207.4</v>
      </c>
      <c r="O10">
        <v>1105.4000000000001</v>
      </c>
      <c r="P10">
        <f t="shared" si="5"/>
        <v>18.762438936131716</v>
      </c>
      <c r="Q10">
        <v>126</v>
      </c>
      <c r="R10">
        <v>1656.25</v>
      </c>
      <c r="S10">
        <f t="shared" si="4"/>
        <v>7.6075471698113208</v>
      </c>
    </row>
    <row r="11" spans="1:19" x14ac:dyDescent="0.35">
      <c r="A11" t="s">
        <v>149</v>
      </c>
      <c r="B11">
        <v>572.75</v>
      </c>
      <c r="C11">
        <v>2585.5</v>
      </c>
      <c r="D11">
        <f t="shared" si="3"/>
        <v>22.152388319473989</v>
      </c>
      <c r="E11">
        <v>346</v>
      </c>
      <c r="F11">
        <v>2757</v>
      </c>
      <c r="G11">
        <f t="shared" si="6"/>
        <v>12.549873050417121</v>
      </c>
      <c r="H11">
        <v>303</v>
      </c>
      <c r="I11">
        <v>3872.4</v>
      </c>
      <c r="J11">
        <f t="shared" si="7"/>
        <v>7.8246048961884096</v>
      </c>
      <c r="K11">
        <v>604.5</v>
      </c>
      <c r="L11">
        <v>2944.5</v>
      </c>
      <c r="M11">
        <f t="shared" si="2"/>
        <v>20.52980132450331</v>
      </c>
      <c r="N11">
        <v>208</v>
      </c>
      <c r="O11">
        <v>1176</v>
      </c>
      <c r="P11">
        <f t="shared" si="5"/>
        <v>17.687074829931973</v>
      </c>
      <c r="Q11">
        <v>130</v>
      </c>
      <c r="R11">
        <v>1800</v>
      </c>
      <c r="S11">
        <f t="shared" si="4"/>
        <v>7.2222222222222214</v>
      </c>
    </row>
    <row r="12" spans="1:19" x14ac:dyDescent="0.35">
      <c r="A12" t="s">
        <v>150</v>
      </c>
      <c r="B12">
        <v>59.6</v>
      </c>
      <c r="C12" s="8">
        <v>1619</v>
      </c>
      <c r="D12">
        <f t="shared" si="3"/>
        <v>3.6812847436689311</v>
      </c>
      <c r="E12">
        <v>14.5</v>
      </c>
      <c r="F12">
        <v>2222.25</v>
      </c>
      <c r="G12">
        <f t="shared" si="6"/>
        <v>0.65249184385195191</v>
      </c>
      <c r="H12">
        <v>38.75</v>
      </c>
      <c r="I12">
        <v>1381.25</v>
      </c>
      <c r="J12">
        <f t="shared" si="7"/>
        <v>2.8054298642533939</v>
      </c>
      <c r="K12">
        <v>28.428571428571427</v>
      </c>
      <c r="L12">
        <v>2622.1428571428573</v>
      </c>
      <c r="M12">
        <f t="shared" si="2"/>
        <v>1.0841732497956957</v>
      </c>
      <c r="N12">
        <v>84.5</v>
      </c>
      <c r="O12">
        <v>1350.3333333333333</v>
      </c>
      <c r="P12">
        <f t="shared" si="5"/>
        <v>6.2577141446556404</v>
      </c>
      <c r="Q12" s="21" t="s">
        <v>453</v>
      </c>
      <c r="R12" s="21" t="s">
        <v>453</v>
      </c>
      <c r="S12" s="21"/>
    </row>
    <row r="13" spans="1:19" x14ac:dyDescent="0.35">
      <c r="A13" t="s">
        <v>152</v>
      </c>
      <c r="B13">
        <v>387.25</v>
      </c>
      <c r="C13">
        <v>2296</v>
      </c>
      <c r="D13">
        <f t="shared" si="3"/>
        <v>16.866289198606271</v>
      </c>
      <c r="E13">
        <v>653.5</v>
      </c>
      <c r="F13">
        <v>2734.75</v>
      </c>
      <c r="G13">
        <f t="shared" si="6"/>
        <v>23.896151384952923</v>
      </c>
      <c r="H13">
        <v>672.25</v>
      </c>
      <c r="I13">
        <v>2639.25</v>
      </c>
      <c r="J13">
        <f t="shared" si="7"/>
        <v>25.471251302453346</v>
      </c>
      <c r="K13">
        <v>1364</v>
      </c>
      <c r="L13">
        <v>2984.5</v>
      </c>
      <c r="M13">
        <f t="shared" si="2"/>
        <v>45.702797788574301</v>
      </c>
      <c r="N13">
        <v>239.66666666666666</v>
      </c>
      <c r="O13">
        <v>1164.8333333333333</v>
      </c>
      <c r="P13">
        <f t="shared" si="5"/>
        <v>20.57518958363142</v>
      </c>
      <c r="Q13" s="21" t="s">
        <v>453</v>
      </c>
      <c r="R13" s="21" t="s">
        <v>453</v>
      </c>
      <c r="S13" s="21"/>
    </row>
    <row r="14" spans="1:19" x14ac:dyDescent="0.35">
      <c r="A14" t="s">
        <v>151</v>
      </c>
      <c r="B14">
        <v>105</v>
      </c>
      <c r="C14">
        <v>2253</v>
      </c>
      <c r="D14">
        <f t="shared" si="3"/>
        <v>4.6604527296937421</v>
      </c>
      <c r="E14">
        <v>78.5</v>
      </c>
      <c r="F14">
        <v>2728.25</v>
      </c>
      <c r="G14">
        <f t="shared" ref="G14:G16" si="8">E14/F14*100</f>
        <v>2.8773023000091635</v>
      </c>
      <c r="H14">
        <v>128.75</v>
      </c>
      <c r="I14">
        <v>2357.25</v>
      </c>
      <c r="J14">
        <f t="shared" ref="J14:J16" si="9">H14/I14*100</f>
        <v>5.4618729451691594</v>
      </c>
      <c r="K14">
        <v>191</v>
      </c>
      <c r="L14">
        <v>2605</v>
      </c>
      <c r="M14">
        <f t="shared" si="2"/>
        <v>7.3320537428023043</v>
      </c>
      <c r="N14">
        <v>215.25</v>
      </c>
      <c r="O14">
        <v>1099.75</v>
      </c>
      <c r="P14">
        <f t="shared" si="5"/>
        <v>19.572630143214369</v>
      </c>
      <c r="Q14">
        <v>79</v>
      </c>
      <c r="R14">
        <v>469.33333333333331</v>
      </c>
      <c r="S14">
        <f t="shared" si="4"/>
        <v>16.832386363636363</v>
      </c>
    </row>
    <row r="15" spans="1:19" x14ac:dyDescent="0.35">
      <c r="A15" t="s">
        <v>153</v>
      </c>
      <c r="B15">
        <v>15.25</v>
      </c>
      <c r="C15">
        <v>2051</v>
      </c>
      <c r="D15">
        <f t="shared" si="3"/>
        <v>0.74353973671379814</v>
      </c>
      <c r="E15">
        <v>2</v>
      </c>
      <c r="F15">
        <v>2613</v>
      </c>
      <c r="G15">
        <f t="shared" si="8"/>
        <v>7.6540375047837741E-2</v>
      </c>
      <c r="H15">
        <v>29.4</v>
      </c>
      <c r="I15">
        <v>2351</v>
      </c>
      <c r="J15">
        <f t="shared" si="9"/>
        <v>1.2505316886431306</v>
      </c>
      <c r="K15">
        <v>22.666666666666668</v>
      </c>
      <c r="L15">
        <v>2480</v>
      </c>
      <c r="M15">
        <f t="shared" si="2"/>
        <v>0.91397849462365599</v>
      </c>
      <c r="N15">
        <v>127</v>
      </c>
      <c r="O15">
        <v>1097.5</v>
      </c>
      <c r="P15">
        <f t="shared" si="5"/>
        <v>11.571753986332574</v>
      </c>
      <c r="Q15">
        <v>68</v>
      </c>
      <c r="R15">
        <v>899.33333333333337</v>
      </c>
      <c r="S15">
        <f t="shared" si="4"/>
        <v>7.5611564121571533</v>
      </c>
    </row>
    <row r="16" spans="1:19" x14ac:dyDescent="0.35">
      <c r="A16" t="s">
        <v>154</v>
      </c>
      <c r="B16">
        <v>175.33333333333334</v>
      </c>
      <c r="C16">
        <v>2220</v>
      </c>
      <c r="D16">
        <f t="shared" si="3"/>
        <v>7.8978978978978986</v>
      </c>
      <c r="E16">
        <v>413</v>
      </c>
      <c r="F16">
        <v>3101</v>
      </c>
      <c r="G16">
        <f t="shared" si="8"/>
        <v>13.318284424379231</v>
      </c>
      <c r="H16">
        <v>101.4</v>
      </c>
      <c r="I16">
        <v>2101.3333333333335</v>
      </c>
      <c r="J16">
        <f t="shared" si="9"/>
        <v>4.8255076142131976</v>
      </c>
      <c r="K16">
        <v>33.5</v>
      </c>
      <c r="L16">
        <v>2305.8333333333335</v>
      </c>
      <c r="M16">
        <f t="shared" si="2"/>
        <v>1.452837007589447</v>
      </c>
      <c r="N16">
        <v>69.333333333333329</v>
      </c>
      <c r="O16">
        <v>916.66666666666663</v>
      </c>
      <c r="P16">
        <f t="shared" si="5"/>
        <v>7.5636363636363644</v>
      </c>
      <c r="Q16">
        <v>45.5</v>
      </c>
      <c r="R16">
        <v>962</v>
      </c>
      <c r="S16">
        <f t="shared" si="4"/>
        <v>4.7297297297297298</v>
      </c>
    </row>
    <row r="17" spans="1:23" s="6" customFormat="1" x14ac:dyDescent="0.35">
      <c r="A17" s="6" t="s">
        <v>659</v>
      </c>
      <c r="B17" s="21" t="s">
        <v>453</v>
      </c>
      <c r="C17" s="21" t="s">
        <v>453</v>
      </c>
      <c r="D17" s="21"/>
      <c r="E17" s="21" t="s">
        <v>453</v>
      </c>
      <c r="F17" s="21" t="s">
        <v>453</v>
      </c>
      <c r="G17" s="21"/>
      <c r="H17" s="21" t="s">
        <v>453</v>
      </c>
      <c r="I17" s="21" t="s">
        <v>453</v>
      </c>
      <c r="J17" s="21"/>
      <c r="K17">
        <v>113.33333333333333</v>
      </c>
      <c r="L17">
        <v>2910</v>
      </c>
      <c r="M17">
        <f t="shared" si="2"/>
        <v>3.8946162657502863</v>
      </c>
      <c r="N17" s="21" t="s">
        <v>453</v>
      </c>
      <c r="O17" s="21" t="s">
        <v>453</v>
      </c>
      <c r="P17" s="21"/>
      <c r="Q17" s="21" t="s">
        <v>453</v>
      </c>
      <c r="R17" s="21" t="s">
        <v>453</v>
      </c>
      <c r="S17" s="21"/>
      <c r="U17"/>
      <c r="V17"/>
      <c r="W17"/>
    </row>
    <row r="18" spans="1:23" x14ac:dyDescent="0.35">
      <c r="A18" t="s">
        <v>155</v>
      </c>
      <c r="B18">
        <v>173</v>
      </c>
      <c r="C18">
        <v>2208.5</v>
      </c>
      <c r="D18">
        <f t="shared" si="3"/>
        <v>7.8333710663346157</v>
      </c>
      <c r="E18">
        <v>215</v>
      </c>
      <c r="F18">
        <v>2683.75</v>
      </c>
      <c r="G18">
        <f t="shared" ref="G18:G21" si="10">E18/F18*100</f>
        <v>8.0111783884489984</v>
      </c>
      <c r="H18">
        <v>484.6</v>
      </c>
      <c r="I18">
        <v>2273.4</v>
      </c>
      <c r="J18">
        <f t="shared" ref="J18:J21" si="11">H18/I18*100</f>
        <v>21.316090437230582</v>
      </c>
      <c r="K18">
        <v>353.42857142857144</v>
      </c>
      <c r="L18">
        <v>2368.7142857142858</v>
      </c>
      <c r="M18">
        <f t="shared" si="2"/>
        <v>14.920692358723841</v>
      </c>
      <c r="N18">
        <v>207</v>
      </c>
      <c r="O18">
        <v>1220.6666666666667</v>
      </c>
      <c r="P18">
        <f t="shared" si="5"/>
        <v>16.95794647733479</v>
      </c>
      <c r="Q18">
        <v>142.6</v>
      </c>
      <c r="R18">
        <v>1512</v>
      </c>
      <c r="S18">
        <f t="shared" si="4"/>
        <v>9.4312169312169303</v>
      </c>
    </row>
    <row r="19" spans="1:23" x14ac:dyDescent="0.35">
      <c r="A19" t="s">
        <v>156</v>
      </c>
      <c r="B19">
        <v>238</v>
      </c>
      <c r="C19">
        <v>2157</v>
      </c>
      <c r="D19">
        <f t="shared" si="3"/>
        <v>11.033843300880854</v>
      </c>
      <c r="E19">
        <v>159.75</v>
      </c>
      <c r="F19">
        <v>2683.75</v>
      </c>
      <c r="G19">
        <f t="shared" si="10"/>
        <v>5.9524918490917562</v>
      </c>
      <c r="H19">
        <v>337.5</v>
      </c>
      <c r="I19">
        <v>2280.5</v>
      </c>
      <c r="J19">
        <f t="shared" si="11"/>
        <v>14.799386099539575</v>
      </c>
      <c r="K19">
        <v>178.66666666666666</v>
      </c>
      <c r="L19">
        <v>2533.3333333333335</v>
      </c>
      <c r="M19">
        <f t="shared" si="2"/>
        <v>7.0526315789473673</v>
      </c>
      <c r="N19">
        <v>178.25</v>
      </c>
      <c r="O19">
        <v>1333</v>
      </c>
      <c r="P19">
        <f t="shared" si="5"/>
        <v>13.372093023255813</v>
      </c>
      <c r="Q19">
        <v>84</v>
      </c>
      <c r="R19">
        <v>399</v>
      </c>
      <c r="S19">
        <f t="shared" si="4"/>
        <v>21.052631578947366</v>
      </c>
    </row>
    <row r="20" spans="1:23" s="6" customFormat="1" x14ac:dyDescent="0.35">
      <c r="A20" s="6" t="s">
        <v>660</v>
      </c>
      <c r="B20" s="21" t="s">
        <v>453</v>
      </c>
      <c r="C20" s="21" t="s">
        <v>453</v>
      </c>
      <c r="D20" s="21"/>
      <c r="E20" s="21" t="s">
        <v>453</v>
      </c>
      <c r="F20" s="21" t="s">
        <v>453</v>
      </c>
      <c r="G20" s="21"/>
      <c r="H20" s="21" t="s">
        <v>453</v>
      </c>
      <c r="I20" s="21" t="s">
        <v>453</v>
      </c>
      <c r="J20" s="21"/>
      <c r="K20">
        <v>200</v>
      </c>
      <c r="L20">
        <v>2079</v>
      </c>
      <c r="M20">
        <f t="shared" si="2"/>
        <v>9.6200096200096201</v>
      </c>
      <c r="N20" s="21" t="s">
        <v>453</v>
      </c>
      <c r="O20" s="21" t="s">
        <v>453</v>
      </c>
      <c r="P20" s="21"/>
      <c r="Q20" s="21" t="s">
        <v>453</v>
      </c>
      <c r="R20" s="21" t="s">
        <v>453</v>
      </c>
      <c r="S20" s="21"/>
      <c r="U20"/>
    </row>
    <row r="21" spans="1:23" x14ac:dyDescent="0.35">
      <c r="A21" t="s">
        <v>157</v>
      </c>
      <c r="B21">
        <v>74.5</v>
      </c>
      <c r="C21" s="8">
        <v>1373.25</v>
      </c>
      <c r="D21">
        <f t="shared" si="3"/>
        <v>5.425086473693792</v>
      </c>
      <c r="E21">
        <v>467.5</v>
      </c>
      <c r="F21">
        <v>2368.5</v>
      </c>
      <c r="G21">
        <f t="shared" si="10"/>
        <v>19.738230947857293</v>
      </c>
      <c r="H21">
        <v>404.33333333333331</v>
      </c>
      <c r="I21">
        <v>1576.3333333333333</v>
      </c>
      <c r="J21">
        <f t="shared" si="11"/>
        <v>25.650243180376403</v>
      </c>
      <c r="K21">
        <v>88</v>
      </c>
      <c r="L21">
        <v>1684.6666666666667</v>
      </c>
      <c r="M21">
        <f t="shared" si="2"/>
        <v>5.2235852789869401</v>
      </c>
      <c r="N21">
        <v>268</v>
      </c>
      <c r="O21">
        <v>1013.75</v>
      </c>
      <c r="P21">
        <f t="shared" si="5"/>
        <v>26.436498150431564</v>
      </c>
      <c r="Q21" s="21" t="s">
        <v>453</v>
      </c>
      <c r="R21" s="21" t="s">
        <v>453</v>
      </c>
      <c r="S21" s="21"/>
    </row>
    <row r="22" spans="1:23" x14ac:dyDescent="0.35">
      <c r="A22" t="s">
        <v>158</v>
      </c>
      <c r="B22">
        <v>36.75</v>
      </c>
      <c r="C22">
        <v>2227.75</v>
      </c>
      <c r="D22">
        <f t="shared" si="3"/>
        <v>1.6496465043205029</v>
      </c>
      <c r="E22">
        <v>36.75</v>
      </c>
      <c r="F22">
        <v>2800.25</v>
      </c>
      <c r="G22">
        <f t="shared" ref="G22:G27" si="12">E22/F22*100</f>
        <v>1.3123828229622354</v>
      </c>
      <c r="H22">
        <v>99.5</v>
      </c>
      <c r="I22">
        <v>2226</v>
      </c>
      <c r="J22">
        <f t="shared" ref="J22:J30" si="13">H22/I22*100</f>
        <v>4.4699011680143759</v>
      </c>
      <c r="K22">
        <v>89.666666666666671</v>
      </c>
      <c r="L22">
        <v>2645.1666666666665</v>
      </c>
      <c r="M22">
        <f t="shared" si="2"/>
        <v>3.389830508474577</v>
      </c>
      <c r="N22">
        <v>135</v>
      </c>
      <c r="O22">
        <v>1220</v>
      </c>
      <c r="P22">
        <f t="shared" ref="P22:P29" si="14">N22/O22*100</f>
        <v>11.065573770491802</v>
      </c>
      <c r="Q22">
        <v>19.833333333333332</v>
      </c>
      <c r="R22">
        <v>758.5</v>
      </c>
      <c r="S22">
        <f t="shared" si="4"/>
        <v>2.6148099318831024</v>
      </c>
    </row>
    <row r="23" spans="1:23" x14ac:dyDescent="0.35">
      <c r="A23" t="s">
        <v>278</v>
      </c>
      <c r="B23" s="21" t="s">
        <v>452</v>
      </c>
      <c r="C23" s="21" t="s">
        <v>452</v>
      </c>
      <c r="D23" s="21"/>
      <c r="E23">
        <v>68.454545454545453</v>
      </c>
      <c r="F23">
        <v>2378</v>
      </c>
      <c r="G23">
        <f t="shared" si="12"/>
        <v>2.8786604480464866</v>
      </c>
      <c r="H23">
        <v>81</v>
      </c>
      <c r="I23">
        <v>2033.75</v>
      </c>
      <c r="J23">
        <f t="shared" si="13"/>
        <v>3.9827904118008606</v>
      </c>
      <c r="K23">
        <v>82.142857142857139</v>
      </c>
      <c r="L23">
        <v>2377</v>
      </c>
      <c r="M23">
        <f t="shared" si="2"/>
        <v>3.4557365226275616</v>
      </c>
      <c r="N23">
        <v>105.75</v>
      </c>
      <c r="O23">
        <v>1238.25</v>
      </c>
      <c r="P23">
        <f t="shared" si="14"/>
        <v>8.5402786190187765</v>
      </c>
      <c r="Q23">
        <v>35.75</v>
      </c>
      <c r="R23">
        <v>417</v>
      </c>
      <c r="S23">
        <f t="shared" si="4"/>
        <v>8.5731414868105507</v>
      </c>
    </row>
    <row r="24" spans="1:23" x14ac:dyDescent="0.35">
      <c r="A24" t="s">
        <v>159</v>
      </c>
      <c r="B24">
        <v>271.33333333333331</v>
      </c>
      <c r="C24">
        <v>5642.666666666667</v>
      </c>
      <c r="D24">
        <f t="shared" si="3"/>
        <v>4.8086011342155004</v>
      </c>
      <c r="E24">
        <v>169</v>
      </c>
      <c r="F24">
        <v>7702</v>
      </c>
      <c r="G24">
        <f t="shared" si="12"/>
        <v>2.1942352635679048</v>
      </c>
      <c r="H24">
        <v>179</v>
      </c>
      <c r="I24">
        <v>5580</v>
      </c>
      <c r="J24">
        <f t="shared" si="13"/>
        <v>3.2078853046594982</v>
      </c>
      <c r="K24">
        <v>506</v>
      </c>
      <c r="L24">
        <v>2626.5</v>
      </c>
      <c r="M24">
        <f t="shared" si="2"/>
        <v>19.265181800875691</v>
      </c>
      <c r="N24">
        <v>178.33333333333334</v>
      </c>
      <c r="O24">
        <v>867.5</v>
      </c>
      <c r="P24">
        <f t="shared" si="14"/>
        <v>20.557156580211338</v>
      </c>
      <c r="Q24">
        <v>100.33333333333333</v>
      </c>
      <c r="R24">
        <v>467</v>
      </c>
      <c r="S24">
        <f t="shared" si="4"/>
        <v>21.484653818700927</v>
      </c>
    </row>
    <row r="25" spans="1:23" x14ac:dyDescent="0.35">
      <c r="A25" t="s">
        <v>160</v>
      </c>
      <c r="B25">
        <v>58.8</v>
      </c>
      <c r="C25">
        <v>2083.1999999999998</v>
      </c>
      <c r="D25">
        <f t="shared" si="3"/>
        <v>2.8225806451612905</v>
      </c>
      <c r="E25">
        <v>41.25</v>
      </c>
      <c r="F25">
        <v>2391.5</v>
      </c>
      <c r="G25">
        <f t="shared" si="12"/>
        <v>1.7248588751829397</v>
      </c>
      <c r="H25">
        <v>136.33333333333334</v>
      </c>
      <c r="I25">
        <v>2242.1999999999998</v>
      </c>
      <c r="J25">
        <f t="shared" si="13"/>
        <v>6.0803377635060816</v>
      </c>
      <c r="K25">
        <v>115.42857142857143</v>
      </c>
      <c r="L25">
        <v>2411.2857142857142</v>
      </c>
      <c r="M25">
        <f t="shared" si="2"/>
        <v>4.7870134486640206</v>
      </c>
      <c r="N25">
        <v>131</v>
      </c>
      <c r="O25">
        <v>1301.6666666666667</v>
      </c>
      <c r="P25">
        <f t="shared" si="14"/>
        <v>10.064020486555696</v>
      </c>
      <c r="Q25">
        <v>63.166666666666664</v>
      </c>
      <c r="R25">
        <v>1372.8333333333333</v>
      </c>
      <c r="S25">
        <f t="shared" si="4"/>
        <v>4.6011897535510498</v>
      </c>
    </row>
    <row r="26" spans="1:23" x14ac:dyDescent="0.35">
      <c r="A26" t="s">
        <v>161</v>
      </c>
      <c r="B26">
        <v>159.6</v>
      </c>
      <c r="C26" s="8">
        <v>1020.2</v>
      </c>
      <c r="D26">
        <f t="shared" si="3"/>
        <v>15.643991374240343</v>
      </c>
      <c r="E26">
        <v>124</v>
      </c>
      <c r="F26" s="8">
        <v>1809.25</v>
      </c>
      <c r="G26">
        <f t="shared" si="12"/>
        <v>6.8536686472295143</v>
      </c>
      <c r="H26">
        <v>213.14285714285714</v>
      </c>
      <c r="I26">
        <v>619.57142857142856</v>
      </c>
      <c r="J26">
        <f t="shared" si="13"/>
        <v>34.401660133732996</v>
      </c>
      <c r="K26">
        <v>182.5</v>
      </c>
      <c r="L26">
        <v>2518</v>
      </c>
      <c r="M26">
        <f t="shared" si="2"/>
        <v>7.2478157267672758</v>
      </c>
      <c r="N26">
        <v>92.25</v>
      </c>
      <c r="O26">
        <v>1209.25</v>
      </c>
      <c r="P26">
        <f t="shared" si="14"/>
        <v>7.6286954724002491</v>
      </c>
      <c r="Q26">
        <v>60.333333333333336</v>
      </c>
      <c r="R26">
        <v>547.33333333333337</v>
      </c>
      <c r="S26">
        <f t="shared" si="4"/>
        <v>11.0231425091352</v>
      </c>
    </row>
    <row r="27" spans="1:23" x14ac:dyDescent="0.35">
      <c r="A27" t="s">
        <v>162</v>
      </c>
      <c r="B27">
        <v>128.75</v>
      </c>
      <c r="C27">
        <v>1851.25</v>
      </c>
      <c r="D27">
        <f t="shared" si="3"/>
        <v>6.9547602970965556</v>
      </c>
      <c r="E27">
        <v>227</v>
      </c>
      <c r="F27">
        <v>2637.5</v>
      </c>
      <c r="G27">
        <f t="shared" si="12"/>
        <v>8.6066350710900483</v>
      </c>
      <c r="H27">
        <v>376.75</v>
      </c>
      <c r="I27">
        <v>2014.25</v>
      </c>
      <c r="J27">
        <f t="shared" si="13"/>
        <v>18.704232344545115</v>
      </c>
      <c r="K27">
        <v>280.83333333333331</v>
      </c>
      <c r="L27">
        <v>2474.8333333333335</v>
      </c>
      <c r="M27">
        <f t="shared" si="2"/>
        <v>11.347565492625765</v>
      </c>
      <c r="N27">
        <v>254.33333333333334</v>
      </c>
      <c r="O27">
        <v>1270</v>
      </c>
      <c r="P27">
        <f t="shared" si="14"/>
        <v>20.026246719160106</v>
      </c>
      <c r="Q27">
        <v>146.33333333333334</v>
      </c>
      <c r="R27">
        <v>1623.1666666666667</v>
      </c>
      <c r="S27">
        <f t="shared" si="4"/>
        <v>9.0152993120443572</v>
      </c>
    </row>
    <row r="28" spans="1:23" x14ac:dyDescent="0.35">
      <c r="A28" t="s">
        <v>163</v>
      </c>
      <c r="B28">
        <v>105</v>
      </c>
      <c r="C28">
        <v>2505.5</v>
      </c>
      <c r="D28">
        <f t="shared" si="3"/>
        <v>4.1907802833765722</v>
      </c>
      <c r="E28" s="21" t="s">
        <v>453</v>
      </c>
      <c r="F28" s="21" t="s">
        <v>453</v>
      </c>
      <c r="G28" s="21"/>
      <c r="H28">
        <v>198.5</v>
      </c>
      <c r="I28">
        <v>2477</v>
      </c>
      <c r="J28">
        <f t="shared" si="13"/>
        <v>8.0137262817924917</v>
      </c>
      <c r="K28" s="21" t="s">
        <v>453</v>
      </c>
      <c r="L28" s="21" t="s">
        <v>453</v>
      </c>
      <c r="M28" s="21"/>
      <c r="N28" s="21" t="s">
        <v>452</v>
      </c>
      <c r="O28" s="21" t="s">
        <v>452</v>
      </c>
      <c r="P28" s="21"/>
      <c r="Q28" s="21" t="s">
        <v>452</v>
      </c>
      <c r="R28" s="21" t="s">
        <v>452</v>
      </c>
      <c r="S28" s="21"/>
    </row>
    <row r="29" spans="1:23" x14ac:dyDescent="0.35">
      <c r="A29" t="s">
        <v>171</v>
      </c>
      <c r="B29">
        <v>322.5</v>
      </c>
      <c r="C29" s="8">
        <v>2386</v>
      </c>
      <c r="D29">
        <f t="shared" si="3"/>
        <v>13.516345347862533</v>
      </c>
      <c r="E29" s="21" t="s">
        <v>453</v>
      </c>
      <c r="F29" s="21" t="s">
        <v>453</v>
      </c>
      <c r="G29" s="21"/>
      <c r="H29">
        <v>482</v>
      </c>
      <c r="I29">
        <v>1994</v>
      </c>
      <c r="J29">
        <f t="shared" si="13"/>
        <v>24.172517552657975</v>
      </c>
      <c r="K29">
        <v>945.83333333333337</v>
      </c>
      <c r="L29">
        <v>2968.5</v>
      </c>
      <c r="M29">
        <f t="shared" si="2"/>
        <v>31.862332266576836</v>
      </c>
      <c r="N29">
        <v>241.4</v>
      </c>
      <c r="O29">
        <v>1027.4000000000001</v>
      </c>
      <c r="P29">
        <f t="shared" si="14"/>
        <v>23.496204010122636</v>
      </c>
      <c r="Q29" s="21" t="s">
        <v>453</v>
      </c>
      <c r="R29" s="21" t="s">
        <v>453</v>
      </c>
      <c r="S29" s="21"/>
    </row>
    <row r="30" spans="1:23" x14ac:dyDescent="0.35">
      <c r="A30" t="s">
        <v>164</v>
      </c>
      <c r="B30">
        <v>117</v>
      </c>
      <c r="C30">
        <v>2247.5</v>
      </c>
      <c r="D30">
        <f t="shared" si="3"/>
        <v>5.2057842046718577</v>
      </c>
      <c r="E30">
        <v>128.80000000000001</v>
      </c>
      <c r="F30">
        <v>3790.8</v>
      </c>
      <c r="G30">
        <f t="shared" ref="G30" si="15">E30/F30*100</f>
        <v>3.3976996939959903</v>
      </c>
      <c r="H30">
        <v>88</v>
      </c>
      <c r="I30">
        <v>2481</v>
      </c>
      <c r="J30">
        <f t="shared" si="13"/>
        <v>3.5469568722289404</v>
      </c>
      <c r="K30">
        <v>93.333333333333329</v>
      </c>
      <c r="L30">
        <v>3200.3333333333335</v>
      </c>
      <c r="M30">
        <f t="shared" si="2"/>
        <v>2.9163628788667841</v>
      </c>
      <c r="N30">
        <v>107.5</v>
      </c>
      <c r="O30">
        <v>1235.5</v>
      </c>
      <c r="P30">
        <f t="shared" ref="P30" si="16">N30/O30*100</f>
        <v>8.7009307972480769</v>
      </c>
      <c r="Q30">
        <v>28.6</v>
      </c>
      <c r="R30">
        <v>3088.8</v>
      </c>
      <c r="S30">
        <f t="shared" si="4"/>
        <v>0.92592592592592582</v>
      </c>
    </row>
    <row r="31" spans="1:23" x14ac:dyDescent="0.35">
      <c r="A31" t="s">
        <v>165</v>
      </c>
      <c r="B31">
        <v>77</v>
      </c>
      <c r="C31">
        <v>2061.75</v>
      </c>
      <c r="D31">
        <f t="shared" si="3"/>
        <v>3.7346914029344003</v>
      </c>
      <c r="E31">
        <v>59.6</v>
      </c>
      <c r="F31">
        <v>2680.6</v>
      </c>
      <c r="G31">
        <f t="shared" ref="G31:G38" si="17">E31/F31*100</f>
        <v>2.2233828247407295</v>
      </c>
      <c r="H31">
        <v>298.75</v>
      </c>
      <c r="I31">
        <v>2485</v>
      </c>
      <c r="J31">
        <f t="shared" ref="J31:J37" si="18">H31/I31*100</f>
        <v>12.022132796780683</v>
      </c>
      <c r="K31">
        <v>205.16666666666666</v>
      </c>
      <c r="L31">
        <v>2620.8333333333335</v>
      </c>
      <c r="M31">
        <f t="shared" si="2"/>
        <v>7.8282988871224157</v>
      </c>
      <c r="N31">
        <v>145</v>
      </c>
      <c r="O31">
        <v>974</v>
      </c>
      <c r="P31">
        <f t="shared" ref="P31:P32" si="19">N31/O31*100</f>
        <v>14.887063655030802</v>
      </c>
      <c r="Q31">
        <v>74</v>
      </c>
      <c r="R31">
        <v>488</v>
      </c>
      <c r="S31">
        <f t="shared" si="4"/>
        <v>15.163934426229508</v>
      </c>
    </row>
    <row r="32" spans="1:23" x14ac:dyDescent="0.35">
      <c r="A32" t="s">
        <v>166</v>
      </c>
      <c r="B32">
        <v>406.28571428571428</v>
      </c>
      <c r="C32" s="8">
        <v>2033.1428571428571</v>
      </c>
      <c r="D32">
        <f t="shared" si="3"/>
        <v>19.983136593591905</v>
      </c>
      <c r="E32">
        <v>324.75</v>
      </c>
      <c r="F32">
        <v>2323.25</v>
      </c>
      <c r="G32">
        <f t="shared" si="17"/>
        <v>13.97826320886689</v>
      </c>
      <c r="H32">
        <v>569.66666666666663</v>
      </c>
      <c r="I32">
        <v>2298</v>
      </c>
      <c r="J32">
        <f t="shared" si="18"/>
        <v>24.78967217870612</v>
      </c>
      <c r="K32">
        <v>458.5</v>
      </c>
      <c r="L32">
        <v>2325.5</v>
      </c>
      <c r="M32">
        <f t="shared" si="2"/>
        <v>19.716190066652334</v>
      </c>
      <c r="N32">
        <v>300</v>
      </c>
      <c r="O32">
        <v>1687</v>
      </c>
      <c r="P32">
        <f t="shared" si="19"/>
        <v>17.783046828689983</v>
      </c>
      <c r="Q32">
        <v>108.4</v>
      </c>
      <c r="R32">
        <v>1237.8</v>
      </c>
      <c r="S32">
        <f t="shared" si="4"/>
        <v>8.7574729358539347</v>
      </c>
    </row>
    <row r="33" spans="1:19" x14ac:dyDescent="0.35">
      <c r="A33" t="s">
        <v>167</v>
      </c>
      <c r="B33">
        <v>156.75</v>
      </c>
      <c r="C33">
        <v>2076</v>
      </c>
      <c r="D33">
        <f t="shared" si="3"/>
        <v>7.5505780346820801</v>
      </c>
      <c r="E33">
        <v>233.25</v>
      </c>
      <c r="F33">
        <v>2467.5</v>
      </c>
      <c r="G33">
        <f t="shared" si="17"/>
        <v>9.4528875379939201</v>
      </c>
      <c r="H33">
        <v>505</v>
      </c>
      <c r="I33">
        <v>2018.5</v>
      </c>
      <c r="J33">
        <f t="shared" si="18"/>
        <v>25.018578152093141</v>
      </c>
      <c r="K33">
        <v>376.33333333333331</v>
      </c>
      <c r="L33">
        <v>2445</v>
      </c>
      <c r="M33">
        <f t="shared" si="2"/>
        <v>15.391956373551466</v>
      </c>
      <c r="N33">
        <v>212.75</v>
      </c>
      <c r="O33">
        <v>1051.5</v>
      </c>
      <c r="P33">
        <f t="shared" ref="P33:P36" si="20">N33/O33*100</f>
        <v>20.233000475511176</v>
      </c>
      <c r="Q33">
        <v>159</v>
      </c>
      <c r="R33">
        <v>1436.2</v>
      </c>
      <c r="S33">
        <f t="shared" si="4"/>
        <v>11.070881492828297</v>
      </c>
    </row>
    <row r="34" spans="1:19" x14ac:dyDescent="0.35">
      <c r="A34" t="s">
        <v>168</v>
      </c>
      <c r="B34">
        <v>72.75</v>
      </c>
      <c r="C34">
        <v>1854</v>
      </c>
      <c r="D34">
        <f t="shared" si="3"/>
        <v>3.9239482200647249</v>
      </c>
      <c r="E34">
        <v>215</v>
      </c>
      <c r="F34">
        <v>2478.75</v>
      </c>
      <c r="G34">
        <f t="shared" si="17"/>
        <v>8.6737266767523948</v>
      </c>
      <c r="H34">
        <v>275.75</v>
      </c>
      <c r="I34">
        <v>1993</v>
      </c>
      <c r="J34">
        <f t="shared" si="18"/>
        <v>13.835925740090316</v>
      </c>
      <c r="K34">
        <v>133</v>
      </c>
      <c r="L34">
        <v>2668.8333333333335</v>
      </c>
      <c r="M34">
        <f t="shared" si="2"/>
        <v>4.9834509461062879</v>
      </c>
      <c r="N34">
        <v>142.25</v>
      </c>
      <c r="O34">
        <v>875.25</v>
      </c>
      <c r="P34">
        <f t="shared" si="20"/>
        <v>16.252499285918308</v>
      </c>
      <c r="Q34" s="21" t="s">
        <v>453</v>
      </c>
      <c r="R34" s="21" t="s">
        <v>453</v>
      </c>
      <c r="S34" s="21"/>
    </row>
    <row r="35" spans="1:19" x14ac:dyDescent="0.35">
      <c r="A35" t="s">
        <v>169</v>
      </c>
      <c r="B35">
        <v>225.2</v>
      </c>
      <c r="C35">
        <v>1982.2</v>
      </c>
      <c r="D35">
        <f t="shared" si="3"/>
        <v>11.361113913833114</v>
      </c>
      <c r="E35">
        <v>230.66666666666666</v>
      </c>
      <c r="F35" s="8">
        <v>2512.6666666666665</v>
      </c>
      <c r="G35">
        <f t="shared" si="17"/>
        <v>9.180153886972672</v>
      </c>
      <c r="H35">
        <v>362.33333333333331</v>
      </c>
      <c r="I35">
        <v>1191.3333333333333</v>
      </c>
      <c r="J35">
        <f t="shared" si="18"/>
        <v>30.414101846670398</v>
      </c>
      <c r="K35">
        <v>262</v>
      </c>
      <c r="L35">
        <v>2487.5</v>
      </c>
      <c r="M35">
        <f t="shared" si="2"/>
        <v>10.532663316582914</v>
      </c>
      <c r="N35">
        <v>180.33333333333334</v>
      </c>
      <c r="O35">
        <v>1372</v>
      </c>
      <c r="P35">
        <f t="shared" si="20"/>
        <v>13.14382896015549</v>
      </c>
      <c r="Q35" s="21" t="s">
        <v>453</v>
      </c>
      <c r="R35" s="21" t="s">
        <v>453</v>
      </c>
      <c r="S35" s="21"/>
    </row>
    <row r="36" spans="1:19" x14ac:dyDescent="0.35">
      <c r="A36" t="s">
        <v>170</v>
      </c>
      <c r="B36">
        <v>193</v>
      </c>
      <c r="C36">
        <v>2635</v>
      </c>
      <c r="D36">
        <f t="shared" si="3"/>
        <v>7.3244781783681212</v>
      </c>
      <c r="E36">
        <v>322</v>
      </c>
      <c r="F36">
        <v>3009</v>
      </c>
      <c r="G36">
        <f t="shared" si="17"/>
        <v>10.701229644400133</v>
      </c>
      <c r="H36">
        <v>289.33333333333331</v>
      </c>
      <c r="I36">
        <v>2246.3333333333335</v>
      </c>
      <c r="J36">
        <f t="shared" si="18"/>
        <v>12.880249295147648</v>
      </c>
      <c r="K36">
        <v>336.6</v>
      </c>
      <c r="L36">
        <v>3015.4</v>
      </c>
      <c r="M36">
        <f t="shared" si="2"/>
        <v>11.162698149499239</v>
      </c>
      <c r="N36">
        <v>331</v>
      </c>
      <c r="O36">
        <v>1591.5</v>
      </c>
      <c r="P36">
        <f t="shared" si="20"/>
        <v>20.797989318253222</v>
      </c>
      <c r="Q36">
        <v>173</v>
      </c>
      <c r="R36">
        <v>1247</v>
      </c>
      <c r="S36">
        <f t="shared" si="4"/>
        <v>13.873295910184444</v>
      </c>
    </row>
    <row r="37" spans="1:19" x14ac:dyDescent="0.35">
      <c r="A37" t="s">
        <v>172</v>
      </c>
      <c r="B37">
        <v>57.8</v>
      </c>
      <c r="C37">
        <v>2039.5</v>
      </c>
      <c r="D37">
        <f t="shared" si="3"/>
        <v>2.8340279480264767</v>
      </c>
      <c r="E37">
        <v>61</v>
      </c>
      <c r="F37">
        <v>2510.25</v>
      </c>
      <c r="G37">
        <f t="shared" si="17"/>
        <v>2.4300368489194302</v>
      </c>
      <c r="H37">
        <v>114</v>
      </c>
      <c r="I37">
        <v>2257</v>
      </c>
      <c r="J37">
        <f t="shared" si="18"/>
        <v>5.0509525919361984</v>
      </c>
      <c r="K37">
        <v>115.6</v>
      </c>
      <c r="L37">
        <v>2456.4</v>
      </c>
      <c r="M37">
        <f t="shared" si="2"/>
        <v>4.7060739293274709</v>
      </c>
      <c r="N37" s="21" t="s">
        <v>453</v>
      </c>
      <c r="O37" s="21" t="s">
        <v>453</v>
      </c>
      <c r="P37" s="21"/>
      <c r="Q37">
        <v>28</v>
      </c>
      <c r="R37">
        <v>1024</v>
      </c>
      <c r="S37">
        <f t="shared" si="4"/>
        <v>2.734375</v>
      </c>
    </row>
    <row r="38" spans="1:19" x14ac:dyDescent="0.35">
      <c r="A38" t="s">
        <v>173</v>
      </c>
      <c r="B38">
        <v>90.5</v>
      </c>
      <c r="C38">
        <v>1970</v>
      </c>
      <c r="D38">
        <f t="shared" si="3"/>
        <v>4.5939086294416249</v>
      </c>
      <c r="E38">
        <v>93</v>
      </c>
      <c r="F38">
        <v>2289</v>
      </c>
      <c r="G38">
        <f t="shared" si="17"/>
        <v>4.0629095674967228</v>
      </c>
      <c r="H38" s="21" t="s">
        <v>452</v>
      </c>
      <c r="I38" s="21" t="s">
        <v>452</v>
      </c>
      <c r="J38" s="21"/>
      <c r="K38">
        <v>68.333333333333329</v>
      </c>
      <c r="L38">
        <v>2393.3333333333335</v>
      </c>
      <c r="M38">
        <f t="shared" si="2"/>
        <v>2.8551532033426179</v>
      </c>
      <c r="N38">
        <v>186.33333333333334</v>
      </c>
      <c r="O38">
        <v>1327.3333333333301</v>
      </c>
      <c r="P38">
        <f t="shared" ref="P38" si="21">N38/O38*100</f>
        <v>14.038171772978439</v>
      </c>
      <c r="Q38" s="21" t="s">
        <v>453</v>
      </c>
      <c r="R38" s="21" t="s">
        <v>453</v>
      </c>
      <c r="S38" s="21"/>
    </row>
    <row r="39" spans="1:19" x14ac:dyDescent="0.35">
      <c r="H39" s="11"/>
      <c r="I39" s="11"/>
      <c r="J39" s="11"/>
    </row>
    <row r="41" spans="1:19" x14ac:dyDescent="0.35">
      <c r="A41" s="21" t="s">
        <v>687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</row>
    <row r="42" spans="1:19" x14ac:dyDescent="0.35">
      <c r="A42" s="21" t="s">
        <v>688</v>
      </c>
      <c r="B42" s="21"/>
      <c r="C42" s="22"/>
      <c r="D42" s="22"/>
      <c r="E42" s="21"/>
      <c r="F42" s="22"/>
      <c r="G42" s="22"/>
      <c r="H42" s="21"/>
      <c r="I42" s="21"/>
      <c r="J42" s="21"/>
      <c r="K42" s="21"/>
      <c r="L42" s="21"/>
      <c r="M42" s="21"/>
    </row>
    <row r="43" spans="1:19" x14ac:dyDescent="0.35">
      <c r="A43" t="s">
        <v>430</v>
      </c>
      <c r="B43" s="21" t="s">
        <v>452</v>
      </c>
      <c r="C43" s="21" t="s">
        <v>452</v>
      </c>
      <c r="D43" s="21" t="s">
        <v>452</v>
      </c>
      <c r="E43" s="21" t="s">
        <v>452</v>
      </c>
      <c r="F43" s="21" t="s">
        <v>452</v>
      </c>
      <c r="G43" s="21" t="s">
        <v>452</v>
      </c>
      <c r="H43" s="21" t="s">
        <v>452</v>
      </c>
      <c r="I43" s="21" t="s">
        <v>452</v>
      </c>
      <c r="J43" s="21" t="s">
        <v>452</v>
      </c>
      <c r="K43" s="21" t="s">
        <v>452</v>
      </c>
      <c r="L43" s="21" t="s">
        <v>452</v>
      </c>
      <c r="M43" s="21" t="s">
        <v>452</v>
      </c>
      <c r="N43" s="21" t="s">
        <v>452</v>
      </c>
      <c r="O43" s="21" t="s">
        <v>452</v>
      </c>
      <c r="P43" s="21"/>
    </row>
    <row r="138" spans="1:2" x14ac:dyDescent="0.35">
      <c r="A138" s="2"/>
      <c r="B138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B0CC-1DF2-4A86-9026-31D4E326E1D3}">
  <dimension ref="A1:D139"/>
  <sheetViews>
    <sheetView topLeftCell="A37" workbookViewId="0">
      <selection activeCell="C131" sqref="C131"/>
    </sheetView>
  </sheetViews>
  <sheetFormatPr defaultRowHeight="14.5" x14ac:dyDescent="0.35"/>
  <cols>
    <col min="1" max="1" width="43.81640625" customWidth="1"/>
    <col min="2" max="2" width="10.1796875" customWidth="1"/>
  </cols>
  <sheetData>
    <row r="1" spans="1:4" x14ac:dyDescent="0.35">
      <c r="A1" t="s">
        <v>2</v>
      </c>
      <c r="B1" t="s">
        <v>1</v>
      </c>
    </row>
    <row r="2" spans="1:4" x14ac:dyDescent="0.35">
      <c r="A2" t="s">
        <v>280</v>
      </c>
      <c r="B2">
        <v>88</v>
      </c>
      <c r="C2">
        <f>AVERAGE(B2:B4)</f>
        <v>141.33333333333334</v>
      </c>
      <c r="D2" t="s">
        <v>141</v>
      </c>
    </row>
    <row r="3" spans="1:4" x14ac:dyDescent="0.35">
      <c r="A3" t="s">
        <v>281</v>
      </c>
      <c r="B3">
        <v>240</v>
      </c>
    </row>
    <row r="4" spans="1:4" x14ac:dyDescent="0.35">
      <c r="A4" t="s">
        <v>282</v>
      </c>
      <c r="B4">
        <v>96</v>
      </c>
    </row>
    <row r="5" spans="1:4" x14ac:dyDescent="0.35">
      <c r="A5" s="1" t="s">
        <v>283</v>
      </c>
      <c r="B5" s="1">
        <v>109</v>
      </c>
      <c r="C5">
        <f>AVERAGE(B5:B8)</f>
        <v>318.75</v>
      </c>
      <c r="D5" t="s">
        <v>142</v>
      </c>
    </row>
    <row r="6" spans="1:4" x14ac:dyDescent="0.35">
      <c r="A6" s="1" t="s">
        <v>284</v>
      </c>
      <c r="B6" s="1">
        <v>289</v>
      </c>
    </row>
    <row r="7" spans="1:4" x14ac:dyDescent="0.35">
      <c r="A7" s="1" t="s">
        <v>285</v>
      </c>
      <c r="B7" s="1">
        <v>788</v>
      </c>
    </row>
    <row r="8" spans="1:4" x14ac:dyDescent="0.35">
      <c r="A8" s="1" t="s">
        <v>286</v>
      </c>
      <c r="B8" s="1">
        <v>89</v>
      </c>
    </row>
    <row r="9" spans="1:4" x14ac:dyDescent="0.35">
      <c r="A9" t="s">
        <v>287</v>
      </c>
      <c r="B9">
        <v>77</v>
      </c>
      <c r="C9">
        <f>AVERAGE(B9:B12)</f>
        <v>54</v>
      </c>
      <c r="D9" t="s">
        <v>143</v>
      </c>
    </row>
    <row r="10" spans="1:4" x14ac:dyDescent="0.35">
      <c r="A10" t="s">
        <v>288</v>
      </c>
      <c r="B10">
        <v>73</v>
      </c>
    </row>
    <row r="11" spans="1:4" x14ac:dyDescent="0.35">
      <c r="A11" t="s">
        <v>289</v>
      </c>
      <c r="B11">
        <v>17</v>
      </c>
    </row>
    <row r="12" spans="1:4" x14ac:dyDescent="0.35">
      <c r="A12" t="s">
        <v>290</v>
      </c>
      <c r="B12">
        <v>49</v>
      </c>
    </row>
    <row r="13" spans="1:4" x14ac:dyDescent="0.35">
      <c r="A13" s="1" t="s">
        <v>291</v>
      </c>
      <c r="B13" s="1">
        <v>316</v>
      </c>
      <c r="C13">
        <f>AVERAGE(B13:B16)</f>
        <v>200</v>
      </c>
      <c r="D13" t="s">
        <v>145</v>
      </c>
    </row>
    <row r="14" spans="1:4" x14ac:dyDescent="0.35">
      <c r="A14" s="1" t="s">
        <v>292</v>
      </c>
      <c r="B14" s="1">
        <v>146</v>
      </c>
    </row>
    <row r="15" spans="1:4" x14ac:dyDescent="0.35">
      <c r="A15" s="1" t="s">
        <v>293</v>
      </c>
      <c r="B15" s="1">
        <v>195</v>
      </c>
    </row>
    <row r="16" spans="1:4" x14ac:dyDescent="0.35">
      <c r="A16" s="1" t="s">
        <v>294</v>
      </c>
      <c r="B16" s="1">
        <v>143</v>
      </c>
    </row>
    <row r="17" spans="1:4" x14ac:dyDescent="0.35">
      <c r="A17" t="s">
        <v>295</v>
      </c>
      <c r="B17">
        <v>111</v>
      </c>
      <c r="C17">
        <f>AVERAGE(B17:B20)</f>
        <v>392.5</v>
      </c>
      <c r="D17" t="s">
        <v>146</v>
      </c>
    </row>
    <row r="18" spans="1:4" x14ac:dyDescent="0.35">
      <c r="A18" t="s">
        <v>296</v>
      </c>
      <c r="B18">
        <v>664</v>
      </c>
    </row>
    <row r="19" spans="1:4" x14ac:dyDescent="0.35">
      <c r="A19" t="s">
        <v>297</v>
      </c>
      <c r="B19">
        <v>431</v>
      </c>
    </row>
    <row r="20" spans="1:4" x14ac:dyDescent="0.35">
      <c r="A20" t="s">
        <v>298</v>
      </c>
      <c r="B20">
        <v>364</v>
      </c>
    </row>
    <row r="21" spans="1:4" x14ac:dyDescent="0.35">
      <c r="A21" s="1" t="s">
        <v>299</v>
      </c>
      <c r="B21" s="1">
        <v>93</v>
      </c>
      <c r="C21">
        <f>AVERAGE(B21,B23,B24,B26,B27,B28)</f>
        <v>643.66666666666663</v>
      </c>
      <c r="D21" t="s">
        <v>147</v>
      </c>
    </row>
    <row r="22" spans="1:4" x14ac:dyDescent="0.35">
      <c r="A22" s="16" t="s">
        <v>300</v>
      </c>
      <c r="B22" s="16">
        <v>225</v>
      </c>
      <c r="C22" t="s">
        <v>458</v>
      </c>
    </row>
    <row r="23" spans="1:4" x14ac:dyDescent="0.35">
      <c r="A23" s="1" t="s">
        <v>454</v>
      </c>
      <c r="B23" s="1">
        <v>390</v>
      </c>
    </row>
    <row r="24" spans="1:4" x14ac:dyDescent="0.35">
      <c r="A24" s="1" t="s">
        <v>301</v>
      </c>
      <c r="B24" s="1">
        <v>425</v>
      </c>
    </row>
    <row r="25" spans="1:4" x14ac:dyDescent="0.35">
      <c r="A25" s="16" t="s">
        <v>302</v>
      </c>
      <c r="B25" s="16">
        <v>463</v>
      </c>
      <c r="C25" t="s">
        <v>458</v>
      </c>
    </row>
    <row r="26" spans="1:4" x14ac:dyDescent="0.35">
      <c r="A26" s="1" t="s">
        <v>456</v>
      </c>
      <c r="B26" s="1">
        <v>1068</v>
      </c>
    </row>
    <row r="27" spans="1:4" x14ac:dyDescent="0.35">
      <c r="A27" s="1" t="s">
        <v>455</v>
      </c>
      <c r="B27" s="1">
        <v>916</v>
      </c>
    </row>
    <row r="28" spans="1:4" x14ac:dyDescent="0.35">
      <c r="A28" s="1" t="s">
        <v>457</v>
      </c>
      <c r="B28" s="1">
        <v>970</v>
      </c>
    </row>
    <row r="29" spans="1:4" x14ac:dyDescent="0.35">
      <c r="A29" t="s">
        <v>303</v>
      </c>
      <c r="B29">
        <v>202</v>
      </c>
      <c r="C29">
        <f>AVERAGE(B29:B32)</f>
        <v>258.25</v>
      </c>
      <c r="D29" t="s">
        <v>148</v>
      </c>
    </row>
    <row r="30" spans="1:4" x14ac:dyDescent="0.35">
      <c r="A30" t="s">
        <v>304</v>
      </c>
      <c r="B30">
        <v>523</v>
      </c>
    </row>
    <row r="31" spans="1:4" x14ac:dyDescent="0.35">
      <c r="A31" t="s">
        <v>305</v>
      </c>
      <c r="B31">
        <v>141</v>
      </c>
    </row>
    <row r="32" spans="1:4" x14ac:dyDescent="0.35">
      <c r="A32" t="s">
        <v>306</v>
      </c>
      <c r="B32">
        <v>167</v>
      </c>
    </row>
    <row r="33" spans="1:4" x14ac:dyDescent="0.35">
      <c r="A33" s="1" t="s">
        <v>307</v>
      </c>
      <c r="B33" s="1">
        <v>276</v>
      </c>
      <c r="C33">
        <f>AVERAGE(B33:B34)</f>
        <v>303</v>
      </c>
      <c r="D33" t="s">
        <v>149</v>
      </c>
    </row>
    <row r="34" spans="1:4" x14ac:dyDescent="0.35">
      <c r="A34" s="1" t="s">
        <v>308</v>
      </c>
      <c r="B34" s="1">
        <v>330</v>
      </c>
    </row>
    <row r="35" spans="1:4" x14ac:dyDescent="0.35">
      <c r="A35" t="s">
        <v>309</v>
      </c>
      <c r="B35">
        <v>14</v>
      </c>
      <c r="C35">
        <f>AVERAGE(B35:B38)</f>
        <v>38.75</v>
      </c>
      <c r="D35" t="s">
        <v>150</v>
      </c>
    </row>
    <row r="36" spans="1:4" x14ac:dyDescent="0.35">
      <c r="A36" t="s">
        <v>310</v>
      </c>
      <c r="B36">
        <v>24</v>
      </c>
    </row>
    <row r="37" spans="1:4" x14ac:dyDescent="0.35">
      <c r="A37" t="s">
        <v>311</v>
      </c>
      <c r="B37">
        <v>60</v>
      </c>
    </row>
    <row r="38" spans="1:4" x14ac:dyDescent="0.35">
      <c r="A38" t="s">
        <v>312</v>
      </c>
      <c r="B38">
        <v>57</v>
      </c>
    </row>
    <row r="39" spans="1:4" x14ac:dyDescent="0.35">
      <c r="A39" s="1" t="s">
        <v>313</v>
      </c>
      <c r="B39" s="1">
        <v>155</v>
      </c>
      <c r="C39">
        <f>AVERAGE(B39:B42)</f>
        <v>128.75</v>
      </c>
      <c r="D39" t="s">
        <v>151</v>
      </c>
    </row>
    <row r="40" spans="1:4" x14ac:dyDescent="0.35">
      <c r="A40" s="1" t="s">
        <v>314</v>
      </c>
      <c r="B40" s="1">
        <v>148</v>
      </c>
    </row>
    <row r="41" spans="1:4" x14ac:dyDescent="0.35">
      <c r="A41" s="1" t="s">
        <v>315</v>
      </c>
      <c r="B41" s="1">
        <v>117</v>
      </c>
    </row>
    <row r="42" spans="1:4" x14ac:dyDescent="0.35">
      <c r="A42" s="1" t="s">
        <v>316</v>
      </c>
      <c r="B42" s="1">
        <v>95</v>
      </c>
    </row>
    <row r="43" spans="1:4" x14ac:dyDescent="0.35">
      <c r="A43" t="s">
        <v>317</v>
      </c>
      <c r="B43">
        <v>30</v>
      </c>
      <c r="C43">
        <f>AVERAGE(B43:B47)</f>
        <v>29.4</v>
      </c>
      <c r="D43" t="s">
        <v>153</v>
      </c>
    </row>
    <row r="44" spans="1:4" x14ac:dyDescent="0.35">
      <c r="A44" t="s">
        <v>318</v>
      </c>
      <c r="B44">
        <v>33</v>
      </c>
    </row>
    <row r="45" spans="1:4" x14ac:dyDescent="0.35">
      <c r="A45" t="s">
        <v>319</v>
      </c>
      <c r="B45">
        <v>50</v>
      </c>
    </row>
    <row r="46" spans="1:4" x14ac:dyDescent="0.35">
      <c r="A46" t="s">
        <v>320</v>
      </c>
      <c r="B46">
        <v>12</v>
      </c>
    </row>
    <row r="47" spans="1:4" x14ac:dyDescent="0.35">
      <c r="A47" t="s">
        <v>321</v>
      </c>
      <c r="B47">
        <v>22</v>
      </c>
    </row>
    <row r="48" spans="1:4" x14ac:dyDescent="0.35">
      <c r="A48" s="1" t="s">
        <v>322</v>
      </c>
      <c r="B48" s="1">
        <v>105</v>
      </c>
      <c r="C48">
        <f>AVERAGE(B48:B52)</f>
        <v>101.4</v>
      </c>
      <c r="D48" t="s">
        <v>154</v>
      </c>
    </row>
    <row r="49" spans="1:4" x14ac:dyDescent="0.35">
      <c r="A49" s="1" t="s">
        <v>323</v>
      </c>
      <c r="B49" s="1">
        <v>90</v>
      </c>
    </row>
    <row r="50" spans="1:4" x14ac:dyDescent="0.35">
      <c r="A50" s="1" t="s">
        <v>324</v>
      </c>
      <c r="B50" s="1">
        <v>130</v>
      </c>
    </row>
    <row r="51" spans="1:4" x14ac:dyDescent="0.35">
      <c r="A51" s="1" t="s">
        <v>325</v>
      </c>
      <c r="B51" s="1">
        <v>110</v>
      </c>
    </row>
    <row r="52" spans="1:4" x14ac:dyDescent="0.35">
      <c r="A52" s="1" t="s">
        <v>326</v>
      </c>
      <c r="B52" s="1">
        <v>72</v>
      </c>
    </row>
    <row r="53" spans="1:4" x14ac:dyDescent="0.35">
      <c r="A53" t="s">
        <v>327</v>
      </c>
      <c r="B53">
        <v>539</v>
      </c>
      <c r="C53">
        <f>AVERAGE(B53:B57)</f>
        <v>484.6</v>
      </c>
      <c r="D53" t="s">
        <v>155</v>
      </c>
    </row>
    <row r="54" spans="1:4" x14ac:dyDescent="0.35">
      <c r="A54" t="s">
        <v>328</v>
      </c>
      <c r="B54">
        <v>419</v>
      </c>
    </row>
    <row r="55" spans="1:4" x14ac:dyDescent="0.35">
      <c r="A55" t="s">
        <v>329</v>
      </c>
      <c r="B55">
        <v>555</v>
      </c>
    </row>
    <row r="56" spans="1:4" x14ac:dyDescent="0.35">
      <c r="A56" t="s">
        <v>330</v>
      </c>
      <c r="B56">
        <v>441</v>
      </c>
    </row>
    <row r="57" spans="1:4" x14ac:dyDescent="0.35">
      <c r="A57" t="s">
        <v>331</v>
      </c>
      <c r="B57">
        <v>469</v>
      </c>
    </row>
    <row r="58" spans="1:4" x14ac:dyDescent="0.35">
      <c r="A58" s="1" t="s">
        <v>332</v>
      </c>
      <c r="B58" s="1">
        <v>293</v>
      </c>
      <c r="C58">
        <f>AVERAGE(B58:B61)</f>
        <v>337.5</v>
      </c>
      <c r="D58" t="s">
        <v>156</v>
      </c>
    </row>
    <row r="59" spans="1:4" x14ac:dyDescent="0.35">
      <c r="A59" s="1" t="s">
        <v>333</v>
      </c>
      <c r="B59" s="1">
        <v>254</v>
      </c>
    </row>
    <row r="60" spans="1:4" x14ac:dyDescent="0.35">
      <c r="A60" s="1" t="s">
        <v>334</v>
      </c>
      <c r="B60" s="1">
        <v>326</v>
      </c>
    </row>
    <row r="61" spans="1:4" x14ac:dyDescent="0.35">
      <c r="A61" s="1" t="s">
        <v>335</v>
      </c>
      <c r="B61" s="1">
        <v>477</v>
      </c>
    </row>
    <row r="62" spans="1:4" x14ac:dyDescent="0.35">
      <c r="A62" t="s">
        <v>336</v>
      </c>
      <c r="B62">
        <v>120</v>
      </c>
      <c r="C62">
        <f>AVERAGE(B62:B65)</f>
        <v>99.5</v>
      </c>
      <c r="D62" t="s">
        <v>158</v>
      </c>
    </row>
    <row r="63" spans="1:4" x14ac:dyDescent="0.35">
      <c r="A63" t="s">
        <v>337</v>
      </c>
      <c r="B63">
        <v>92</v>
      </c>
    </row>
    <row r="64" spans="1:4" x14ac:dyDescent="0.35">
      <c r="A64" t="s">
        <v>338</v>
      </c>
      <c r="B64">
        <v>87</v>
      </c>
    </row>
    <row r="65" spans="1:4" x14ac:dyDescent="0.35">
      <c r="A65" t="s">
        <v>339</v>
      </c>
      <c r="B65">
        <v>99</v>
      </c>
    </row>
    <row r="66" spans="1:4" x14ac:dyDescent="0.35">
      <c r="A66" s="1" t="s">
        <v>340</v>
      </c>
      <c r="B66" s="1">
        <v>79</v>
      </c>
      <c r="C66">
        <f>AVERAGE(B66:B69)</f>
        <v>81</v>
      </c>
      <c r="D66" t="s">
        <v>278</v>
      </c>
    </row>
    <row r="67" spans="1:4" x14ac:dyDescent="0.35">
      <c r="A67" s="1" t="s">
        <v>341</v>
      </c>
      <c r="B67" s="1">
        <v>80</v>
      </c>
    </row>
    <row r="68" spans="1:4" x14ac:dyDescent="0.35">
      <c r="A68" s="1" t="s">
        <v>342</v>
      </c>
      <c r="B68" s="1">
        <v>83</v>
      </c>
    </row>
    <row r="69" spans="1:4" x14ac:dyDescent="0.35">
      <c r="A69" s="1" t="s">
        <v>343</v>
      </c>
      <c r="B69" s="1">
        <v>82</v>
      </c>
    </row>
    <row r="70" spans="1:4" x14ac:dyDescent="0.35">
      <c r="A70" t="s">
        <v>344</v>
      </c>
      <c r="B70">
        <v>245</v>
      </c>
      <c r="C70">
        <f>AVERAGE(B70:B71)</f>
        <v>179</v>
      </c>
      <c r="D70" t="s">
        <v>159</v>
      </c>
    </row>
    <row r="71" spans="1:4" x14ac:dyDescent="0.35">
      <c r="A71" t="s">
        <v>345</v>
      </c>
      <c r="B71">
        <v>113</v>
      </c>
    </row>
    <row r="72" spans="1:4" x14ac:dyDescent="0.35">
      <c r="A72" s="1" t="s">
        <v>346</v>
      </c>
      <c r="B72" s="1">
        <v>85</v>
      </c>
      <c r="C72">
        <f>AVERAGE(B72:B77)</f>
        <v>136.33333333333334</v>
      </c>
      <c r="D72" t="s">
        <v>160</v>
      </c>
    </row>
    <row r="73" spans="1:4" x14ac:dyDescent="0.35">
      <c r="A73" s="1" t="s">
        <v>347</v>
      </c>
      <c r="B73" s="1">
        <v>109</v>
      </c>
    </row>
    <row r="74" spans="1:4" x14ac:dyDescent="0.35">
      <c r="A74" s="1" t="s">
        <v>348</v>
      </c>
      <c r="B74" s="1">
        <v>101</v>
      </c>
    </row>
    <row r="75" spans="1:4" x14ac:dyDescent="0.35">
      <c r="A75" s="1" t="s">
        <v>349</v>
      </c>
      <c r="B75" s="1">
        <v>182</v>
      </c>
    </row>
    <row r="76" spans="1:4" x14ac:dyDescent="0.35">
      <c r="A76" s="1" t="s">
        <v>350</v>
      </c>
      <c r="B76" s="1">
        <v>129</v>
      </c>
    </row>
    <row r="77" spans="1:4" x14ac:dyDescent="0.35">
      <c r="A77" s="1" t="s">
        <v>351</v>
      </c>
      <c r="B77" s="1">
        <v>212</v>
      </c>
    </row>
    <row r="78" spans="1:4" x14ac:dyDescent="0.35">
      <c r="A78" t="s">
        <v>352</v>
      </c>
      <c r="B78">
        <v>241</v>
      </c>
      <c r="C78">
        <f>AVERAGE(B78:B84)</f>
        <v>213.14285714285714</v>
      </c>
      <c r="D78" t="s">
        <v>161</v>
      </c>
    </row>
    <row r="79" spans="1:4" x14ac:dyDescent="0.35">
      <c r="A79" t="s">
        <v>353</v>
      </c>
      <c r="B79">
        <v>247</v>
      </c>
    </row>
    <row r="80" spans="1:4" x14ac:dyDescent="0.35">
      <c r="A80" t="s">
        <v>354</v>
      </c>
      <c r="B80">
        <v>269</v>
      </c>
    </row>
    <row r="81" spans="1:4" x14ac:dyDescent="0.35">
      <c r="A81" t="s">
        <v>355</v>
      </c>
      <c r="B81">
        <v>288</v>
      </c>
    </row>
    <row r="82" spans="1:4" x14ac:dyDescent="0.35">
      <c r="A82" t="s">
        <v>356</v>
      </c>
      <c r="B82">
        <v>149</v>
      </c>
    </row>
    <row r="83" spans="1:4" x14ac:dyDescent="0.35">
      <c r="A83" t="s">
        <v>357</v>
      </c>
      <c r="B83">
        <v>172</v>
      </c>
    </row>
    <row r="84" spans="1:4" x14ac:dyDescent="0.35">
      <c r="A84" t="s">
        <v>358</v>
      </c>
      <c r="B84">
        <v>126</v>
      </c>
    </row>
    <row r="85" spans="1:4" x14ac:dyDescent="0.35">
      <c r="A85" s="1" t="s">
        <v>359</v>
      </c>
      <c r="B85" s="1">
        <v>251</v>
      </c>
      <c r="C85">
        <f>AVERAGE(B85:B88)</f>
        <v>376.75</v>
      </c>
      <c r="D85" t="s">
        <v>162</v>
      </c>
    </row>
    <row r="86" spans="1:4" x14ac:dyDescent="0.35">
      <c r="A86" s="1" t="s">
        <v>360</v>
      </c>
      <c r="B86" s="1">
        <v>251</v>
      </c>
    </row>
    <row r="87" spans="1:4" x14ac:dyDescent="0.35">
      <c r="A87" s="4" t="s">
        <v>361</v>
      </c>
      <c r="B87" s="4">
        <v>518</v>
      </c>
    </row>
    <row r="88" spans="1:4" x14ac:dyDescent="0.35">
      <c r="A88" s="4" t="s">
        <v>362</v>
      </c>
      <c r="B88" s="4">
        <v>487</v>
      </c>
    </row>
    <row r="89" spans="1:4" x14ac:dyDescent="0.35">
      <c r="A89" t="s">
        <v>363</v>
      </c>
      <c r="B89">
        <v>93</v>
      </c>
      <c r="C89">
        <f>AVERAGE(B89:B90)</f>
        <v>198.5</v>
      </c>
      <c r="D89" t="s">
        <v>163</v>
      </c>
    </row>
    <row r="90" spans="1:4" x14ac:dyDescent="0.35">
      <c r="A90" t="s">
        <v>364</v>
      </c>
      <c r="B90">
        <v>304</v>
      </c>
    </row>
    <row r="91" spans="1:4" x14ac:dyDescent="0.35">
      <c r="A91" s="1" t="s">
        <v>365</v>
      </c>
      <c r="B91" s="1">
        <v>98</v>
      </c>
      <c r="C91">
        <f>AVERAGE(B91:B93)</f>
        <v>88</v>
      </c>
      <c r="D91" t="s">
        <v>164</v>
      </c>
    </row>
    <row r="92" spans="1:4" x14ac:dyDescent="0.35">
      <c r="A92" s="1" t="s">
        <v>366</v>
      </c>
      <c r="B92" s="1">
        <v>74</v>
      </c>
    </row>
    <row r="93" spans="1:4" x14ac:dyDescent="0.35">
      <c r="A93" s="1" t="s">
        <v>367</v>
      </c>
      <c r="B93" s="1">
        <v>92</v>
      </c>
    </row>
    <row r="94" spans="1:4" x14ac:dyDescent="0.35">
      <c r="A94" t="s">
        <v>368</v>
      </c>
      <c r="B94">
        <v>409</v>
      </c>
      <c r="C94">
        <f>AVERAGE(B94:B97)</f>
        <v>298.75</v>
      </c>
      <c r="D94" t="s">
        <v>165</v>
      </c>
    </row>
    <row r="95" spans="1:4" x14ac:dyDescent="0.35">
      <c r="A95" t="s">
        <v>369</v>
      </c>
      <c r="B95">
        <v>328</v>
      </c>
    </row>
    <row r="96" spans="1:4" x14ac:dyDescent="0.35">
      <c r="A96" t="s">
        <v>370</v>
      </c>
      <c r="B96">
        <v>258</v>
      </c>
    </row>
    <row r="97" spans="1:4" x14ac:dyDescent="0.35">
      <c r="A97" t="s">
        <v>371</v>
      </c>
      <c r="B97">
        <v>200</v>
      </c>
    </row>
    <row r="98" spans="1:4" x14ac:dyDescent="0.35">
      <c r="A98" s="1" t="s">
        <v>372</v>
      </c>
      <c r="B98" s="1">
        <v>670</v>
      </c>
      <c r="C98">
        <f>AVERAGE(B98:B100)</f>
        <v>569.66666666666663</v>
      </c>
      <c r="D98" t="s">
        <v>166</v>
      </c>
    </row>
    <row r="99" spans="1:4" x14ac:dyDescent="0.35">
      <c r="A99" s="1" t="s">
        <v>373</v>
      </c>
      <c r="B99" s="1">
        <v>591</v>
      </c>
    </row>
    <row r="100" spans="1:4" x14ac:dyDescent="0.35">
      <c r="A100" s="1" t="s">
        <v>374</v>
      </c>
      <c r="B100" s="1">
        <v>448</v>
      </c>
    </row>
    <row r="101" spans="1:4" x14ac:dyDescent="0.35">
      <c r="A101" t="s">
        <v>375</v>
      </c>
      <c r="B101">
        <v>525</v>
      </c>
      <c r="C101">
        <f>AVERAGE(B101:B104)</f>
        <v>505</v>
      </c>
      <c r="D101" t="s">
        <v>167</v>
      </c>
    </row>
    <row r="102" spans="1:4" x14ac:dyDescent="0.35">
      <c r="A102" t="s">
        <v>376</v>
      </c>
      <c r="B102">
        <v>550</v>
      </c>
    </row>
    <row r="103" spans="1:4" x14ac:dyDescent="0.35">
      <c r="A103" t="s">
        <v>377</v>
      </c>
      <c r="B103">
        <v>495</v>
      </c>
    </row>
    <row r="104" spans="1:4" x14ac:dyDescent="0.35">
      <c r="A104" t="s">
        <v>378</v>
      </c>
      <c r="B104">
        <v>450</v>
      </c>
    </row>
    <row r="105" spans="1:4" x14ac:dyDescent="0.35">
      <c r="A105" s="1" t="s">
        <v>379</v>
      </c>
      <c r="B105" s="1">
        <v>344</v>
      </c>
      <c r="C105">
        <f>AVERAGE(B105:B108)</f>
        <v>275.75</v>
      </c>
      <c r="D105" t="s">
        <v>168</v>
      </c>
    </row>
    <row r="106" spans="1:4" x14ac:dyDescent="0.35">
      <c r="A106" s="1" t="s">
        <v>380</v>
      </c>
      <c r="B106" s="1">
        <v>254</v>
      </c>
    </row>
    <row r="107" spans="1:4" x14ac:dyDescent="0.35">
      <c r="A107" s="1" t="s">
        <v>381</v>
      </c>
      <c r="B107" s="1">
        <v>294</v>
      </c>
    </row>
    <row r="108" spans="1:4" x14ac:dyDescent="0.35">
      <c r="A108" s="1" t="s">
        <v>382</v>
      </c>
      <c r="B108" s="1">
        <v>211</v>
      </c>
    </row>
    <row r="109" spans="1:4" x14ac:dyDescent="0.35">
      <c r="A109" t="s">
        <v>383</v>
      </c>
      <c r="B109">
        <v>223</v>
      </c>
      <c r="C109">
        <f>AVERAGE(B109:B111)</f>
        <v>362.33333333333331</v>
      </c>
      <c r="D109" t="s">
        <v>169</v>
      </c>
    </row>
    <row r="110" spans="1:4" x14ac:dyDescent="0.35">
      <c r="A110" t="s">
        <v>384</v>
      </c>
      <c r="B110">
        <v>506</v>
      </c>
    </row>
    <row r="111" spans="1:4" x14ac:dyDescent="0.35">
      <c r="A111" t="s">
        <v>385</v>
      </c>
      <c r="B111">
        <v>358</v>
      </c>
    </row>
    <row r="112" spans="1:4" x14ac:dyDescent="0.35">
      <c r="A112" s="1" t="s">
        <v>386</v>
      </c>
      <c r="B112" s="1">
        <v>215</v>
      </c>
      <c r="C112">
        <f>AVERAGE(B112:B114)</f>
        <v>289.33333333333331</v>
      </c>
      <c r="D112" t="s">
        <v>170</v>
      </c>
    </row>
    <row r="113" spans="1:4" x14ac:dyDescent="0.35">
      <c r="A113" s="1" t="s">
        <v>387</v>
      </c>
      <c r="B113" s="1">
        <v>213</v>
      </c>
    </row>
    <row r="114" spans="1:4" x14ac:dyDescent="0.35">
      <c r="A114" s="1" t="s">
        <v>388</v>
      </c>
      <c r="B114" s="1">
        <v>440</v>
      </c>
    </row>
    <row r="115" spans="1:4" x14ac:dyDescent="0.35">
      <c r="A115" t="s">
        <v>389</v>
      </c>
      <c r="B115">
        <v>105</v>
      </c>
      <c r="C115">
        <f>AVERAGE(B115:B118)</f>
        <v>114</v>
      </c>
      <c r="D115" t="s">
        <v>172</v>
      </c>
    </row>
    <row r="116" spans="1:4" x14ac:dyDescent="0.35">
      <c r="A116" t="s">
        <v>390</v>
      </c>
      <c r="B116">
        <v>86</v>
      </c>
    </row>
    <row r="117" spans="1:4" x14ac:dyDescent="0.35">
      <c r="A117" t="s">
        <v>391</v>
      </c>
      <c r="B117">
        <v>84</v>
      </c>
    </row>
    <row r="118" spans="1:4" x14ac:dyDescent="0.35">
      <c r="A118" t="s">
        <v>392</v>
      </c>
      <c r="B118">
        <v>181</v>
      </c>
    </row>
    <row r="119" spans="1:4" x14ac:dyDescent="0.35">
      <c r="A119" t="s">
        <v>459</v>
      </c>
      <c r="B119">
        <v>13</v>
      </c>
      <c r="C119">
        <f>AVERAGE(B119:B122,B124)</f>
        <v>740.8</v>
      </c>
    </row>
    <row r="120" spans="1:4" x14ac:dyDescent="0.35">
      <c r="A120" t="s">
        <v>460</v>
      </c>
      <c r="B120">
        <v>655</v>
      </c>
    </row>
    <row r="121" spans="1:4" x14ac:dyDescent="0.35">
      <c r="A121" t="s">
        <v>461</v>
      </c>
      <c r="B121">
        <v>991</v>
      </c>
    </row>
    <row r="122" spans="1:4" x14ac:dyDescent="0.35">
      <c r="A122" t="s">
        <v>462</v>
      </c>
      <c r="B122">
        <v>937</v>
      </c>
    </row>
    <row r="123" spans="1:4" x14ac:dyDescent="0.35">
      <c r="A123" t="s">
        <v>463</v>
      </c>
      <c r="B123" s="11">
        <v>459</v>
      </c>
      <c r="C123" t="s">
        <v>478</v>
      </c>
    </row>
    <row r="124" spans="1:4" x14ac:dyDescent="0.35">
      <c r="A124" t="s">
        <v>464</v>
      </c>
      <c r="B124">
        <v>1108</v>
      </c>
    </row>
    <row r="125" spans="1:4" x14ac:dyDescent="0.35">
      <c r="A125" s="1" t="s">
        <v>465</v>
      </c>
      <c r="B125" s="1">
        <v>464</v>
      </c>
      <c r="C125">
        <f>AVERAGE(B125:B126,B129)</f>
        <v>404.33333333333331</v>
      </c>
    </row>
    <row r="126" spans="1:4" x14ac:dyDescent="0.35">
      <c r="A126" s="1" t="s">
        <v>466</v>
      </c>
      <c r="B126" s="1">
        <v>558</v>
      </c>
    </row>
    <row r="127" spans="1:4" x14ac:dyDescent="0.35">
      <c r="A127" s="16" t="s">
        <v>467</v>
      </c>
      <c r="B127" s="16">
        <v>213</v>
      </c>
    </row>
    <row r="128" spans="1:4" x14ac:dyDescent="0.35">
      <c r="A128" s="16" t="s">
        <v>468</v>
      </c>
      <c r="B128" s="16">
        <v>548</v>
      </c>
    </row>
    <row r="129" spans="1:3" x14ac:dyDescent="0.35">
      <c r="A129" s="1" t="s">
        <v>469</v>
      </c>
      <c r="B129" s="1">
        <v>191</v>
      </c>
    </row>
    <row r="130" spans="1:3" x14ac:dyDescent="0.35">
      <c r="A130" s="16" t="s">
        <v>470</v>
      </c>
      <c r="B130" s="16">
        <v>475</v>
      </c>
    </row>
    <row r="131" spans="1:3" x14ac:dyDescent="0.35">
      <c r="A131" t="s">
        <v>471</v>
      </c>
      <c r="B131">
        <v>779</v>
      </c>
      <c r="C131">
        <f>AVERAGE(B131:B132,B134:B135)</f>
        <v>482</v>
      </c>
    </row>
    <row r="132" spans="1:3" x14ac:dyDescent="0.35">
      <c r="A132" t="s">
        <v>472</v>
      </c>
      <c r="B132">
        <v>501</v>
      </c>
    </row>
    <row r="133" spans="1:3" x14ac:dyDescent="0.35">
      <c r="A133" s="11" t="s">
        <v>473</v>
      </c>
      <c r="B133" s="11">
        <v>394</v>
      </c>
      <c r="C133" t="s">
        <v>478</v>
      </c>
    </row>
    <row r="134" spans="1:3" x14ac:dyDescent="0.35">
      <c r="A134" t="s">
        <v>474</v>
      </c>
      <c r="B134">
        <v>328</v>
      </c>
    </row>
    <row r="135" spans="1:3" x14ac:dyDescent="0.35">
      <c r="A135" t="s">
        <v>475</v>
      </c>
      <c r="B135">
        <v>320</v>
      </c>
    </row>
    <row r="136" spans="1:3" x14ac:dyDescent="0.35">
      <c r="A136" s="1" t="s">
        <v>698</v>
      </c>
      <c r="B136" s="1">
        <v>766</v>
      </c>
      <c r="C136">
        <f>AVERAGE(B136:B139)</f>
        <v>672.25</v>
      </c>
    </row>
    <row r="137" spans="1:3" x14ac:dyDescent="0.35">
      <c r="A137" s="1" t="s">
        <v>699</v>
      </c>
      <c r="B137" s="1">
        <v>721</v>
      </c>
    </row>
    <row r="138" spans="1:3" x14ac:dyDescent="0.35">
      <c r="A138" s="1" t="s">
        <v>700</v>
      </c>
      <c r="B138" s="1">
        <v>537</v>
      </c>
    </row>
    <row r="139" spans="1:3" x14ac:dyDescent="0.35">
      <c r="A139" s="1" t="s">
        <v>701</v>
      </c>
      <c r="B139" s="1">
        <v>665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2F46A-3701-43D0-981B-9225D13EA31D}">
  <dimension ref="A1:E207"/>
  <sheetViews>
    <sheetView topLeftCell="A181" workbookViewId="0">
      <selection activeCell="H207" sqref="H207"/>
    </sheetView>
  </sheetViews>
  <sheetFormatPr defaultRowHeight="14.5" x14ac:dyDescent="0.35"/>
  <cols>
    <col min="1" max="1" width="68.7265625" customWidth="1"/>
  </cols>
  <sheetData>
    <row r="1" spans="1:5" x14ac:dyDescent="0.35">
      <c r="A1" t="s">
        <v>2</v>
      </c>
      <c r="B1" t="s">
        <v>481</v>
      </c>
      <c r="C1" t="s">
        <v>482</v>
      </c>
      <c r="D1" t="s">
        <v>693</v>
      </c>
      <c r="E1" t="s">
        <v>140</v>
      </c>
    </row>
    <row r="2" spans="1:5" x14ac:dyDescent="0.35">
      <c r="A2" t="s">
        <v>483</v>
      </c>
      <c r="B2">
        <v>450</v>
      </c>
      <c r="C2">
        <v>2653</v>
      </c>
      <c r="D2">
        <f>AVERAGE(B2:B7)</f>
        <v>227.33333333333334</v>
      </c>
      <c r="E2">
        <f>AVERAGE(C2:C7)</f>
        <v>2616.6666666666665</v>
      </c>
    </row>
    <row r="3" spans="1:5" x14ac:dyDescent="0.35">
      <c r="A3" t="s">
        <v>484</v>
      </c>
      <c r="B3">
        <v>601</v>
      </c>
      <c r="C3">
        <v>2950</v>
      </c>
    </row>
    <row r="4" spans="1:5" x14ac:dyDescent="0.35">
      <c r="A4" t="s">
        <v>485</v>
      </c>
      <c r="B4">
        <v>40</v>
      </c>
      <c r="C4">
        <v>2565</v>
      </c>
    </row>
    <row r="5" spans="1:5" x14ac:dyDescent="0.35">
      <c r="A5" t="s">
        <v>486</v>
      </c>
      <c r="B5">
        <v>37</v>
      </c>
      <c r="C5">
        <v>2723</v>
      </c>
    </row>
    <row r="6" spans="1:5" x14ac:dyDescent="0.35">
      <c r="A6" t="s">
        <v>487</v>
      </c>
      <c r="B6">
        <v>152</v>
      </c>
      <c r="C6">
        <v>2366</v>
      </c>
    </row>
    <row r="7" spans="1:5" x14ac:dyDescent="0.35">
      <c r="A7" t="s">
        <v>488</v>
      </c>
      <c r="B7">
        <v>84</v>
      </c>
      <c r="C7">
        <v>2443</v>
      </c>
    </row>
    <row r="8" spans="1:5" x14ac:dyDescent="0.35">
      <c r="A8" s="5" t="s">
        <v>489</v>
      </c>
      <c r="B8" s="5">
        <v>66</v>
      </c>
      <c r="C8" s="5">
        <v>2230</v>
      </c>
      <c r="D8">
        <f>AVERAGE(B8:B13)</f>
        <v>88.166666666666671</v>
      </c>
      <c r="E8">
        <f>AVERAGE(C8:C13)</f>
        <v>2302.5</v>
      </c>
    </row>
    <row r="9" spans="1:5" x14ac:dyDescent="0.35">
      <c r="A9" s="5" t="s">
        <v>490</v>
      </c>
      <c r="B9" s="5">
        <v>81</v>
      </c>
      <c r="C9" s="5">
        <v>2026</v>
      </c>
    </row>
    <row r="10" spans="1:5" x14ac:dyDescent="0.35">
      <c r="A10" s="19" t="s">
        <v>491</v>
      </c>
      <c r="B10" s="19">
        <v>76</v>
      </c>
      <c r="C10" s="19">
        <v>1760</v>
      </c>
    </row>
    <row r="11" spans="1:5" x14ac:dyDescent="0.35">
      <c r="A11" s="5" t="s">
        <v>492</v>
      </c>
      <c r="B11" s="5">
        <v>141</v>
      </c>
      <c r="C11" s="5">
        <v>2518</v>
      </c>
    </row>
    <row r="12" spans="1:5" x14ac:dyDescent="0.35">
      <c r="A12" s="5" t="s">
        <v>493</v>
      </c>
      <c r="B12" s="5">
        <v>61</v>
      </c>
      <c r="C12" s="5">
        <v>2541</v>
      </c>
    </row>
    <row r="13" spans="1:5" x14ac:dyDescent="0.35">
      <c r="A13" s="5" t="s">
        <v>494</v>
      </c>
      <c r="B13" s="5">
        <v>104</v>
      </c>
      <c r="C13" s="5">
        <v>2740</v>
      </c>
    </row>
    <row r="14" spans="1:5" x14ac:dyDescent="0.35">
      <c r="A14" t="s">
        <v>495</v>
      </c>
      <c r="B14">
        <v>90</v>
      </c>
      <c r="C14">
        <v>2803</v>
      </c>
      <c r="D14">
        <f>AVERAGE(B14:B19)</f>
        <v>64.666666666666671</v>
      </c>
      <c r="E14">
        <f>AVERAGE(C14:C19)</f>
        <v>2890.1666666666665</v>
      </c>
    </row>
    <row r="15" spans="1:5" x14ac:dyDescent="0.35">
      <c r="A15" t="s">
        <v>496</v>
      </c>
      <c r="B15">
        <v>33</v>
      </c>
      <c r="C15">
        <v>2536</v>
      </c>
    </row>
    <row r="16" spans="1:5" x14ac:dyDescent="0.35">
      <c r="A16" t="s">
        <v>497</v>
      </c>
      <c r="B16">
        <v>39</v>
      </c>
      <c r="C16">
        <v>3142</v>
      </c>
    </row>
    <row r="17" spans="1:5" x14ac:dyDescent="0.35">
      <c r="A17" s="17" t="s">
        <v>498</v>
      </c>
      <c r="B17" s="17">
        <v>68</v>
      </c>
      <c r="C17" s="17">
        <v>3371</v>
      </c>
    </row>
    <row r="18" spans="1:5" x14ac:dyDescent="0.35">
      <c r="A18" t="s">
        <v>499</v>
      </c>
      <c r="B18">
        <v>96</v>
      </c>
      <c r="C18">
        <v>2705</v>
      </c>
    </row>
    <row r="19" spans="1:5" x14ac:dyDescent="0.35">
      <c r="A19" t="s">
        <v>500</v>
      </c>
      <c r="B19">
        <v>62</v>
      </c>
      <c r="C19">
        <v>2784</v>
      </c>
    </row>
    <row r="20" spans="1:5" x14ac:dyDescent="0.35">
      <c r="A20" s="5" t="s">
        <v>501</v>
      </c>
      <c r="B20" s="5">
        <v>76</v>
      </c>
      <c r="C20" s="5">
        <v>2933</v>
      </c>
      <c r="D20">
        <f>AVERAGE(B20:B25)</f>
        <v>144.5</v>
      </c>
      <c r="E20">
        <f>AVERAGE(C20:C25)</f>
        <v>2514.8333333333335</v>
      </c>
    </row>
    <row r="21" spans="1:5" x14ac:dyDescent="0.35">
      <c r="A21" s="5" t="s">
        <v>502</v>
      </c>
      <c r="B21" s="5">
        <v>108</v>
      </c>
      <c r="C21" s="5">
        <v>2946</v>
      </c>
    </row>
    <row r="22" spans="1:5" x14ac:dyDescent="0.35">
      <c r="A22" s="5" t="s">
        <v>503</v>
      </c>
      <c r="B22" s="5">
        <v>168</v>
      </c>
      <c r="C22" s="5">
        <v>2148</v>
      </c>
    </row>
    <row r="23" spans="1:5" x14ac:dyDescent="0.35">
      <c r="A23" s="5" t="s">
        <v>504</v>
      </c>
      <c r="B23" s="5">
        <v>258</v>
      </c>
      <c r="C23" s="5">
        <v>2277</v>
      </c>
    </row>
    <row r="24" spans="1:5" x14ac:dyDescent="0.35">
      <c r="A24" s="5" t="s">
        <v>505</v>
      </c>
      <c r="B24" s="5">
        <v>176</v>
      </c>
      <c r="C24" s="5">
        <v>2482</v>
      </c>
    </row>
    <row r="25" spans="1:5" x14ac:dyDescent="0.35">
      <c r="A25" s="5" t="s">
        <v>506</v>
      </c>
      <c r="B25" s="5">
        <v>81</v>
      </c>
      <c r="C25" s="5">
        <v>2303</v>
      </c>
    </row>
    <row r="26" spans="1:5" x14ac:dyDescent="0.35">
      <c r="A26" t="s">
        <v>507</v>
      </c>
      <c r="B26">
        <v>71</v>
      </c>
      <c r="C26">
        <v>2627</v>
      </c>
      <c r="D26">
        <f>AVERAGE(B26:B31)</f>
        <v>242</v>
      </c>
      <c r="E26">
        <f>AVERAGE(C26:C31)</f>
        <v>2591.3333333333335</v>
      </c>
    </row>
    <row r="27" spans="1:5" x14ac:dyDescent="0.35">
      <c r="A27" t="s">
        <v>508</v>
      </c>
      <c r="B27">
        <v>105</v>
      </c>
      <c r="C27">
        <v>2631</v>
      </c>
    </row>
    <row r="28" spans="1:5" x14ac:dyDescent="0.35">
      <c r="A28" t="s">
        <v>509</v>
      </c>
      <c r="B28">
        <v>292</v>
      </c>
      <c r="C28">
        <v>2735</v>
      </c>
    </row>
    <row r="29" spans="1:5" x14ac:dyDescent="0.35">
      <c r="A29" t="s">
        <v>510</v>
      </c>
      <c r="B29">
        <v>367</v>
      </c>
      <c r="C29">
        <v>2366</v>
      </c>
    </row>
    <row r="30" spans="1:5" x14ac:dyDescent="0.35">
      <c r="A30" t="s">
        <v>511</v>
      </c>
      <c r="B30">
        <v>326</v>
      </c>
      <c r="C30">
        <v>2596</v>
      </c>
    </row>
    <row r="31" spans="1:5" x14ac:dyDescent="0.35">
      <c r="A31" t="s">
        <v>512</v>
      </c>
      <c r="B31">
        <v>291</v>
      </c>
      <c r="C31">
        <v>2593</v>
      </c>
    </row>
    <row r="32" spans="1:5" x14ac:dyDescent="0.35">
      <c r="A32" s="5" t="s">
        <v>513</v>
      </c>
      <c r="B32" s="5">
        <v>274</v>
      </c>
      <c r="C32" s="5">
        <v>2561</v>
      </c>
      <c r="D32">
        <f>AVERAGE(B32:B37,B40:B43)</f>
        <v>655.7</v>
      </c>
      <c r="E32">
        <f>AVERAGE(C32:C37,C40:C43)</f>
        <v>2772.6</v>
      </c>
    </row>
    <row r="33" spans="1:5" x14ac:dyDescent="0.35">
      <c r="A33" s="5" t="s">
        <v>514</v>
      </c>
      <c r="B33" s="5">
        <v>167</v>
      </c>
      <c r="C33" s="5">
        <v>2866</v>
      </c>
    </row>
    <row r="34" spans="1:5" x14ac:dyDescent="0.35">
      <c r="A34" s="5" t="s">
        <v>515</v>
      </c>
      <c r="B34" s="5">
        <v>342</v>
      </c>
      <c r="C34" s="5">
        <v>2732</v>
      </c>
    </row>
    <row r="35" spans="1:5" x14ac:dyDescent="0.35">
      <c r="A35" s="5" t="s">
        <v>516</v>
      </c>
      <c r="B35" s="5">
        <v>360</v>
      </c>
      <c r="C35" s="5">
        <v>2684</v>
      </c>
    </row>
    <row r="36" spans="1:5" x14ac:dyDescent="0.35">
      <c r="A36" s="5" t="s">
        <v>669</v>
      </c>
      <c r="B36" s="5">
        <v>1552</v>
      </c>
      <c r="C36" s="5">
        <v>2779</v>
      </c>
    </row>
    <row r="37" spans="1:5" x14ac:dyDescent="0.35">
      <c r="A37" s="5" t="s">
        <v>670</v>
      </c>
      <c r="B37" s="5">
        <v>1127</v>
      </c>
      <c r="C37" s="5">
        <v>2919</v>
      </c>
    </row>
    <row r="38" spans="1:5" x14ac:dyDescent="0.35">
      <c r="A38" s="20" t="s">
        <v>517</v>
      </c>
      <c r="B38" s="20">
        <v>211</v>
      </c>
      <c r="C38" s="20">
        <v>2663</v>
      </c>
      <c r="D38" t="s">
        <v>686</v>
      </c>
    </row>
    <row r="39" spans="1:5" x14ac:dyDescent="0.35">
      <c r="A39" s="20" t="s">
        <v>518</v>
      </c>
      <c r="B39" s="20">
        <v>116</v>
      </c>
      <c r="C39" s="20">
        <v>2884</v>
      </c>
      <c r="D39" t="s">
        <v>686</v>
      </c>
    </row>
    <row r="40" spans="1:5" x14ac:dyDescent="0.35">
      <c r="A40" s="5" t="s">
        <v>671</v>
      </c>
      <c r="B40" s="5">
        <v>569</v>
      </c>
      <c r="C40" s="5">
        <v>2434</v>
      </c>
    </row>
    <row r="41" spans="1:5" x14ac:dyDescent="0.35">
      <c r="A41" s="5" t="s">
        <v>672</v>
      </c>
      <c r="B41" s="5">
        <v>690</v>
      </c>
      <c r="C41" s="5">
        <v>3008</v>
      </c>
    </row>
    <row r="42" spans="1:5" x14ac:dyDescent="0.35">
      <c r="A42" s="5" t="s">
        <v>673</v>
      </c>
      <c r="B42" s="5">
        <v>840</v>
      </c>
      <c r="C42" s="5">
        <v>2896</v>
      </c>
    </row>
    <row r="43" spans="1:5" x14ac:dyDescent="0.35">
      <c r="A43" s="5" t="s">
        <v>674</v>
      </c>
      <c r="B43" s="5">
        <v>636</v>
      </c>
      <c r="C43" s="5">
        <v>2847</v>
      </c>
    </row>
    <row r="44" spans="1:5" x14ac:dyDescent="0.35">
      <c r="A44" s="17" t="s">
        <v>519</v>
      </c>
      <c r="B44" s="17">
        <v>357</v>
      </c>
      <c r="C44" s="17">
        <v>2032</v>
      </c>
      <c r="D44">
        <f>AVERAGE(B44,B46:B50)</f>
        <v>259.5</v>
      </c>
      <c r="E44">
        <f>AVERAGE(C44,C46:C50)</f>
        <v>2169.1666666666665</v>
      </c>
    </row>
    <row r="45" spans="1:5" x14ac:dyDescent="0.35">
      <c r="A45" s="18" t="s">
        <v>520</v>
      </c>
      <c r="B45" s="18">
        <v>4911</v>
      </c>
      <c r="C45" s="18">
        <v>11239</v>
      </c>
      <c r="D45" t="s">
        <v>657</v>
      </c>
    </row>
    <row r="46" spans="1:5" x14ac:dyDescent="0.35">
      <c r="A46" t="s">
        <v>521</v>
      </c>
      <c r="B46">
        <v>224</v>
      </c>
      <c r="C46">
        <v>2304</v>
      </c>
    </row>
    <row r="47" spans="1:5" x14ac:dyDescent="0.35">
      <c r="A47" t="s">
        <v>522</v>
      </c>
      <c r="B47">
        <v>326</v>
      </c>
      <c r="C47">
        <v>2182</v>
      </c>
    </row>
    <row r="48" spans="1:5" x14ac:dyDescent="0.35">
      <c r="A48" s="17" t="s">
        <v>523</v>
      </c>
      <c r="B48" s="17">
        <v>197</v>
      </c>
      <c r="C48" s="17">
        <v>1805</v>
      </c>
    </row>
    <row r="49" spans="1:5" x14ac:dyDescent="0.35">
      <c r="A49" t="s">
        <v>524</v>
      </c>
      <c r="B49">
        <v>330</v>
      </c>
      <c r="C49">
        <v>2353</v>
      </c>
    </row>
    <row r="50" spans="1:5" x14ac:dyDescent="0.35">
      <c r="A50" t="s">
        <v>525</v>
      </c>
      <c r="B50">
        <v>123</v>
      </c>
      <c r="C50">
        <v>2339</v>
      </c>
    </row>
    <row r="51" spans="1:5" x14ac:dyDescent="0.35">
      <c r="A51" s="5" t="s">
        <v>526</v>
      </c>
      <c r="B51" s="5">
        <v>503</v>
      </c>
      <c r="C51" s="5">
        <v>2433</v>
      </c>
      <c r="D51">
        <f>AVERAGE(B51:B54)</f>
        <v>604.5</v>
      </c>
      <c r="E51">
        <f>AVERAGE(C51:C54)</f>
        <v>2944.5</v>
      </c>
    </row>
    <row r="52" spans="1:5" x14ac:dyDescent="0.35">
      <c r="A52" s="5" t="s">
        <v>527</v>
      </c>
      <c r="B52" s="5">
        <v>927</v>
      </c>
      <c r="C52" s="5">
        <v>3043</v>
      </c>
    </row>
    <row r="53" spans="1:5" x14ac:dyDescent="0.35">
      <c r="A53" s="5" t="s">
        <v>528</v>
      </c>
      <c r="B53" s="5">
        <v>898</v>
      </c>
      <c r="C53" s="5">
        <v>3437</v>
      </c>
    </row>
    <row r="54" spans="1:5" x14ac:dyDescent="0.35">
      <c r="A54" s="5" t="s">
        <v>529</v>
      </c>
      <c r="B54" s="5">
        <v>90</v>
      </c>
      <c r="C54" s="5">
        <v>2865</v>
      </c>
    </row>
    <row r="55" spans="1:5" x14ac:dyDescent="0.35">
      <c r="A55" t="s">
        <v>530</v>
      </c>
      <c r="B55">
        <v>35</v>
      </c>
      <c r="C55">
        <v>2469</v>
      </c>
      <c r="D55">
        <f>AVERAGE(B55:B61)</f>
        <v>28.428571428571427</v>
      </c>
      <c r="E55">
        <f>AVERAGE(C55:C61)</f>
        <v>2622.1428571428573</v>
      </c>
    </row>
    <row r="56" spans="1:5" x14ac:dyDescent="0.35">
      <c r="A56" t="s">
        <v>531</v>
      </c>
      <c r="B56">
        <v>54</v>
      </c>
      <c r="C56">
        <v>2828</v>
      </c>
    </row>
    <row r="57" spans="1:5" x14ac:dyDescent="0.35">
      <c r="A57" t="s">
        <v>532</v>
      </c>
      <c r="B57">
        <v>58</v>
      </c>
      <c r="C57">
        <v>2759</v>
      </c>
    </row>
    <row r="58" spans="1:5" x14ac:dyDescent="0.35">
      <c r="A58" t="s">
        <v>533</v>
      </c>
      <c r="B58">
        <v>8</v>
      </c>
      <c r="C58">
        <v>2536</v>
      </c>
    </row>
    <row r="59" spans="1:5" x14ac:dyDescent="0.35">
      <c r="A59" t="s">
        <v>534</v>
      </c>
      <c r="B59">
        <v>11</v>
      </c>
      <c r="C59">
        <v>2578</v>
      </c>
    </row>
    <row r="60" spans="1:5" x14ac:dyDescent="0.35">
      <c r="A60" t="s">
        <v>535</v>
      </c>
      <c r="B60">
        <v>16</v>
      </c>
      <c r="C60">
        <v>2514</v>
      </c>
    </row>
    <row r="61" spans="1:5" x14ac:dyDescent="0.35">
      <c r="A61" t="s">
        <v>536</v>
      </c>
      <c r="B61">
        <v>17</v>
      </c>
      <c r="C61">
        <v>2671</v>
      </c>
    </row>
    <row r="62" spans="1:5" x14ac:dyDescent="0.35">
      <c r="A62" s="5" t="s">
        <v>537</v>
      </c>
      <c r="B62" s="5">
        <v>196</v>
      </c>
      <c r="C62" s="5">
        <v>2911</v>
      </c>
      <c r="D62">
        <f>AVERAGE(B62:B67)</f>
        <v>191</v>
      </c>
      <c r="E62">
        <f>AVERAGE(C62:C67)</f>
        <v>2605</v>
      </c>
    </row>
    <row r="63" spans="1:5" x14ac:dyDescent="0.35">
      <c r="A63" s="5" t="s">
        <v>538</v>
      </c>
      <c r="B63" s="5">
        <v>159</v>
      </c>
      <c r="C63" s="5">
        <v>2746</v>
      </c>
    </row>
    <row r="64" spans="1:5" x14ac:dyDescent="0.35">
      <c r="A64" s="5" t="s">
        <v>539</v>
      </c>
      <c r="B64" s="5">
        <v>197</v>
      </c>
      <c r="C64" s="5">
        <v>2462</v>
      </c>
    </row>
    <row r="65" spans="1:5" x14ac:dyDescent="0.35">
      <c r="A65" s="5" t="s">
        <v>540</v>
      </c>
      <c r="B65" s="5">
        <v>69</v>
      </c>
      <c r="C65" s="5">
        <v>2558</v>
      </c>
    </row>
    <row r="66" spans="1:5" x14ac:dyDescent="0.35">
      <c r="A66" s="5" t="s">
        <v>541</v>
      </c>
      <c r="B66" s="5">
        <v>209</v>
      </c>
      <c r="C66" s="5">
        <v>2476</v>
      </c>
    </row>
    <row r="67" spans="1:5" x14ac:dyDescent="0.35">
      <c r="A67" s="5" t="s">
        <v>542</v>
      </c>
      <c r="B67" s="5">
        <v>316</v>
      </c>
      <c r="C67" s="5">
        <v>2477</v>
      </c>
    </row>
    <row r="68" spans="1:5" x14ac:dyDescent="0.35">
      <c r="A68" t="s">
        <v>543</v>
      </c>
      <c r="B68">
        <v>4</v>
      </c>
      <c r="C68">
        <v>2686</v>
      </c>
      <c r="D68">
        <f>AVERAGE(B68:B73)</f>
        <v>22.666666666666668</v>
      </c>
      <c r="E68">
        <f>AVERAGE(C68:C73)</f>
        <v>2480</v>
      </c>
    </row>
    <row r="69" spans="1:5" x14ac:dyDescent="0.35">
      <c r="A69" t="s">
        <v>544</v>
      </c>
      <c r="B69">
        <v>2</v>
      </c>
      <c r="C69">
        <v>2815</v>
      </c>
    </row>
    <row r="70" spans="1:5" x14ac:dyDescent="0.35">
      <c r="A70" t="s">
        <v>545</v>
      </c>
      <c r="B70">
        <v>23</v>
      </c>
      <c r="C70">
        <v>2427</v>
      </c>
    </row>
    <row r="71" spans="1:5" x14ac:dyDescent="0.35">
      <c r="A71" t="s">
        <v>546</v>
      </c>
      <c r="B71">
        <v>35</v>
      </c>
      <c r="C71">
        <v>2312</v>
      </c>
    </row>
    <row r="72" spans="1:5" x14ac:dyDescent="0.35">
      <c r="A72" t="s">
        <v>547</v>
      </c>
      <c r="B72">
        <v>18</v>
      </c>
      <c r="C72">
        <v>2455</v>
      </c>
    </row>
    <row r="73" spans="1:5" x14ac:dyDescent="0.35">
      <c r="A73" t="s">
        <v>548</v>
      </c>
      <c r="B73">
        <v>54</v>
      </c>
      <c r="C73">
        <v>2185</v>
      </c>
    </row>
    <row r="74" spans="1:5" x14ac:dyDescent="0.35">
      <c r="A74" s="5" t="s">
        <v>549</v>
      </c>
      <c r="B74" s="5">
        <v>31</v>
      </c>
      <c r="C74" s="5">
        <v>2347</v>
      </c>
      <c r="D74">
        <f>AVERAGE(B74:B79)</f>
        <v>33.5</v>
      </c>
      <c r="E74">
        <f>AVERAGE(C74:C79)</f>
        <v>2305.8333333333335</v>
      </c>
    </row>
    <row r="75" spans="1:5" x14ac:dyDescent="0.35">
      <c r="A75" s="5" t="s">
        <v>550</v>
      </c>
      <c r="B75" s="5">
        <v>19</v>
      </c>
      <c r="C75" s="5">
        <v>2260</v>
      </c>
    </row>
    <row r="76" spans="1:5" x14ac:dyDescent="0.35">
      <c r="A76" s="5" t="s">
        <v>551</v>
      </c>
      <c r="B76" s="5">
        <v>11</v>
      </c>
      <c r="C76" s="5">
        <v>2395</v>
      </c>
    </row>
    <row r="77" spans="1:5" x14ac:dyDescent="0.35">
      <c r="A77" s="5" t="s">
        <v>552</v>
      </c>
      <c r="B77" s="5">
        <v>41</v>
      </c>
      <c r="C77" s="5">
        <v>2275</v>
      </c>
    </row>
    <row r="78" spans="1:5" x14ac:dyDescent="0.35">
      <c r="A78" s="5" t="s">
        <v>553</v>
      </c>
      <c r="B78" s="5">
        <v>47</v>
      </c>
      <c r="C78" s="5">
        <v>2176</v>
      </c>
    </row>
    <row r="79" spans="1:5" x14ac:dyDescent="0.35">
      <c r="A79" s="5" t="s">
        <v>554</v>
      </c>
      <c r="B79" s="5">
        <v>52</v>
      </c>
      <c r="C79" s="5">
        <v>2382</v>
      </c>
    </row>
    <row r="80" spans="1:5" x14ac:dyDescent="0.35">
      <c r="A80" t="s">
        <v>555</v>
      </c>
      <c r="B80">
        <v>80</v>
      </c>
      <c r="C80">
        <v>2970</v>
      </c>
      <c r="D80">
        <f>AVERAGE(B80:B82)</f>
        <v>113.33333333333333</v>
      </c>
      <c r="E80">
        <f>AVERAGE(C80:C82)</f>
        <v>2910</v>
      </c>
    </row>
    <row r="81" spans="1:5" x14ac:dyDescent="0.35">
      <c r="A81" t="s">
        <v>556</v>
      </c>
      <c r="B81">
        <v>168</v>
      </c>
      <c r="C81">
        <v>2993</v>
      </c>
    </row>
    <row r="82" spans="1:5" x14ac:dyDescent="0.35">
      <c r="A82" t="s">
        <v>557</v>
      </c>
      <c r="B82">
        <v>92</v>
      </c>
      <c r="C82">
        <v>2767</v>
      </c>
    </row>
    <row r="83" spans="1:5" x14ac:dyDescent="0.35">
      <c r="A83" s="5" t="s">
        <v>558</v>
      </c>
      <c r="B83" s="5">
        <v>289</v>
      </c>
      <c r="C83" s="5">
        <v>2493</v>
      </c>
      <c r="D83">
        <f>AVERAGE(B83:B89)</f>
        <v>353.42857142857144</v>
      </c>
      <c r="E83">
        <f>AVERAGE(C83:C89)</f>
        <v>2368.7142857142858</v>
      </c>
    </row>
    <row r="84" spans="1:5" x14ac:dyDescent="0.35">
      <c r="A84" s="5" t="s">
        <v>559</v>
      </c>
      <c r="B84" s="5">
        <v>389</v>
      </c>
      <c r="C84" s="5">
        <v>2537</v>
      </c>
    </row>
    <row r="85" spans="1:5" x14ac:dyDescent="0.35">
      <c r="A85" s="5" t="s">
        <v>560</v>
      </c>
      <c r="B85" s="5">
        <v>444</v>
      </c>
      <c r="C85" s="5">
        <v>2490</v>
      </c>
    </row>
    <row r="86" spans="1:5" x14ac:dyDescent="0.35">
      <c r="A86" s="5" t="s">
        <v>561</v>
      </c>
      <c r="B86" s="5">
        <v>329</v>
      </c>
      <c r="C86" s="5">
        <v>2397</v>
      </c>
    </row>
    <row r="87" spans="1:5" x14ac:dyDescent="0.35">
      <c r="A87" s="5" t="s">
        <v>562</v>
      </c>
      <c r="B87" s="5">
        <v>329</v>
      </c>
      <c r="C87" s="5">
        <v>2397</v>
      </c>
    </row>
    <row r="88" spans="1:5" x14ac:dyDescent="0.35">
      <c r="A88" s="5" t="s">
        <v>563</v>
      </c>
      <c r="B88" s="5">
        <v>346</v>
      </c>
      <c r="C88" s="5">
        <v>2100</v>
      </c>
    </row>
    <row r="89" spans="1:5" x14ac:dyDescent="0.35">
      <c r="A89" s="5" t="s">
        <v>564</v>
      </c>
      <c r="B89" s="5">
        <v>348</v>
      </c>
      <c r="C89" s="5">
        <v>2167</v>
      </c>
    </row>
    <row r="90" spans="1:5" x14ac:dyDescent="0.35">
      <c r="A90" t="s">
        <v>565</v>
      </c>
      <c r="B90">
        <v>63</v>
      </c>
      <c r="C90">
        <v>2575</v>
      </c>
      <c r="D90">
        <f>AVERAGE(B90:B95)</f>
        <v>178.66666666666666</v>
      </c>
      <c r="E90">
        <f>AVERAGE(C90:C95)</f>
        <v>2533.3333333333335</v>
      </c>
    </row>
    <row r="91" spans="1:5" x14ac:dyDescent="0.35">
      <c r="A91" t="s">
        <v>566</v>
      </c>
      <c r="B91">
        <v>71</v>
      </c>
      <c r="C91">
        <v>2563</v>
      </c>
    </row>
    <row r="92" spans="1:5" x14ac:dyDescent="0.35">
      <c r="A92" t="s">
        <v>567</v>
      </c>
      <c r="B92">
        <v>266</v>
      </c>
      <c r="C92">
        <v>2237</v>
      </c>
    </row>
    <row r="93" spans="1:5" x14ac:dyDescent="0.35">
      <c r="A93" t="s">
        <v>568</v>
      </c>
      <c r="B93">
        <v>177</v>
      </c>
      <c r="C93">
        <v>2674</v>
      </c>
    </row>
    <row r="94" spans="1:5" x14ac:dyDescent="0.35">
      <c r="A94" t="s">
        <v>569</v>
      </c>
      <c r="B94">
        <v>337</v>
      </c>
      <c r="C94">
        <v>2435</v>
      </c>
    </row>
    <row r="95" spans="1:5" x14ac:dyDescent="0.35">
      <c r="A95" t="s">
        <v>570</v>
      </c>
      <c r="B95">
        <v>158</v>
      </c>
      <c r="C95">
        <v>2716</v>
      </c>
    </row>
    <row r="96" spans="1:5" x14ac:dyDescent="0.35">
      <c r="A96" s="5" t="s">
        <v>571</v>
      </c>
      <c r="B96" s="5">
        <v>236</v>
      </c>
      <c r="C96" s="5">
        <v>2265</v>
      </c>
      <c r="D96">
        <f>AVERAGE(B96:B97)</f>
        <v>200</v>
      </c>
      <c r="E96">
        <f>AVERAGE(C96:C97)</f>
        <v>2079</v>
      </c>
    </row>
    <row r="97" spans="1:5" x14ac:dyDescent="0.35">
      <c r="A97" s="5" t="s">
        <v>572</v>
      </c>
      <c r="B97" s="5">
        <v>164</v>
      </c>
      <c r="C97" s="5">
        <v>1893</v>
      </c>
    </row>
    <row r="98" spans="1:5" x14ac:dyDescent="0.35">
      <c r="A98" t="s">
        <v>573</v>
      </c>
      <c r="B98">
        <v>271</v>
      </c>
      <c r="C98">
        <v>2434</v>
      </c>
      <c r="D98">
        <f>AVERAGE(B98:B103)</f>
        <v>89.666666666666671</v>
      </c>
      <c r="E98">
        <f>AVERAGE(C98:C103)</f>
        <v>2645.1666666666665</v>
      </c>
    </row>
    <row r="99" spans="1:5" x14ac:dyDescent="0.35">
      <c r="A99" t="s">
        <v>574</v>
      </c>
      <c r="B99">
        <v>31</v>
      </c>
      <c r="C99">
        <v>2409</v>
      </c>
    </row>
    <row r="100" spans="1:5" x14ac:dyDescent="0.35">
      <c r="A100" t="s">
        <v>575</v>
      </c>
      <c r="B100">
        <v>51</v>
      </c>
      <c r="C100">
        <v>3276</v>
      </c>
    </row>
    <row r="101" spans="1:5" x14ac:dyDescent="0.35">
      <c r="A101" t="s">
        <v>576</v>
      </c>
      <c r="B101">
        <v>67</v>
      </c>
      <c r="C101">
        <v>2795</v>
      </c>
    </row>
    <row r="102" spans="1:5" x14ac:dyDescent="0.35">
      <c r="A102" t="s">
        <v>577</v>
      </c>
      <c r="B102">
        <v>64</v>
      </c>
      <c r="C102">
        <v>2413</v>
      </c>
    </row>
    <row r="103" spans="1:5" x14ac:dyDescent="0.35">
      <c r="A103" t="s">
        <v>578</v>
      </c>
      <c r="B103">
        <v>54</v>
      </c>
      <c r="C103">
        <v>2544</v>
      </c>
    </row>
    <row r="104" spans="1:5" x14ac:dyDescent="0.35">
      <c r="A104" s="5" t="s">
        <v>579</v>
      </c>
      <c r="B104" s="5">
        <v>179</v>
      </c>
      <c r="C104" s="5">
        <v>2624</v>
      </c>
      <c r="D104">
        <f>AVERAGE(B104:B110)</f>
        <v>82.142857142857139</v>
      </c>
      <c r="E104">
        <f>AVERAGE(C104:C110)</f>
        <v>2377</v>
      </c>
    </row>
    <row r="105" spans="1:5" x14ac:dyDescent="0.35">
      <c r="A105" s="5" t="s">
        <v>580</v>
      </c>
      <c r="B105" s="5">
        <v>64</v>
      </c>
      <c r="C105" s="5">
        <v>2185</v>
      </c>
    </row>
    <row r="106" spans="1:5" x14ac:dyDescent="0.35">
      <c r="A106" s="5" t="s">
        <v>581</v>
      </c>
      <c r="B106" s="5">
        <v>103</v>
      </c>
      <c r="C106" s="5">
        <v>2675</v>
      </c>
    </row>
    <row r="107" spans="1:5" x14ac:dyDescent="0.35">
      <c r="A107" s="5" t="s">
        <v>582</v>
      </c>
      <c r="B107" s="5">
        <v>41</v>
      </c>
      <c r="C107" s="5">
        <v>2344</v>
      </c>
    </row>
    <row r="108" spans="1:5" x14ac:dyDescent="0.35">
      <c r="A108" s="5" t="s">
        <v>583</v>
      </c>
      <c r="B108" s="5">
        <v>52</v>
      </c>
      <c r="C108" s="5">
        <v>2332</v>
      </c>
    </row>
    <row r="109" spans="1:5" x14ac:dyDescent="0.35">
      <c r="A109" s="5" t="s">
        <v>584</v>
      </c>
      <c r="B109" s="5">
        <v>72</v>
      </c>
      <c r="C109" s="5">
        <v>2215</v>
      </c>
    </row>
    <row r="110" spans="1:5" x14ac:dyDescent="0.35">
      <c r="A110" s="5" t="s">
        <v>585</v>
      </c>
      <c r="B110" s="5">
        <v>64</v>
      </c>
      <c r="C110" s="5">
        <v>2264</v>
      </c>
    </row>
    <row r="111" spans="1:5" x14ac:dyDescent="0.35">
      <c r="A111" t="s">
        <v>586</v>
      </c>
      <c r="B111">
        <v>581</v>
      </c>
      <c r="C111">
        <v>2332</v>
      </c>
      <c r="D111">
        <f>AVERAGE(B111:B114)</f>
        <v>506</v>
      </c>
      <c r="E111">
        <f>AVERAGE(C111:C114)</f>
        <v>2626.5</v>
      </c>
    </row>
    <row r="112" spans="1:5" x14ac:dyDescent="0.35">
      <c r="A112" t="s">
        <v>587</v>
      </c>
      <c r="B112">
        <v>622</v>
      </c>
      <c r="C112">
        <v>2539</v>
      </c>
    </row>
    <row r="113" spans="1:5" x14ac:dyDescent="0.35">
      <c r="A113" t="s">
        <v>588</v>
      </c>
      <c r="B113">
        <v>577</v>
      </c>
      <c r="C113">
        <v>3034</v>
      </c>
    </row>
    <row r="114" spans="1:5" x14ac:dyDescent="0.35">
      <c r="A114" t="s">
        <v>589</v>
      </c>
      <c r="B114">
        <v>244</v>
      </c>
      <c r="C114">
        <v>2601</v>
      </c>
    </row>
    <row r="115" spans="1:5" x14ac:dyDescent="0.35">
      <c r="A115" s="5" t="s">
        <v>590</v>
      </c>
      <c r="B115" s="5">
        <v>80</v>
      </c>
      <c r="C115" s="5">
        <v>2796</v>
      </c>
      <c r="D115">
        <f>AVERAGE(B115:B121)</f>
        <v>115.42857142857143</v>
      </c>
      <c r="E115">
        <f>AVERAGE(C115:C121)</f>
        <v>2411.2857142857142</v>
      </c>
    </row>
    <row r="116" spans="1:5" x14ac:dyDescent="0.35">
      <c r="A116" s="5" t="s">
        <v>591</v>
      </c>
      <c r="B116" s="5">
        <v>84</v>
      </c>
      <c r="C116" s="5">
        <v>1997</v>
      </c>
    </row>
    <row r="117" spans="1:5" x14ac:dyDescent="0.35">
      <c r="A117" s="5" t="s">
        <v>592</v>
      </c>
      <c r="B117" s="5">
        <v>54</v>
      </c>
      <c r="C117" s="5">
        <v>2192</v>
      </c>
    </row>
    <row r="118" spans="1:5" x14ac:dyDescent="0.35">
      <c r="A118" s="5" t="s">
        <v>593</v>
      </c>
      <c r="B118" s="5">
        <v>236</v>
      </c>
      <c r="C118" s="5">
        <v>2719</v>
      </c>
    </row>
    <row r="119" spans="1:5" x14ac:dyDescent="0.35">
      <c r="A119" s="5" t="s">
        <v>594</v>
      </c>
      <c r="B119" s="5">
        <v>167</v>
      </c>
      <c r="C119" s="5">
        <v>2781</v>
      </c>
    </row>
    <row r="120" spans="1:5" x14ac:dyDescent="0.35">
      <c r="A120" s="5" t="s">
        <v>595</v>
      </c>
      <c r="B120" s="5">
        <v>77</v>
      </c>
      <c r="C120" s="5">
        <v>2334</v>
      </c>
    </row>
    <row r="121" spans="1:5" x14ac:dyDescent="0.35">
      <c r="A121" s="5" t="s">
        <v>596</v>
      </c>
      <c r="B121" s="5">
        <v>110</v>
      </c>
      <c r="C121" s="5">
        <v>2060</v>
      </c>
    </row>
    <row r="122" spans="1:5" x14ac:dyDescent="0.35">
      <c r="A122" t="s">
        <v>597</v>
      </c>
      <c r="B122">
        <v>180</v>
      </c>
      <c r="C122">
        <v>2408</v>
      </c>
      <c r="D122">
        <f>AVERAGE(B122:B127)</f>
        <v>182.5</v>
      </c>
      <c r="E122">
        <f>AVERAGE(C122:C127)</f>
        <v>2518</v>
      </c>
    </row>
    <row r="123" spans="1:5" x14ac:dyDescent="0.35">
      <c r="A123" t="s">
        <v>598</v>
      </c>
      <c r="B123">
        <v>75</v>
      </c>
      <c r="C123">
        <v>2543</v>
      </c>
    </row>
    <row r="124" spans="1:5" x14ac:dyDescent="0.35">
      <c r="A124" t="s">
        <v>599</v>
      </c>
      <c r="B124">
        <v>265</v>
      </c>
      <c r="C124">
        <v>2534</v>
      </c>
    </row>
    <row r="125" spans="1:5" x14ac:dyDescent="0.35">
      <c r="A125" t="s">
        <v>600</v>
      </c>
      <c r="B125">
        <v>142</v>
      </c>
      <c r="C125">
        <v>2576</v>
      </c>
    </row>
    <row r="126" spans="1:5" x14ac:dyDescent="0.35">
      <c r="A126" t="s">
        <v>601</v>
      </c>
      <c r="B126">
        <v>261</v>
      </c>
      <c r="C126">
        <v>2319</v>
      </c>
    </row>
    <row r="127" spans="1:5" x14ac:dyDescent="0.35">
      <c r="A127" t="s">
        <v>602</v>
      </c>
      <c r="B127">
        <v>172</v>
      </c>
      <c r="C127">
        <v>2728</v>
      </c>
    </row>
    <row r="128" spans="1:5" x14ac:dyDescent="0.35">
      <c r="A128" s="5" t="s">
        <v>603</v>
      </c>
      <c r="B128" s="5">
        <v>460</v>
      </c>
      <c r="C128" s="5">
        <v>2476</v>
      </c>
      <c r="D128">
        <f>AVERAGE(B128:B133)</f>
        <v>280.83333333333331</v>
      </c>
      <c r="E128">
        <f>AVERAGE(C128:C133)</f>
        <v>2474.8333333333335</v>
      </c>
    </row>
    <row r="129" spans="1:5" x14ac:dyDescent="0.35">
      <c r="A129" s="5" t="s">
        <v>604</v>
      </c>
      <c r="B129" s="5">
        <v>526</v>
      </c>
      <c r="C129" s="5">
        <v>2344</v>
      </c>
    </row>
    <row r="130" spans="1:5" x14ac:dyDescent="0.35">
      <c r="A130" s="5" t="s">
        <v>605</v>
      </c>
      <c r="B130" s="5">
        <v>113</v>
      </c>
      <c r="C130" s="5">
        <v>2586</v>
      </c>
    </row>
    <row r="131" spans="1:5" x14ac:dyDescent="0.35">
      <c r="A131" s="5" t="s">
        <v>606</v>
      </c>
      <c r="B131" s="5">
        <v>183</v>
      </c>
      <c r="C131" s="5">
        <v>2596</v>
      </c>
    </row>
    <row r="132" spans="1:5" x14ac:dyDescent="0.35">
      <c r="A132" s="5" t="s">
        <v>607</v>
      </c>
      <c r="B132" s="5">
        <v>227</v>
      </c>
      <c r="C132" s="5">
        <v>2439</v>
      </c>
    </row>
    <row r="133" spans="1:5" x14ac:dyDescent="0.35">
      <c r="A133" s="5" t="s">
        <v>608</v>
      </c>
      <c r="B133" s="5">
        <v>176</v>
      </c>
      <c r="C133" s="5">
        <v>2408</v>
      </c>
    </row>
    <row r="134" spans="1:5" x14ac:dyDescent="0.35">
      <c r="A134" t="s">
        <v>609</v>
      </c>
      <c r="B134">
        <v>197</v>
      </c>
      <c r="C134">
        <v>7282</v>
      </c>
      <c r="D134">
        <f>AVERAGE(B134:B142)</f>
        <v>93.333333333333329</v>
      </c>
      <c r="E134">
        <f>AVERAGE(C134:C142)</f>
        <v>3200.3333333333335</v>
      </c>
    </row>
    <row r="135" spans="1:5" x14ac:dyDescent="0.35">
      <c r="A135" t="s">
        <v>610</v>
      </c>
      <c r="B135">
        <v>63</v>
      </c>
      <c r="C135">
        <v>2488</v>
      </c>
    </row>
    <row r="136" spans="1:5" x14ac:dyDescent="0.35">
      <c r="A136" t="s">
        <v>611</v>
      </c>
      <c r="B136">
        <v>179</v>
      </c>
      <c r="C136">
        <v>2804</v>
      </c>
    </row>
    <row r="137" spans="1:5" x14ac:dyDescent="0.35">
      <c r="A137" t="s">
        <v>612</v>
      </c>
      <c r="B137">
        <v>37</v>
      </c>
      <c r="C137">
        <v>2442</v>
      </c>
    </row>
    <row r="138" spans="1:5" x14ac:dyDescent="0.35">
      <c r="A138" t="s">
        <v>613</v>
      </c>
      <c r="B138">
        <v>50</v>
      </c>
      <c r="C138">
        <v>2361</v>
      </c>
    </row>
    <row r="139" spans="1:5" x14ac:dyDescent="0.35">
      <c r="A139" t="s">
        <v>614</v>
      </c>
      <c r="B139">
        <v>73</v>
      </c>
      <c r="C139">
        <v>3575</v>
      </c>
    </row>
    <row r="140" spans="1:5" x14ac:dyDescent="0.35">
      <c r="A140" t="s">
        <v>615</v>
      </c>
      <c r="B140">
        <v>66</v>
      </c>
      <c r="C140">
        <v>3100</v>
      </c>
    </row>
    <row r="141" spans="1:5" x14ac:dyDescent="0.35">
      <c r="A141" t="s">
        <v>616</v>
      </c>
      <c r="B141">
        <v>62</v>
      </c>
      <c r="C141">
        <v>2386</v>
      </c>
    </row>
    <row r="142" spans="1:5" x14ac:dyDescent="0.35">
      <c r="A142" t="s">
        <v>617</v>
      </c>
      <c r="B142">
        <v>113</v>
      </c>
      <c r="C142">
        <v>2365</v>
      </c>
    </row>
    <row r="143" spans="1:5" x14ac:dyDescent="0.35">
      <c r="A143" s="5" t="s">
        <v>618</v>
      </c>
      <c r="B143" s="5">
        <v>88</v>
      </c>
      <c r="C143" s="5">
        <v>2666</v>
      </c>
      <c r="D143">
        <f>AVERAGE(B143:B148)</f>
        <v>205.16666666666666</v>
      </c>
      <c r="E143">
        <f>AVERAGE(C143:C148)</f>
        <v>2620.8333333333335</v>
      </c>
    </row>
    <row r="144" spans="1:5" x14ac:dyDescent="0.35">
      <c r="A144" s="5" t="s">
        <v>619</v>
      </c>
      <c r="B144" s="5">
        <v>233</v>
      </c>
      <c r="C144" s="5">
        <v>2783</v>
      </c>
    </row>
    <row r="145" spans="1:5" x14ac:dyDescent="0.35">
      <c r="A145" s="5" t="s">
        <v>620</v>
      </c>
      <c r="B145" s="5">
        <v>409</v>
      </c>
      <c r="C145" s="5">
        <v>2661</v>
      </c>
    </row>
    <row r="146" spans="1:5" x14ac:dyDescent="0.35">
      <c r="A146" s="5" t="s">
        <v>621</v>
      </c>
      <c r="B146" s="5">
        <v>196</v>
      </c>
      <c r="C146" s="5">
        <v>2544</v>
      </c>
    </row>
    <row r="147" spans="1:5" x14ac:dyDescent="0.35">
      <c r="A147" s="5" t="s">
        <v>622</v>
      </c>
      <c r="B147" s="5">
        <v>137</v>
      </c>
      <c r="C147" s="5">
        <v>2523</v>
      </c>
    </row>
    <row r="148" spans="1:5" x14ac:dyDescent="0.35">
      <c r="A148" s="5" t="s">
        <v>623</v>
      </c>
      <c r="B148" s="5">
        <v>168</v>
      </c>
      <c r="C148" s="5">
        <v>2548</v>
      </c>
    </row>
    <row r="149" spans="1:5" x14ac:dyDescent="0.35">
      <c r="A149" s="18" t="s">
        <v>624</v>
      </c>
      <c r="B149" s="18">
        <v>448</v>
      </c>
      <c r="C149" s="18">
        <v>484</v>
      </c>
      <c r="D149" t="s">
        <v>658</v>
      </c>
    </row>
    <row r="150" spans="1:5" x14ac:dyDescent="0.35">
      <c r="A150" t="s">
        <v>625</v>
      </c>
      <c r="B150">
        <v>512</v>
      </c>
      <c r="C150">
        <v>2376</v>
      </c>
      <c r="D150">
        <f>AVERAGE(B150:B151)</f>
        <v>458.5</v>
      </c>
      <c r="E150">
        <f>AVERAGE(C150:C151)</f>
        <v>2325.5</v>
      </c>
    </row>
    <row r="151" spans="1:5" x14ac:dyDescent="0.35">
      <c r="A151" t="s">
        <v>626</v>
      </c>
      <c r="B151">
        <v>405</v>
      </c>
      <c r="C151">
        <v>2275</v>
      </c>
    </row>
    <row r="152" spans="1:5" x14ac:dyDescent="0.35">
      <c r="A152" s="5" t="s">
        <v>627</v>
      </c>
      <c r="B152" s="5">
        <v>512</v>
      </c>
      <c r="C152" s="5">
        <v>2618</v>
      </c>
      <c r="D152">
        <f>AVERAGE(B152:B157)</f>
        <v>376.33333333333331</v>
      </c>
      <c r="E152">
        <f>AVERAGE(C152:C157)</f>
        <v>2445</v>
      </c>
    </row>
    <row r="153" spans="1:5" x14ac:dyDescent="0.35">
      <c r="A153" s="5" t="s">
        <v>628</v>
      </c>
      <c r="B153" s="5">
        <v>463</v>
      </c>
      <c r="C153" s="5">
        <v>2611</v>
      </c>
    </row>
    <row r="154" spans="1:5" x14ac:dyDescent="0.35">
      <c r="A154" s="5" t="s">
        <v>629</v>
      </c>
      <c r="B154" s="5">
        <v>363</v>
      </c>
      <c r="C154" s="5">
        <v>2258</v>
      </c>
    </row>
    <row r="155" spans="1:5" x14ac:dyDescent="0.35">
      <c r="A155" s="5" t="s">
        <v>630</v>
      </c>
      <c r="B155" s="5">
        <v>306</v>
      </c>
      <c r="C155" s="5">
        <v>2510</v>
      </c>
    </row>
    <row r="156" spans="1:5" x14ac:dyDescent="0.35">
      <c r="A156" s="5" t="s">
        <v>631</v>
      </c>
      <c r="B156" s="5">
        <v>352</v>
      </c>
      <c r="C156" s="5">
        <v>2232</v>
      </c>
    </row>
    <row r="157" spans="1:5" x14ac:dyDescent="0.35">
      <c r="A157" s="5" t="s">
        <v>632</v>
      </c>
      <c r="B157" s="5">
        <v>262</v>
      </c>
      <c r="C157" s="5">
        <v>2441</v>
      </c>
    </row>
    <row r="158" spans="1:5" x14ac:dyDescent="0.35">
      <c r="A158" t="s">
        <v>633</v>
      </c>
      <c r="B158">
        <v>10</v>
      </c>
      <c r="C158">
        <v>2492</v>
      </c>
      <c r="D158">
        <f>AVERAGE(B158:B163)</f>
        <v>133</v>
      </c>
      <c r="E158">
        <f>AVERAGE(C158:C163)</f>
        <v>2668.8333333333335</v>
      </c>
    </row>
    <row r="159" spans="1:5" x14ac:dyDescent="0.35">
      <c r="A159" t="s">
        <v>634</v>
      </c>
      <c r="B159">
        <v>55</v>
      </c>
      <c r="C159">
        <v>2473</v>
      </c>
    </row>
    <row r="160" spans="1:5" x14ac:dyDescent="0.35">
      <c r="A160" t="s">
        <v>635</v>
      </c>
      <c r="B160">
        <v>57</v>
      </c>
      <c r="C160">
        <v>2839</v>
      </c>
    </row>
    <row r="161" spans="1:5" x14ac:dyDescent="0.35">
      <c r="A161" t="s">
        <v>636</v>
      </c>
      <c r="B161">
        <v>148</v>
      </c>
      <c r="C161">
        <v>2341</v>
      </c>
    </row>
    <row r="162" spans="1:5" x14ac:dyDescent="0.35">
      <c r="A162" t="s">
        <v>637</v>
      </c>
      <c r="B162">
        <v>176</v>
      </c>
      <c r="C162">
        <v>3058</v>
      </c>
    </row>
    <row r="163" spans="1:5" x14ac:dyDescent="0.35">
      <c r="A163" t="s">
        <v>638</v>
      </c>
      <c r="B163">
        <v>352</v>
      </c>
      <c r="C163">
        <v>2810</v>
      </c>
    </row>
    <row r="164" spans="1:5" x14ac:dyDescent="0.35">
      <c r="A164" s="5" t="s">
        <v>639</v>
      </c>
      <c r="B164" s="5">
        <v>217</v>
      </c>
      <c r="C164" s="5">
        <v>2374</v>
      </c>
      <c r="D164">
        <f>AVERAGE(B164:B165)</f>
        <v>262</v>
      </c>
      <c r="E164">
        <f>AVERAGE(C164:C165)</f>
        <v>2487.5</v>
      </c>
    </row>
    <row r="165" spans="1:5" x14ac:dyDescent="0.35">
      <c r="A165" s="5" t="s">
        <v>640</v>
      </c>
      <c r="B165" s="5">
        <v>307</v>
      </c>
      <c r="C165" s="5">
        <v>2601</v>
      </c>
    </row>
    <row r="166" spans="1:5" x14ac:dyDescent="0.35">
      <c r="A166" t="s">
        <v>641</v>
      </c>
      <c r="B166">
        <v>469</v>
      </c>
      <c r="C166">
        <v>3087</v>
      </c>
      <c r="D166">
        <f>AVERAGE(B166:B170)</f>
        <v>336.6</v>
      </c>
      <c r="E166">
        <f>AVERAGE(C166:C170)</f>
        <v>3015.4</v>
      </c>
    </row>
    <row r="167" spans="1:5" x14ac:dyDescent="0.35">
      <c r="A167" t="s">
        <v>642</v>
      </c>
      <c r="B167">
        <v>218</v>
      </c>
      <c r="C167">
        <v>3231</v>
      </c>
    </row>
    <row r="168" spans="1:5" x14ac:dyDescent="0.35">
      <c r="A168" t="s">
        <v>643</v>
      </c>
      <c r="B168">
        <v>349</v>
      </c>
      <c r="C168">
        <v>3065</v>
      </c>
    </row>
    <row r="169" spans="1:5" x14ac:dyDescent="0.35">
      <c r="A169" t="s">
        <v>644</v>
      </c>
      <c r="B169">
        <v>312</v>
      </c>
      <c r="C169">
        <v>2787</v>
      </c>
    </row>
    <row r="170" spans="1:5" x14ac:dyDescent="0.35">
      <c r="A170" t="s">
        <v>645</v>
      </c>
      <c r="B170">
        <v>335</v>
      </c>
      <c r="C170">
        <v>2907</v>
      </c>
    </row>
    <row r="171" spans="1:5" x14ac:dyDescent="0.35">
      <c r="A171" s="5" t="s">
        <v>646</v>
      </c>
      <c r="B171" s="5">
        <v>155</v>
      </c>
      <c r="C171" s="5">
        <v>2401</v>
      </c>
      <c r="D171">
        <f>AVERAGE(B171:B175)</f>
        <v>115.6</v>
      </c>
      <c r="E171">
        <f>AVERAGE(C171:C175)</f>
        <v>2456.4</v>
      </c>
    </row>
    <row r="172" spans="1:5" x14ac:dyDescent="0.35">
      <c r="A172" s="5" t="s">
        <v>647</v>
      </c>
      <c r="B172" s="5">
        <v>98</v>
      </c>
      <c r="C172" s="5">
        <v>2583</v>
      </c>
    </row>
    <row r="173" spans="1:5" x14ac:dyDescent="0.35">
      <c r="A173" s="5" t="s">
        <v>648</v>
      </c>
      <c r="B173" s="5">
        <v>109</v>
      </c>
      <c r="C173" s="5">
        <v>2370</v>
      </c>
    </row>
    <row r="174" spans="1:5" x14ac:dyDescent="0.35">
      <c r="A174" s="5" t="s">
        <v>649</v>
      </c>
      <c r="B174" s="5">
        <v>104</v>
      </c>
      <c r="C174" s="5">
        <v>2440</v>
      </c>
    </row>
    <row r="175" spans="1:5" x14ac:dyDescent="0.35">
      <c r="A175" s="5" t="s">
        <v>650</v>
      </c>
      <c r="B175" s="5">
        <v>112</v>
      </c>
      <c r="C175" s="5">
        <v>2488</v>
      </c>
    </row>
    <row r="176" spans="1:5" x14ac:dyDescent="0.35">
      <c r="A176" t="s">
        <v>651</v>
      </c>
      <c r="B176">
        <v>45</v>
      </c>
      <c r="C176">
        <v>2254</v>
      </c>
      <c r="D176">
        <f>AVERAGE(B176:B181)</f>
        <v>68.333333333333329</v>
      </c>
      <c r="E176">
        <f>AVERAGE(C176:C181)</f>
        <v>2393.3333333333335</v>
      </c>
    </row>
    <row r="177" spans="1:5" x14ac:dyDescent="0.35">
      <c r="A177" t="s">
        <v>652</v>
      </c>
      <c r="B177">
        <v>46</v>
      </c>
      <c r="C177">
        <v>2352</v>
      </c>
    </row>
    <row r="178" spans="1:5" x14ac:dyDescent="0.35">
      <c r="A178" t="s">
        <v>653</v>
      </c>
      <c r="B178">
        <v>113</v>
      </c>
      <c r="C178">
        <v>2492</v>
      </c>
    </row>
    <row r="179" spans="1:5" x14ac:dyDescent="0.35">
      <c r="A179" t="s">
        <v>654</v>
      </c>
      <c r="B179">
        <v>110</v>
      </c>
      <c r="C179">
        <v>2406</v>
      </c>
    </row>
    <row r="180" spans="1:5" x14ac:dyDescent="0.35">
      <c r="A180" t="s">
        <v>655</v>
      </c>
      <c r="B180">
        <v>58</v>
      </c>
      <c r="C180">
        <v>2212</v>
      </c>
    </row>
    <row r="181" spans="1:5" x14ac:dyDescent="0.35">
      <c r="A181" t="s">
        <v>656</v>
      </c>
      <c r="B181">
        <v>38</v>
      </c>
      <c r="C181">
        <v>2644</v>
      </c>
    </row>
    <row r="182" spans="1:5" x14ac:dyDescent="0.35">
      <c r="A182" s="5" t="s">
        <v>661</v>
      </c>
      <c r="B182" s="5">
        <v>868</v>
      </c>
      <c r="C182" s="5">
        <v>2445</v>
      </c>
      <c r="D182">
        <f>AVERAGE(B182:B189)</f>
        <v>818.75</v>
      </c>
      <c r="E182">
        <f>AVERAGE(C182:C189)</f>
        <v>2935.75</v>
      </c>
    </row>
    <row r="183" spans="1:5" x14ac:dyDescent="0.35">
      <c r="A183" s="5" t="s">
        <v>662</v>
      </c>
      <c r="B183" s="5">
        <v>845</v>
      </c>
      <c r="C183" s="5">
        <v>2811</v>
      </c>
    </row>
    <row r="184" spans="1:5" x14ac:dyDescent="0.35">
      <c r="A184" s="5" t="s">
        <v>663</v>
      </c>
      <c r="B184" s="5">
        <v>988</v>
      </c>
      <c r="C184" s="5">
        <v>2531</v>
      </c>
    </row>
    <row r="185" spans="1:5" x14ac:dyDescent="0.35">
      <c r="A185" s="5" t="s">
        <v>664</v>
      </c>
      <c r="B185" s="5">
        <v>1056</v>
      </c>
      <c r="C185" s="5">
        <v>2969</v>
      </c>
    </row>
    <row r="186" spans="1:5" x14ac:dyDescent="0.35">
      <c r="A186" s="5" t="s">
        <v>665</v>
      </c>
      <c r="B186" s="5">
        <v>661</v>
      </c>
      <c r="C186" s="5">
        <v>3229</v>
      </c>
    </row>
    <row r="187" spans="1:5" x14ac:dyDescent="0.35">
      <c r="A187" s="5" t="s">
        <v>666</v>
      </c>
      <c r="B187" s="5">
        <v>744</v>
      </c>
      <c r="C187" s="5">
        <v>3217</v>
      </c>
    </row>
    <row r="188" spans="1:5" x14ac:dyDescent="0.35">
      <c r="A188" s="5" t="s">
        <v>667</v>
      </c>
      <c r="B188" s="5">
        <v>628</v>
      </c>
      <c r="C188" s="5">
        <v>3425</v>
      </c>
    </row>
    <row r="189" spans="1:5" x14ac:dyDescent="0.35">
      <c r="A189" s="5" t="s">
        <v>668</v>
      </c>
      <c r="B189" s="5">
        <v>760</v>
      </c>
      <c r="C189" s="5">
        <v>2859</v>
      </c>
    </row>
    <row r="190" spans="1:5" x14ac:dyDescent="0.35">
      <c r="A190" t="s">
        <v>675</v>
      </c>
      <c r="B190">
        <v>73</v>
      </c>
      <c r="C190">
        <v>1675</v>
      </c>
      <c r="D190">
        <f>AVERAGE(B190,B193)</f>
        <v>88</v>
      </c>
      <c r="E190">
        <f>AVERAGE(C190:C195)</f>
        <v>1684.6666666666667</v>
      </c>
    </row>
    <row r="191" spans="1:5" x14ac:dyDescent="0.35">
      <c r="A191" t="s">
        <v>676</v>
      </c>
      <c r="B191">
        <v>54</v>
      </c>
      <c r="C191">
        <v>942</v>
      </c>
    </row>
    <row r="192" spans="1:5" x14ac:dyDescent="0.35">
      <c r="A192" t="s">
        <v>677</v>
      </c>
      <c r="B192">
        <v>86</v>
      </c>
      <c r="C192">
        <v>1779</v>
      </c>
    </row>
    <row r="193" spans="1:5" x14ac:dyDescent="0.35">
      <c r="A193" t="s">
        <v>678</v>
      </c>
      <c r="B193">
        <v>103</v>
      </c>
      <c r="C193">
        <v>2365</v>
      </c>
    </row>
    <row r="194" spans="1:5" x14ac:dyDescent="0.35">
      <c r="A194" t="s">
        <v>679</v>
      </c>
      <c r="B194">
        <v>279</v>
      </c>
      <c r="C194">
        <v>1202</v>
      </c>
    </row>
    <row r="195" spans="1:5" x14ac:dyDescent="0.35">
      <c r="A195" t="s">
        <v>680</v>
      </c>
      <c r="B195">
        <v>740</v>
      </c>
      <c r="C195">
        <v>2145</v>
      </c>
    </row>
    <row r="196" spans="1:5" x14ac:dyDescent="0.35">
      <c r="A196" s="5" t="s">
        <v>681</v>
      </c>
      <c r="B196" s="5">
        <v>1236</v>
      </c>
      <c r="C196" s="5">
        <v>3296</v>
      </c>
      <c r="D196">
        <f>AVERAGE(B196:B201)</f>
        <v>945.83333333333337</v>
      </c>
      <c r="E196">
        <f>AVERAGE(C196:C201)</f>
        <v>2968.5</v>
      </c>
    </row>
    <row r="197" spans="1:5" x14ac:dyDescent="0.35">
      <c r="A197" s="5" t="s">
        <v>708</v>
      </c>
      <c r="B197" s="5">
        <v>1060</v>
      </c>
      <c r="C197" s="5">
        <v>3296</v>
      </c>
    </row>
    <row r="198" spans="1:5" x14ac:dyDescent="0.35">
      <c r="A198" s="5" t="s">
        <v>682</v>
      </c>
      <c r="B198" s="5">
        <v>941</v>
      </c>
      <c r="C198" s="5">
        <v>2715</v>
      </c>
    </row>
    <row r="199" spans="1:5" x14ac:dyDescent="0.35">
      <c r="A199" s="5" t="s">
        <v>683</v>
      </c>
      <c r="B199" s="5">
        <v>429</v>
      </c>
      <c r="C199" s="5">
        <v>2641</v>
      </c>
    </row>
    <row r="200" spans="1:5" x14ac:dyDescent="0.35">
      <c r="A200" s="5" t="s">
        <v>684</v>
      </c>
      <c r="B200" s="5">
        <v>1089</v>
      </c>
      <c r="C200" s="5">
        <v>3315</v>
      </c>
    </row>
    <row r="201" spans="1:5" x14ac:dyDescent="0.35">
      <c r="A201" s="5" t="s">
        <v>685</v>
      </c>
      <c r="B201" s="5">
        <v>920</v>
      </c>
      <c r="C201" s="5">
        <v>2548</v>
      </c>
    </row>
    <row r="202" spans="1:5" x14ac:dyDescent="0.35">
      <c r="A202" t="s">
        <v>702</v>
      </c>
      <c r="B202">
        <v>1666</v>
      </c>
      <c r="C202">
        <v>3717</v>
      </c>
      <c r="D202">
        <f>AVERAGE(B202:B207)</f>
        <v>1364</v>
      </c>
      <c r="E202">
        <f>AVERAGE(C202:C207)</f>
        <v>2984.5</v>
      </c>
    </row>
    <row r="203" spans="1:5" x14ac:dyDescent="0.35">
      <c r="A203" t="s">
        <v>703</v>
      </c>
      <c r="B203">
        <v>1523</v>
      </c>
      <c r="C203">
        <v>3424</v>
      </c>
    </row>
    <row r="204" spans="1:5" x14ac:dyDescent="0.35">
      <c r="A204" t="s">
        <v>704</v>
      </c>
      <c r="B204">
        <v>1392</v>
      </c>
      <c r="C204">
        <v>2852</v>
      </c>
    </row>
    <row r="205" spans="1:5" x14ac:dyDescent="0.35">
      <c r="A205" t="s">
        <v>705</v>
      </c>
      <c r="B205">
        <v>1074</v>
      </c>
      <c r="C205">
        <v>2461</v>
      </c>
    </row>
    <row r="206" spans="1:5" x14ac:dyDescent="0.35">
      <c r="A206" t="s">
        <v>706</v>
      </c>
      <c r="B206">
        <v>829</v>
      </c>
      <c r="C206">
        <v>2378</v>
      </c>
    </row>
    <row r="207" spans="1:5" x14ac:dyDescent="0.35">
      <c r="A207" t="s">
        <v>707</v>
      </c>
      <c r="B207">
        <v>1700</v>
      </c>
      <c r="C207">
        <v>3075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7CFF-193F-479F-9F17-C3829598E1C7}">
  <dimension ref="A1:H996"/>
  <sheetViews>
    <sheetView topLeftCell="A82" workbookViewId="0">
      <selection activeCell="F128" activeCellId="1" sqref="C128 F128"/>
    </sheetView>
  </sheetViews>
  <sheetFormatPr defaultRowHeight="14.5" x14ac:dyDescent="0.35"/>
  <cols>
    <col min="1" max="1" width="21.1796875" customWidth="1"/>
    <col min="2" max="3" width="11.7265625" style="32" customWidth="1"/>
    <col min="4" max="4" width="7" customWidth="1"/>
    <col min="5" max="5" width="9.1796875" style="32"/>
    <col min="6" max="6" width="11.7265625" style="32" customWidth="1"/>
  </cols>
  <sheetData>
    <row r="1" spans="1:8" x14ac:dyDescent="0.35">
      <c r="A1" s="24" t="s">
        <v>0</v>
      </c>
      <c r="B1" s="29" t="s">
        <v>710</v>
      </c>
      <c r="C1" s="29"/>
      <c r="D1" s="25" t="s">
        <v>711</v>
      </c>
      <c r="E1" s="29" t="s">
        <v>482</v>
      </c>
      <c r="F1" s="29"/>
      <c r="G1" s="25" t="s">
        <v>712</v>
      </c>
    </row>
    <row r="2" spans="1:8" s="28" customFormat="1" x14ac:dyDescent="0.35">
      <c r="A2" s="27" t="s">
        <v>713</v>
      </c>
      <c r="B2" s="30">
        <v>255</v>
      </c>
      <c r="C2" s="30">
        <f>AVERAGE(B2:B5)</f>
        <v>215.25</v>
      </c>
      <c r="D2" s="27" t="s">
        <v>714</v>
      </c>
      <c r="E2" s="30">
        <v>1450</v>
      </c>
      <c r="F2" s="30">
        <f>AVERAGE(E2:E5)</f>
        <v>1333</v>
      </c>
      <c r="G2" s="27" t="s">
        <v>715</v>
      </c>
    </row>
    <row r="3" spans="1:8" s="28" customFormat="1" x14ac:dyDescent="0.35">
      <c r="A3" s="27" t="s">
        <v>716</v>
      </c>
      <c r="B3" s="30">
        <v>276</v>
      </c>
      <c r="C3" s="30"/>
      <c r="D3" s="27" t="s">
        <v>717</v>
      </c>
      <c r="E3" s="30">
        <v>1508</v>
      </c>
      <c r="F3" s="30"/>
      <c r="G3" s="27" t="s">
        <v>718</v>
      </c>
    </row>
    <row r="4" spans="1:8" s="28" customFormat="1" x14ac:dyDescent="0.35">
      <c r="A4" s="27" t="s">
        <v>719</v>
      </c>
      <c r="B4" s="30">
        <v>162</v>
      </c>
      <c r="C4" s="30"/>
      <c r="D4" s="27" t="s">
        <v>720</v>
      </c>
      <c r="E4" s="30">
        <v>1186</v>
      </c>
      <c r="F4" s="30"/>
      <c r="G4" s="27" t="s">
        <v>721</v>
      </c>
    </row>
    <row r="5" spans="1:8" s="28" customFormat="1" x14ac:dyDescent="0.35">
      <c r="A5" s="27" t="s">
        <v>722</v>
      </c>
      <c r="B5" s="30">
        <v>168</v>
      </c>
      <c r="C5" s="30"/>
      <c r="D5" s="27" t="s">
        <v>723</v>
      </c>
      <c r="E5" s="30">
        <v>1188</v>
      </c>
      <c r="F5" s="30"/>
      <c r="G5" s="27" t="s">
        <v>724</v>
      </c>
    </row>
    <row r="6" spans="1:8" x14ac:dyDescent="0.35">
      <c r="A6" s="26" t="s">
        <v>725</v>
      </c>
      <c r="B6" s="31">
        <v>80</v>
      </c>
      <c r="C6" s="31">
        <f>AVERAGE(B6:B14)</f>
        <v>185.44444444444446</v>
      </c>
      <c r="D6" s="26" t="s">
        <v>726</v>
      </c>
      <c r="E6" s="31">
        <v>869</v>
      </c>
      <c r="F6" s="31">
        <f>AVERAGE(E6:E14)</f>
        <v>956.33333333333337</v>
      </c>
      <c r="G6" s="26" t="s">
        <v>727</v>
      </c>
    </row>
    <row r="7" spans="1:8" x14ac:dyDescent="0.35">
      <c r="A7" s="26" t="s">
        <v>728</v>
      </c>
      <c r="B7" s="31">
        <v>88</v>
      </c>
      <c r="C7" s="31"/>
      <c r="D7" s="26" t="s">
        <v>729</v>
      </c>
      <c r="E7" s="31">
        <v>520</v>
      </c>
      <c r="F7" s="31"/>
      <c r="G7" s="26" t="s">
        <v>730</v>
      </c>
      <c r="H7" s="26" t="s">
        <v>731</v>
      </c>
    </row>
    <row r="8" spans="1:8" x14ac:dyDescent="0.35">
      <c r="A8" s="26" t="s">
        <v>732</v>
      </c>
      <c r="B8" s="31">
        <v>183</v>
      </c>
      <c r="C8" s="31"/>
      <c r="D8" s="26" t="s">
        <v>729</v>
      </c>
      <c r="E8" s="31">
        <v>1117</v>
      </c>
      <c r="F8" s="31"/>
      <c r="G8" s="26" t="s">
        <v>733</v>
      </c>
    </row>
    <row r="9" spans="1:8" x14ac:dyDescent="0.35">
      <c r="A9" s="26" t="s">
        <v>734</v>
      </c>
      <c r="B9" s="31">
        <v>216</v>
      </c>
      <c r="C9" s="31"/>
      <c r="D9" s="26" t="s">
        <v>735</v>
      </c>
      <c r="E9" s="31">
        <v>1140</v>
      </c>
      <c r="F9" s="31"/>
      <c r="G9" s="26" t="s">
        <v>736</v>
      </c>
    </row>
    <row r="10" spans="1:8" x14ac:dyDescent="0.35">
      <c r="A10" s="26" t="s">
        <v>737</v>
      </c>
      <c r="B10" s="31">
        <v>216</v>
      </c>
      <c r="C10" s="31"/>
      <c r="D10" s="26" t="s">
        <v>735</v>
      </c>
      <c r="E10" s="31">
        <v>1042</v>
      </c>
      <c r="F10" s="31"/>
      <c r="G10" s="26" t="s">
        <v>738</v>
      </c>
    </row>
    <row r="11" spans="1:8" x14ac:dyDescent="0.35">
      <c r="A11" s="26" t="s">
        <v>739</v>
      </c>
      <c r="B11" s="31">
        <v>172</v>
      </c>
      <c r="C11" s="31"/>
      <c r="D11" s="26" t="s">
        <v>729</v>
      </c>
      <c r="E11" s="31">
        <v>773</v>
      </c>
      <c r="F11" s="31"/>
      <c r="G11" s="26" t="s">
        <v>740</v>
      </c>
    </row>
    <row r="12" spans="1:8" x14ac:dyDescent="0.35">
      <c r="A12" s="26" t="s">
        <v>741</v>
      </c>
      <c r="B12" s="31">
        <v>225</v>
      </c>
      <c r="C12" s="31"/>
      <c r="D12" s="26" t="s">
        <v>742</v>
      </c>
      <c r="E12" s="31">
        <v>1102</v>
      </c>
      <c r="F12" s="31"/>
      <c r="G12" s="26" t="s">
        <v>743</v>
      </c>
    </row>
    <row r="13" spans="1:8" x14ac:dyDescent="0.35">
      <c r="A13" s="26" t="s">
        <v>744</v>
      </c>
      <c r="B13" s="31">
        <v>243</v>
      </c>
      <c r="C13" s="31"/>
      <c r="D13" s="26" t="s">
        <v>745</v>
      </c>
      <c r="E13" s="31">
        <v>930</v>
      </c>
      <c r="F13" s="31"/>
      <c r="G13" s="26" t="s">
        <v>746</v>
      </c>
    </row>
    <row r="14" spans="1:8" x14ac:dyDescent="0.35">
      <c r="A14" s="26" t="s">
        <v>747</v>
      </c>
      <c r="B14" s="31">
        <v>246</v>
      </c>
      <c r="C14" s="31"/>
      <c r="D14" s="26" t="s">
        <v>748</v>
      </c>
      <c r="E14" s="31">
        <v>1114</v>
      </c>
      <c r="F14" s="31"/>
      <c r="G14" s="26" t="s">
        <v>749</v>
      </c>
    </row>
    <row r="15" spans="1:8" s="28" customFormat="1" x14ac:dyDescent="0.35">
      <c r="A15" s="27" t="s">
        <v>750</v>
      </c>
      <c r="B15" s="30">
        <v>138</v>
      </c>
      <c r="C15" s="30">
        <f>AVERAGE(B15:B19)</f>
        <v>168</v>
      </c>
      <c r="D15" s="27" t="s">
        <v>751</v>
      </c>
      <c r="E15" s="30">
        <v>1001</v>
      </c>
      <c r="F15" s="30">
        <f>AVERAGE(E15:E19)</f>
        <v>1095.5999999999999</v>
      </c>
      <c r="G15" s="27" t="s">
        <v>752</v>
      </c>
    </row>
    <row r="16" spans="1:8" s="28" customFormat="1" x14ac:dyDescent="0.35">
      <c r="A16" s="27" t="s">
        <v>753</v>
      </c>
      <c r="B16" s="30">
        <v>202</v>
      </c>
      <c r="C16" s="30"/>
      <c r="D16" s="27" t="s">
        <v>754</v>
      </c>
      <c r="E16" s="30">
        <v>968</v>
      </c>
      <c r="F16" s="30"/>
      <c r="G16" s="27" t="s">
        <v>755</v>
      </c>
    </row>
    <row r="17" spans="1:7" s="28" customFormat="1" x14ac:dyDescent="0.35">
      <c r="A17" s="27" t="s">
        <v>756</v>
      </c>
      <c r="B17" s="30">
        <v>158</v>
      </c>
      <c r="C17" s="30"/>
      <c r="D17" s="27" t="s">
        <v>729</v>
      </c>
      <c r="E17" s="30">
        <v>1091</v>
      </c>
      <c r="F17" s="30"/>
      <c r="G17" s="27" t="s">
        <v>757</v>
      </c>
    </row>
    <row r="18" spans="1:7" s="28" customFormat="1" x14ac:dyDescent="0.35">
      <c r="A18" s="27" t="s">
        <v>758</v>
      </c>
      <c r="B18" s="30">
        <v>141</v>
      </c>
      <c r="C18" s="30"/>
      <c r="D18" s="27" t="s">
        <v>729</v>
      </c>
      <c r="E18" s="30">
        <v>1171</v>
      </c>
      <c r="F18" s="30"/>
      <c r="G18" s="27" t="s">
        <v>759</v>
      </c>
    </row>
    <row r="19" spans="1:7" s="28" customFormat="1" x14ac:dyDescent="0.35">
      <c r="A19" s="27" t="s">
        <v>760</v>
      </c>
      <c r="B19" s="30">
        <v>201</v>
      </c>
      <c r="C19" s="30"/>
      <c r="D19" s="27" t="s">
        <v>729</v>
      </c>
      <c r="E19" s="30">
        <v>1247</v>
      </c>
      <c r="F19" s="30"/>
      <c r="G19" s="27" t="s">
        <v>761</v>
      </c>
    </row>
    <row r="20" spans="1:7" x14ac:dyDescent="0.35">
      <c r="A20" s="26" t="s">
        <v>762</v>
      </c>
      <c r="B20" s="31">
        <v>133</v>
      </c>
      <c r="C20" s="31">
        <f>AVERAGE(B20:B23)</f>
        <v>188.75</v>
      </c>
      <c r="D20" s="26" t="s">
        <v>742</v>
      </c>
      <c r="E20" s="31">
        <v>1205</v>
      </c>
      <c r="F20" s="31">
        <f>AVERAGE(E20:E23)</f>
        <v>1254.25</v>
      </c>
      <c r="G20" s="26" t="s">
        <v>763</v>
      </c>
    </row>
    <row r="21" spans="1:7" x14ac:dyDescent="0.35">
      <c r="A21" s="26" t="s">
        <v>764</v>
      </c>
      <c r="B21" s="31">
        <v>134</v>
      </c>
      <c r="C21" s="31"/>
      <c r="D21" s="26" t="s">
        <v>745</v>
      </c>
      <c r="E21" s="31">
        <v>1142</v>
      </c>
      <c r="F21" s="31"/>
      <c r="G21" s="26" t="s">
        <v>765</v>
      </c>
    </row>
    <row r="22" spans="1:7" x14ac:dyDescent="0.35">
      <c r="A22" s="26" t="s">
        <v>766</v>
      </c>
      <c r="B22" s="31">
        <v>272</v>
      </c>
      <c r="C22" s="31"/>
      <c r="D22" s="26" t="s">
        <v>748</v>
      </c>
      <c r="E22" s="31">
        <v>1407</v>
      </c>
      <c r="F22" s="31"/>
      <c r="G22" s="26" t="s">
        <v>767</v>
      </c>
    </row>
    <row r="23" spans="1:7" x14ac:dyDescent="0.35">
      <c r="A23" s="26" t="s">
        <v>768</v>
      </c>
      <c r="B23" s="31">
        <v>216</v>
      </c>
      <c r="C23" s="31"/>
      <c r="D23" s="26" t="s">
        <v>751</v>
      </c>
      <c r="E23" s="31">
        <v>1263</v>
      </c>
      <c r="F23" s="31"/>
      <c r="G23" s="26" t="s">
        <v>769</v>
      </c>
    </row>
    <row r="24" spans="1:7" s="28" customFormat="1" x14ac:dyDescent="0.35">
      <c r="A24" s="27" t="s">
        <v>770</v>
      </c>
      <c r="B24" s="30">
        <v>137</v>
      </c>
      <c r="C24" s="30">
        <f>AVERAGE(B24:B27)</f>
        <v>181.75</v>
      </c>
      <c r="D24" s="27" t="s">
        <v>754</v>
      </c>
      <c r="E24" s="30">
        <v>1063</v>
      </c>
      <c r="F24" s="30">
        <f>AVERAGE(E24:E27)</f>
        <v>1345.5</v>
      </c>
      <c r="G24" s="27" t="s">
        <v>771</v>
      </c>
    </row>
    <row r="25" spans="1:7" s="28" customFormat="1" x14ac:dyDescent="0.35">
      <c r="A25" s="27" t="s">
        <v>772</v>
      </c>
      <c r="B25" s="30">
        <v>214</v>
      </c>
      <c r="C25" s="30"/>
      <c r="D25" s="27" t="s">
        <v>754</v>
      </c>
      <c r="E25" s="30">
        <v>1482</v>
      </c>
      <c r="F25" s="30"/>
      <c r="G25" s="27" t="s">
        <v>773</v>
      </c>
    </row>
    <row r="26" spans="1:7" s="28" customFormat="1" x14ac:dyDescent="0.35">
      <c r="A26" s="27" t="s">
        <v>774</v>
      </c>
      <c r="B26" s="30">
        <v>207</v>
      </c>
      <c r="C26" s="30"/>
      <c r="D26" s="27" t="s">
        <v>754</v>
      </c>
      <c r="E26" s="30">
        <v>1567</v>
      </c>
      <c r="F26" s="30"/>
      <c r="G26" s="27" t="s">
        <v>775</v>
      </c>
    </row>
    <row r="27" spans="1:7" s="28" customFormat="1" x14ac:dyDescent="0.35">
      <c r="A27" s="27" t="s">
        <v>776</v>
      </c>
      <c r="B27" s="30">
        <v>169</v>
      </c>
      <c r="C27" s="30"/>
      <c r="D27" s="27" t="s">
        <v>754</v>
      </c>
      <c r="E27" s="30">
        <v>1270</v>
      </c>
      <c r="F27" s="30"/>
      <c r="G27" s="27" t="s">
        <v>730</v>
      </c>
    </row>
    <row r="28" spans="1:7" x14ac:dyDescent="0.35">
      <c r="A28" s="26" t="s">
        <v>777</v>
      </c>
      <c r="B28" s="31">
        <v>195</v>
      </c>
      <c r="C28" s="31">
        <f>AVERAGE(B28:B31)</f>
        <v>185</v>
      </c>
      <c r="D28" s="26" t="s">
        <v>754</v>
      </c>
      <c r="E28" s="31">
        <v>909</v>
      </c>
      <c r="F28" s="31">
        <f>AVERAGE(E28:E31)</f>
        <v>894</v>
      </c>
      <c r="G28" s="26" t="s">
        <v>778</v>
      </c>
    </row>
    <row r="29" spans="1:7" x14ac:dyDescent="0.35">
      <c r="A29" s="26" t="s">
        <v>779</v>
      </c>
      <c r="B29" s="31">
        <v>142</v>
      </c>
      <c r="C29" s="31"/>
      <c r="D29" s="26" t="s">
        <v>754</v>
      </c>
      <c r="E29" s="31">
        <v>610</v>
      </c>
      <c r="F29" s="31"/>
      <c r="G29" s="26" t="s">
        <v>780</v>
      </c>
    </row>
    <row r="30" spans="1:7" x14ac:dyDescent="0.35">
      <c r="A30" s="26" t="s">
        <v>781</v>
      </c>
      <c r="B30" s="31">
        <v>214</v>
      </c>
      <c r="C30" s="31"/>
      <c r="D30" s="26" t="s">
        <v>782</v>
      </c>
      <c r="E30" s="31">
        <v>877</v>
      </c>
      <c r="F30" s="31"/>
      <c r="G30" s="26" t="s">
        <v>778</v>
      </c>
    </row>
    <row r="31" spans="1:7" x14ac:dyDescent="0.35">
      <c r="A31" s="26" t="s">
        <v>783</v>
      </c>
      <c r="B31" s="31">
        <v>189</v>
      </c>
      <c r="C31" s="31"/>
      <c r="D31" s="26" t="s">
        <v>784</v>
      </c>
      <c r="E31" s="31">
        <v>1180</v>
      </c>
      <c r="F31" s="31"/>
      <c r="G31" s="26" t="s">
        <v>785</v>
      </c>
    </row>
    <row r="32" spans="1:7" s="28" customFormat="1" x14ac:dyDescent="0.35">
      <c r="A32" s="27" t="s">
        <v>786</v>
      </c>
      <c r="B32" s="30">
        <v>208</v>
      </c>
      <c r="C32" s="30">
        <f>B32</f>
        <v>208</v>
      </c>
      <c r="D32" s="27" t="s">
        <v>787</v>
      </c>
      <c r="E32" s="30">
        <v>1176</v>
      </c>
      <c r="F32" s="30">
        <f>E32</f>
        <v>1176</v>
      </c>
      <c r="G32" s="27" t="s">
        <v>788</v>
      </c>
    </row>
    <row r="33" spans="1:7" x14ac:dyDescent="0.35">
      <c r="A33" s="26" t="s">
        <v>789</v>
      </c>
      <c r="B33" s="31">
        <v>82</v>
      </c>
      <c r="C33" s="31">
        <f>AVERAGE(B33:B38)</f>
        <v>84.5</v>
      </c>
      <c r="D33" s="26" t="s">
        <v>790</v>
      </c>
      <c r="E33" s="31">
        <v>1309</v>
      </c>
      <c r="F33" s="31">
        <f>AVERAGE(E33:E38)</f>
        <v>1350.3333333333333</v>
      </c>
      <c r="G33" s="26" t="s">
        <v>791</v>
      </c>
    </row>
    <row r="34" spans="1:7" x14ac:dyDescent="0.35">
      <c r="A34" s="26" t="s">
        <v>792</v>
      </c>
      <c r="B34" s="31">
        <v>94</v>
      </c>
      <c r="C34" s="31"/>
      <c r="D34" s="26" t="s">
        <v>793</v>
      </c>
      <c r="E34" s="31">
        <v>1346</v>
      </c>
      <c r="F34" s="31"/>
      <c r="G34" s="26" t="s">
        <v>794</v>
      </c>
    </row>
    <row r="35" spans="1:7" x14ac:dyDescent="0.35">
      <c r="A35" s="26" t="s">
        <v>795</v>
      </c>
      <c r="B35" s="31">
        <v>65</v>
      </c>
      <c r="C35" s="31"/>
      <c r="D35" s="26" t="s">
        <v>796</v>
      </c>
      <c r="E35" s="31">
        <v>1279</v>
      </c>
      <c r="F35" s="31"/>
      <c r="G35" s="26" t="s">
        <v>797</v>
      </c>
    </row>
    <row r="36" spans="1:7" x14ac:dyDescent="0.35">
      <c r="A36" s="26" t="s">
        <v>798</v>
      </c>
      <c r="B36" s="31">
        <v>97</v>
      </c>
      <c r="C36" s="31"/>
      <c r="D36" s="26" t="s">
        <v>799</v>
      </c>
      <c r="E36" s="31">
        <v>1484</v>
      </c>
      <c r="F36" s="31"/>
      <c r="G36" s="26" t="s">
        <v>800</v>
      </c>
    </row>
    <row r="37" spans="1:7" x14ac:dyDescent="0.35">
      <c r="A37" s="26" t="s">
        <v>801</v>
      </c>
      <c r="B37" s="31">
        <v>91</v>
      </c>
      <c r="C37" s="31"/>
      <c r="D37" s="26" t="s">
        <v>802</v>
      </c>
      <c r="E37" s="31">
        <v>1407</v>
      </c>
      <c r="F37" s="31"/>
      <c r="G37" s="26" t="s">
        <v>803</v>
      </c>
    </row>
    <row r="38" spans="1:7" x14ac:dyDescent="0.35">
      <c r="A38" s="26" t="s">
        <v>804</v>
      </c>
      <c r="B38" s="31">
        <v>78</v>
      </c>
      <c r="C38" s="31"/>
      <c r="D38" s="26" t="s">
        <v>805</v>
      </c>
      <c r="E38" s="31">
        <v>1277</v>
      </c>
      <c r="F38" s="31"/>
      <c r="G38" s="26" t="s">
        <v>806</v>
      </c>
    </row>
    <row r="39" spans="1:7" s="28" customFormat="1" x14ac:dyDescent="0.35">
      <c r="A39" s="27" t="s">
        <v>807</v>
      </c>
      <c r="B39" s="30">
        <v>89</v>
      </c>
      <c r="C39" s="30">
        <f>AVERAGE(B39:B44)</f>
        <v>239.66666666666666</v>
      </c>
      <c r="D39" s="27" t="s">
        <v>808</v>
      </c>
      <c r="E39" s="30">
        <v>1128</v>
      </c>
      <c r="F39" s="30">
        <f>AVERAGE(E39:E44)</f>
        <v>1164.8333333333333</v>
      </c>
      <c r="G39" s="27" t="s">
        <v>809</v>
      </c>
    </row>
    <row r="40" spans="1:7" s="28" customFormat="1" x14ac:dyDescent="0.35">
      <c r="A40" s="27" t="s">
        <v>810</v>
      </c>
      <c r="B40" s="30">
        <v>321</v>
      </c>
      <c r="C40" s="30"/>
      <c r="D40" s="27" t="s">
        <v>811</v>
      </c>
      <c r="E40" s="30">
        <v>1123</v>
      </c>
      <c r="F40" s="30"/>
      <c r="G40" s="27" t="s">
        <v>812</v>
      </c>
    </row>
    <row r="41" spans="1:7" s="28" customFormat="1" x14ac:dyDescent="0.35">
      <c r="A41" s="27" t="s">
        <v>813</v>
      </c>
      <c r="B41" s="30">
        <v>269</v>
      </c>
      <c r="C41" s="30"/>
      <c r="D41" s="27" t="s">
        <v>814</v>
      </c>
      <c r="E41" s="30">
        <v>1285</v>
      </c>
      <c r="F41" s="30"/>
      <c r="G41" s="27" t="s">
        <v>815</v>
      </c>
    </row>
    <row r="42" spans="1:7" s="28" customFormat="1" x14ac:dyDescent="0.35">
      <c r="A42" s="27" t="s">
        <v>816</v>
      </c>
      <c r="B42" s="30">
        <v>126</v>
      </c>
      <c r="C42" s="30"/>
      <c r="D42" s="27" t="s">
        <v>817</v>
      </c>
      <c r="E42" s="30">
        <v>1129</v>
      </c>
      <c r="F42" s="30"/>
      <c r="G42" s="27" t="s">
        <v>818</v>
      </c>
    </row>
    <row r="43" spans="1:7" s="28" customFormat="1" x14ac:dyDescent="0.35">
      <c r="A43" s="27" t="s">
        <v>819</v>
      </c>
      <c r="B43" s="30">
        <v>428</v>
      </c>
      <c r="C43" s="30"/>
      <c r="D43" s="27" t="s">
        <v>820</v>
      </c>
      <c r="E43" s="30">
        <v>1105</v>
      </c>
      <c r="F43" s="30"/>
      <c r="G43" s="27" t="s">
        <v>821</v>
      </c>
    </row>
    <row r="44" spans="1:7" s="28" customFormat="1" x14ac:dyDescent="0.35">
      <c r="A44" s="27" t="s">
        <v>822</v>
      </c>
      <c r="B44" s="30">
        <v>205</v>
      </c>
      <c r="C44" s="30"/>
      <c r="D44" s="27" t="s">
        <v>823</v>
      </c>
      <c r="E44" s="30">
        <v>1219</v>
      </c>
      <c r="F44" s="30"/>
      <c r="G44" s="27" t="s">
        <v>824</v>
      </c>
    </row>
    <row r="45" spans="1:7" x14ac:dyDescent="0.35">
      <c r="A45" s="26" t="s">
        <v>825</v>
      </c>
      <c r="B45" s="31">
        <v>269</v>
      </c>
      <c r="C45" s="31">
        <f>AVERAGE(B45:B48)</f>
        <v>215.25</v>
      </c>
      <c r="D45" s="26" t="s">
        <v>826</v>
      </c>
      <c r="E45" s="31">
        <v>1339</v>
      </c>
      <c r="F45" s="31">
        <f>AVERAGE(E45:E48)</f>
        <v>1099.75</v>
      </c>
      <c r="G45" s="26" t="s">
        <v>827</v>
      </c>
    </row>
    <row r="46" spans="1:7" x14ac:dyDescent="0.35">
      <c r="A46" s="26" t="s">
        <v>828</v>
      </c>
      <c r="B46" s="31">
        <v>321</v>
      </c>
      <c r="C46" s="31"/>
      <c r="D46" s="26" t="s">
        <v>829</v>
      </c>
      <c r="E46" s="31">
        <v>1133</v>
      </c>
      <c r="F46" s="31"/>
      <c r="G46" s="26" t="s">
        <v>830</v>
      </c>
    </row>
    <row r="47" spans="1:7" x14ac:dyDescent="0.35">
      <c r="A47" s="26" t="s">
        <v>831</v>
      </c>
      <c r="B47" s="31">
        <v>119</v>
      </c>
      <c r="C47" s="31"/>
      <c r="D47" s="26" t="s">
        <v>832</v>
      </c>
      <c r="E47" s="31">
        <v>918</v>
      </c>
      <c r="F47" s="31"/>
      <c r="G47" s="26" t="s">
        <v>833</v>
      </c>
    </row>
    <row r="48" spans="1:7" x14ac:dyDescent="0.35">
      <c r="A48" s="26" t="s">
        <v>834</v>
      </c>
      <c r="B48" s="31">
        <v>152</v>
      </c>
      <c r="C48" s="31"/>
      <c r="D48" s="26" t="s">
        <v>835</v>
      </c>
      <c r="E48" s="31">
        <v>1009</v>
      </c>
      <c r="F48" s="31"/>
      <c r="G48" s="26" t="s">
        <v>836</v>
      </c>
    </row>
    <row r="49" spans="1:7" s="28" customFormat="1" x14ac:dyDescent="0.35">
      <c r="A49" s="27" t="s">
        <v>837</v>
      </c>
      <c r="B49" s="30">
        <v>145</v>
      </c>
      <c r="C49" s="30">
        <f>AVERAGE(B49:B50)</f>
        <v>127</v>
      </c>
      <c r="D49" s="27" t="s">
        <v>838</v>
      </c>
      <c r="E49" s="30">
        <v>1174</v>
      </c>
      <c r="F49" s="30">
        <f>AVERAGE(E49:E50)</f>
        <v>1097.5</v>
      </c>
      <c r="G49" s="27" t="s">
        <v>839</v>
      </c>
    </row>
    <row r="50" spans="1:7" s="28" customFormat="1" x14ac:dyDescent="0.35">
      <c r="A50" s="27" t="s">
        <v>840</v>
      </c>
      <c r="B50" s="30">
        <v>109</v>
      </c>
      <c r="C50" s="30"/>
      <c r="D50" s="27" t="s">
        <v>841</v>
      </c>
      <c r="E50" s="30">
        <v>1021</v>
      </c>
      <c r="F50" s="30"/>
      <c r="G50" s="27" t="s">
        <v>842</v>
      </c>
    </row>
    <row r="51" spans="1:7" x14ac:dyDescent="0.35">
      <c r="A51" s="26" t="s">
        <v>843</v>
      </c>
      <c r="B51" s="31">
        <v>70</v>
      </c>
      <c r="C51" s="31">
        <f>AVERAGE(B51:B53)</f>
        <v>69.333333333333329</v>
      </c>
      <c r="D51" s="26" t="s">
        <v>844</v>
      </c>
      <c r="E51" s="31">
        <v>926</v>
      </c>
      <c r="F51" s="31">
        <f>AVERAGE(E51:E53)</f>
        <v>916.66666666666663</v>
      </c>
      <c r="G51" s="26" t="s">
        <v>845</v>
      </c>
    </row>
    <row r="52" spans="1:7" x14ac:dyDescent="0.35">
      <c r="A52" s="26" t="s">
        <v>846</v>
      </c>
      <c r="B52" s="31">
        <v>61</v>
      </c>
      <c r="C52" s="31"/>
      <c r="D52" s="26" t="s">
        <v>847</v>
      </c>
      <c r="E52" s="31">
        <v>892</v>
      </c>
      <c r="F52" s="31"/>
      <c r="G52" s="26" t="s">
        <v>848</v>
      </c>
    </row>
    <row r="53" spans="1:7" x14ac:dyDescent="0.35">
      <c r="A53" s="26" t="s">
        <v>849</v>
      </c>
      <c r="B53" s="31">
        <v>77</v>
      </c>
      <c r="C53" s="31"/>
      <c r="D53" s="26" t="s">
        <v>850</v>
      </c>
      <c r="E53" s="31">
        <v>932</v>
      </c>
      <c r="F53" s="31"/>
      <c r="G53" s="26" t="s">
        <v>851</v>
      </c>
    </row>
    <row r="54" spans="1:7" s="28" customFormat="1" x14ac:dyDescent="0.35">
      <c r="A54" s="27" t="s">
        <v>852</v>
      </c>
      <c r="B54" s="30">
        <v>160</v>
      </c>
      <c r="C54" s="30">
        <f>AVERAGE(B54:B59)</f>
        <v>207</v>
      </c>
      <c r="D54" s="27" t="s">
        <v>853</v>
      </c>
      <c r="E54" s="30">
        <v>1164</v>
      </c>
      <c r="F54" s="30">
        <f>AVERAGE(E54:E59)</f>
        <v>1220.6666666666667</v>
      </c>
      <c r="G54" s="27" t="s">
        <v>854</v>
      </c>
    </row>
    <row r="55" spans="1:7" s="28" customFormat="1" x14ac:dyDescent="0.35">
      <c r="A55" s="27" t="s">
        <v>855</v>
      </c>
      <c r="B55" s="30">
        <v>213</v>
      </c>
      <c r="C55" s="30"/>
      <c r="D55" s="27" t="s">
        <v>856</v>
      </c>
      <c r="E55" s="30">
        <v>1330</v>
      </c>
      <c r="F55" s="30"/>
      <c r="G55" s="27" t="s">
        <v>857</v>
      </c>
    </row>
    <row r="56" spans="1:7" s="28" customFormat="1" x14ac:dyDescent="0.35">
      <c r="A56" s="27" t="s">
        <v>858</v>
      </c>
      <c r="B56" s="30">
        <v>221</v>
      </c>
      <c r="C56" s="30"/>
      <c r="D56" s="27" t="s">
        <v>859</v>
      </c>
      <c r="E56" s="30">
        <v>1286</v>
      </c>
      <c r="F56" s="30"/>
      <c r="G56" s="27" t="s">
        <v>860</v>
      </c>
    </row>
    <row r="57" spans="1:7" s="28" customFormat="1" x14ac:dyDescent="0.35">
      <c r="A57" s="27" t="s">
        <v>861</v>
      </c>
      <c r="B57" s="30">
        <v>257</v>
      </c>
      <c r="C57" s="30"/>
      <c r="D57" s="27" t="s">
        <v>862</v>
      </c>
      <c r="E57" s="30">
        <v>1137</v>
      </c>
      <c r="F57" s="30"/>
      <c r="G57" s="27" t="s">
        <v>863</v>
      </c>
    </row>
    <row r="58" spans="1:7" s="28" customFormat="1" x14ac:dyDescent="0.35">
      <c r="A58" s="27" t="s">
        <v>864</v>
      </c>
      <c r="B58" s="30">
        <v>154</v>
      </c>
      <c r="C58" s="30"/>
      <c r="D58" s="27" t="s">
        <v>865</v>
      </c>
      <c r="E58" s="30">
        <v>1169</v>
      </c>
      <c r="F58" s="30"/>
      <c r="G58" s="27" t="s">
        <v>866</v>
      </c>
    </row>
    <row r="59" spans="1:7" s="28" customFormat="1" x14ac:dyDescent="0.35">
      <c r="A59" s="27" t="s">
        <v>867</v>
      </c>
      <c r="B59" s="30">
        <v>237</v>
      </c>
      <c r="C59" s="30"/>
      <c r="D59" s="27" t="s">
        <v>868</v>
      </c>
      <c r="E59" s="30">
        <v>1238</v>
      </c>
      <c r="F59" s="30"/>
      <c r="G59" s="27" t="s">
        <v>869</v>
      </c>
    </row>
    <row r="60" spans="1:7" x14ac:dyDescent="0.35">
      <c r="A60" s="26" t="s">
        <v>870</v>
      </c>
      <c r="B60" s="31">
        <v>130</v>
      </c>
      <c r="C60" s="31">
        <f>AVERAGE(B60:B63)</f>
        <v>178.25</v>
      </c>
      <c r="D60" s="26" t="s">
        <v>871</v>
      </c>
      <c r="E60" s="31">
        <v>1289</v>
      </c>
      <c r="F60" s="31">
        <f>AVERAGE(E60:E63)</f>
        <v>1333</v>
      </c>
      <c r="G60" s="26" t="s">
        <v>872</v>
      </c>
    </row>
    <row r="61" spans="1:7" x14ac:dyDescent="0.35">
      <c r="A61" s="26" t="s">
        <v>873</v>
      </c>
      <c r="B61" s="31">
        <v>166</v>
      </c>
      <c r="C61" s="31"/>
      <c r="D61" s="26" t="s">
        <v>874</v>
      </c>
      <c r="E61" s="31">
        <v>1369</v>
      </c>
      <c r="F61" s="31"/>
      <c r="G61" s="26" t="s">
        <v>875</v>
      </c>
    </row>
    <row r="62" spans="1:7" x14ac:dyDescent="0.35">
      <c r="A62" s="26" t="s">
        <v>876</v>
      </c>
      <c r="B62" s="31">
        <v>205</v>
      </c>
      <c r="C62" s="31"/>
      <c r="D62" s="26" t="s">
        <v>877</v>
      </c>
      <c r="E62" s="31">
        <v>1254</v>
      </c>
      <c r="F62" s="31"/>
      <c r="G62" s="26" t="s">
        <v>878</v>
      </c>
    </row>
    <row r="63" spans="1:7" x14ac:dyDescent="0.35">
      <c r="A63" s="26" t="s">
        <v>879</v>
      </c>
      <c r="B63" s="31">
        <v>212</v>
      </c>
      <c r="C63" s="31"/>
      <c r="D63" s="26" t="s">
        <v>880</v>
      </c>
      <c r="E63" s="31">
        <v>1420</v>
      </c>
      <c r="F63" s="31"/>
      <c r="G63" s="26" t="s">
        <v>881</v>
      </c>
    </row>
    <row r="64" spans="1:7" s="28" customFormat="1" x14ac:dyDescent="0.35">
      <c r="A64" s="27" t="s">
        <v>882</v>
      </c>
      <c r="B64" s="30">
        <v>161</v>
      </c>
      <c r="C64" s="30">
        <f>AVERAGE(B64:B67)</f>
        <v>135</v>
      </c>
      <c r="D64" s="27" t="s">
        <v>883</v>
      </c>
      <c r="E64" s="30">
        <v>1120</v>
      </c>
      <c r="F64" s="30">
        <f>AVERAGE(E64:E67)</f>
        <v>1220</v>
      </c>
      <c r="G64" s="27" t="s">
        <v>884</v>
      </c>
    </row>
    <row r="65" spans="1:7" s="28" customFormat="1" x14ac:dyDescent="0.35">
      <c r="A65" s="27" t="s">
        <v>885</v>
      </c>
      <c r="B65" s="30">
        <v>146</v>
      </c>
      <c r="C65" s="30"/>
      <c r="D65" s="27" t="s">
        <v>886</v>
      </c>
      <c r="E65" s="30">
        <v>1411</v>
      </c>
      <c r="F65" s="30"/>
      <c r="G65" s="27" t="s">
        <v>887</v>
      </c>
    </row>
    <row r="66" spans="1:7" s="28" customFormat="1" x14ac:dyDescent="0.35">
      <c r="A66" s="27" t="s">
        <v>888</v>
      </c>
      <c r="B66" s="30">
        <v>100</v>
      </c>
      <c r="C66" s="30"/>
      <c r="D66" s="27" t="s">
        <v>889</v>
      </c>
      <c r="E66" s="30">
        <v>1122</v>
      </c>
      <c r="F66" s="30"/>
      <c r="G66" s="27" t="s">
        <v>890</v>
      </c>
    </row>
    <row r="67" spans="1:7" s="28" customFormat="1" x14ac:dyDescent="0.35">
      <c r="A67" s="27" t="s">
        <v>891</v>
      </c>
      <c r="B67" s="30">
        <v>133</v>
      </c>
      <c r="C67" s="30"/>
      <c r="D67" s="27" t="s">
        <v>892</v>
      </c>
      <c r="E67" s="30">
        <v>1227</v>
      </c>
      <c r="F67" s="30"/>
      <c r="G67" s="27" t="s">
        <v>893</v>
      </c>
    </row>
    <row r="68" spans="1:7" x14ac:dyDescent="0.35">
      <c r="A68" s="26" t="s">
        <v>894</v>
      </c>
      <c r="B68" s="31">
        <v>99</v>
      </c>
      <c r="C68" s="31">
        <f>AVERAGE(B68:B71)</f>
        <v>105.75</v>
      </c>
      <c r="D68" s="26" t="s">
        <v>895</v>
      </c>
      <c r="E68" s="31">
        <v>1225</v>
      </c>
      <c r="F68" s="31">
        <f>AVERAGE(E68:E71)</f>
        <v>1238.25</v>
      </c>
      <c r="G68" s="26" t="s">
        <v>896</v>
      </c>
    </row>
    <row r="69" spans="1:7" x14ac:dyDescent="0.35">
      <c r="A69" s="26" t="s">
        <v>897</v>
      </c>
      <c r="B69" s="31">
        <v>127</v>
      </c>
      <c r="C69" s="31"/>
      <c r="D69" s="26" t="s">
        <v>898</v>
      </c>
      <c r="E69" s="31">
        <v>1505</v>
      </c>
      <c r="F69" s="31"/>
      <c r="G69" s="26" t="s">
        <v>899</v>
      </c>
    </row>
    <row r="70" spans="1:7" x14ac:dyDescent="0.35">
      <c r="A70" s="26" t="s">
        <v>900</v>
      </c>
      <c r="B70" s="31">
        <v>77</v>
      </c>
      <c r="C70" s="31"/>
      <c r="D70" s="26" t="s">
        <v>901</v>
      </c>
      <c r="E70" s="31">
        <v>907</v>
      </c>
      <c r="F70" s="31"/>
      <c r="G70" s="26" t="s">
        <v>902</v>
      </c>
    </row>
    <row r="71" spans="1:7" x14ac:dyDescent="0.35">
      <c r="A71" s="26" t="s">
        <v>903</v>
      </c>
      <c r="B71" s="31">
        <v>120</v>
      </c>
      <c r="C71" s="31"/>
      <c r="D71" s="26" t="s">
        <v>904</v>
      </c>
      <c r="E71" s="31">
        <v>1316</v>
      </c>
      <c r="F71" s="31"/>
      <c r="G71" s="26" t="s">
        <v>905</v>
      </c>
    </row>
    <row r="72" spans="1:7" s="28" customFormat="1" x14ac:dyDescent="0.35">
      <c r="A72" s="27" t="s">
        <v>906</v>
      </c>
      <c r="B72" s="30">
        <v>133</v>
      </c>
      <c r="C72" s="30">
        <f>AVERAGE(B72:B77)</f>
        <v>178.33333333333334</v>
      </c>
      <c r="D72" s="27" t="s">
        <v>907</v>
      </c>
      <c r="E72" s="30">
        <v>773</v>
      </c>
      <c r="F72" s="30">
        <f>AVERAGE(E72:E77)</f>
        <v>867.5</v>
      </c>
      <c r="G72" s="27" t="s">
        <v>908</v>
      </c>
    </row>
    <row r="73" spans="1:7" s="28" customFormat="1" x14ac:dyDescent="0.35">
      <c r="A73" s="27" t="s">
        <v>909</v>
      </c>
      <c r="B73" s="30">
        <v>194</v>
      </c>
      <c r="C73" s="30"/>
      <c r="D73" s="27" t="s">
        <v>910</v>
      </c>
      <c r="E73" s="30">
        <v>996</v>
      </c>
      <c r="F73" s="30"/>
      <c r="G73" s="27" t="s">
        <v>911</v>
      </c>
    </row>
    <row r="74" spans="1:7" s="28" customFormat="1" x14ac:dyDescent="0.35">
      <c r="A74" s="27" t="s">
        <v>912</v>
      </c>
      <c r="B74" s="30">
        <v>187</v>
      </c>
      <c r="C74" s="30"/>
      <c r="D74" s="27" t="s">
        <v>913</v>
      </c>
      <c r="E74" s="30">
        <v>1033</v>
      </c>
      <c r="F74" s="30"/>
      <c r="G74" s="27" t="s">
        <v>914</v>
      </c>
    </row>
    <row r="75" spans="1:7" s="28" customFormat="1" x14ac:dyDescent="0.35">
      <c r="A75" s="27" t="s">
        <v>915</v>
      </c>
      <c r="B75" s="30">
        <v>196</v>
      </c>
      <c r="C75" s="30"/>
      <c r="D75" s="27" t="s">
        <v>916</v>
      </c>
      <c r="E75" s="30">
        <v>882</v>
      </c>
      <c r="F75" s="30"/>
      <c r="G75" s="27" t="s">
        <v>917</v>
      </c>
    </row>
    <row r="76" spans="1:7" s="28" customFormat="1" x14ac:dyDescent="0.35">
      <c r="A76" s="27" t="s">
        <v>918</v>
      </c>
      <c r="B76" s="30">
        <v>216</v>
      </c>
      <c r="C76" s="30"/>
      <c r="D76" s="27" t="s">
        <v>919</v>
      </c>
      <c r="E76" s="30">
        <v>953</v>
      </c>
      <c r="F76" s="30"/>
      <c r="G76" s="27" t="s">
        <v>920</v>
      </c>
    </row>
    <row r="77" spans="1:7" s="28" customFormat="1" x14ac:dyDescent="0.35">
      <c r="A77" s="27" t="s">
        <v>921</v>
      </c>
      <c r="B77" s="30">
        <v>144</v>
      </c>
      <c r="C77" s="30"/>
      <c r="D77" s="27" t="s">
        <v>922</v>
      </c>
      <c r="E77" s="30">
        <v>568</v>
      </c>
      <c r="F77" s="30"/>
      <c r="G77" s="27" t="s">
        <v>923</v>
      </c>
    </row>
    <row r="78" spans="1:7" x14ac:dyDescent="0.35">
      <c r="A78" s="26" t="s">
        <v>924</v>
      </c>
      <c r="B78" s="31">
        <v>123</v>
      </c>
      <c r="C78" s="31">
        <f>AVERAGE(B78:B80)</f>
        <v>131</v>
      </c>
      <c r="D78" s="26" t="s">
        <v>925</v>
      </c>
      <c r="E78" s="31">
        <v>1259</v>
      </c>
      <c r="F78" s="31">
        <f>AVERAGE(E78:E80)</f>
        <v>1301.6666666666667</v>
      </c>
      <c r="G78" s="26" t="s">
        <v>926</v>
      </c>
    </row>
    <row r="79" spans="1:7" x14ac:dyDescent="0.35">
      <c r="A79" s="26" t="s">
        <v>927</v>
      </c>
      <c r="B79" s="31">
        <v>129</v>
      </c>
      <c r="C79" s="31"/>
      <c r="D79" s="26" t="s">
        <v>928</v>
      </c>
      <c r="E79" s="31">
        <v>1264</v>
      </c>
      <c r="F79" s="31"/>
      <c r="G79" s="26" t="s">
        <v>929</v>
      </c>
    </row>
    <row r="80" spans="1:7" x14ac:dyDescent="0.35">
      <c r="A80" s="26" t="s">
        <v>930</v>
      </c>
      <c r="B80" s="31">
        <v>141</v>
      </c>
      <c r="C80" s="31"/>
      <c r="D80" s="26" t="s">
        <v>931</v>
      </c>
      <c r="E80" s="31">
        <v>1382</v>
      </c>
      <c r="F80" s="31"/>
      <c r="G80" s="26" t="s">
        <v>932</v>
      </c>
    </row>
    <row r="81" spans="1:7" s="28" customFormat="1" x14ac:dyDescent="0.35">
      <c r="A81" s="27" t="s">
        <v>933</v>
      </c>
      <c r="B81" s="30">
        <v>52</v>
      </c>
      <c r="C81" s="30">
        <f>AVERAGE(B81:B84)</f>
        <v>92.25</v>
      </c>
      <c r="D81" s="27" t="s">
        <v>934</v>
      </c>
      <c r="E81" s="30">
        <v>1303</v>
      </c>
      <c r="F81" s="30">
        <f>AVERAGE(E81:E84)</f>
        <v>1209.25</v>
      </c>
      <c r="G81" s="27" t="s">
        <v>935</v>
      </c>
    </row>
    <row r="82" spans="1:7" s="28" customFormat="1" x14ac:dyDescent="0.35">
      <c r="A82" s="27" t="s">
        <v>936</v>
      </c>
      <c r="B82" s="30">
        <v>110</v>
      </c>
      <c r="C82" s="30"/>
      <c r="D82" s="27" t="s">
        <v>937</v>
      </c>
      <c r="E82" s="30">
        <v>998</v>
      </c>
      <c r="F82" s="30"/>
      <c r="G82" s="27" t="s">
        <v>938</v>
      </c>
    </row>
    <row r="83" spans="1:7" s="28" customFormat="1" x14ac:dyDescent="0.35">
      <c r="A83" s="27" t="s">
        <v>939</v>
      </c>
      <c r="B83" s="30">
        <v>116</v>
      </c>
      <c r="C83" s="30"/>
      <c r="D83" s="27" t="s">
        <v>940</v>
      </c>
      <c r="E83" s="30">
        <v>1181</v>
      </c>
      <c r="F83" s="30"/>
      <c r="G83" s="27" t="s">
        <v>941</v>
      </c>
    </row>
    <row r="84" spans="1:7" s="28" customFormat="1" x14ac:dyDescent="0.35">
      <c r="A84" s="27" t="s">
        <v>942</v>
      </c>
      <c r="B84" s="30">
        <v>91</v>
      </c>
      <c r="C84" s="30"/>
      <c r="D84" s="27" t="s">
        <v>943</v>
      </c>
      <c r="E84" s="30">
        <v>1355</v>
      </c>
      <c r="F84" s="30"/>
      <c r="G84" s="27" t="s">
        <v>944</v>
      </c>
    </row>
    <row r="85" spans="1:7" x14ac:dyDescent="0.35">
      <c r="A85" s="26" t="s">
        <v>945</v>
      </c>
      <c r="B85" s="31">
        <v>206</v>
      </c>
      <c r="C85" s="31">
        <f>AVERAGE(B85:B87)</f>
        <v>254.33333333333334</v>
      </c>
      <c r="D85" s="26" t="s">
        <v>946</v>
      </c>
      <c r="E85" s="31">
        <v>936</v>
      </c>
      <c r="F85" s="31">
        <f>AVERAGE(E85:E87)</f>
        <v>1270</v>
      </c>
      <c r="G85" s="26" t="s">
        <v>947</v>
      </c>
    </row>
    <row r="86" spans="1:7" x14ac:dyDescent="0.35">
      <c r="A86" s="26" t="s">
        <v>948</v>
      </c>
      <c r="B86" s="31">
        <v>296</v>
      </c>
      <c r="C86" s="31"/>
      <c r="D86" s="26" t="s">
        <v>949</v>
      </c>
      <c r="E86" s="31">
        <v>1493</v>
      </c>
      <c r="F86" s="31"/>
      <c r="G86" s="26" t="s">
        <v>950</v>
      </c>
    </row>
    <row r="87" spans="1:7" x14ac:dyDescent="0.35">
      <c r="A87" s="26" t="s">
        <v>951</v>
      </c>
      <c r="B87" s="31">
        <v>261</v>
      </c>
      <c r="C87" s="31"/>
      <c r="D87" s="26" t="s">
        <v>952</v>
      </c>
      <c r="E87" s="31">
        <v>1381</v>
      </c>
      <c r="F87" s="31"/>
      <c r="G87" s="26" t="s">
        <v>953</v>
      </c>
    </row>
    <row r="88" spans="1:7" s="28" customFormat="1" x14ac:dyDescent="0.35">
      <c r="A88" s="27" t="s">
        <v>954</v>
      </c>
      <c r="B88" s="30">
        <v>66</v>
      </c>
      <c r="C88" s="30">
        <f>AVERAGE(B88:B91)</f>
        <v>107.5</v>
      </c>
      <c r="D88" s="27" t="s">
        <v>955</v>
      </c>
      <c r="E88" s="30">
        <v>915</v>
      </c>
      <c r="F88" s="30">
        <f>AVERAGE(E88:E91)</f>
        <v>1235.5</v>
      </c>
      <c r="G88" s="27" t="s">
        <v>956</v>
      </c>
    </row>
    <row r="89" spans="1:7" s="28" customFormat="1" x14ac:dyDescent="0.35">
      <c r="A89" s="27" t="s">
        <v>957</v>
      </c>
      <c r="B89" s="30">
        <v>123</v>
      </c>
      <c r="C89" s="30"/>
      <c r="D89" s="27" t="s">
        <v>958</v>
      </c>
      <c r="E89" s="30">
        <v>1391</v>
      </c>
      <c r="F89" s="30"/>
      <c r="G89" s="27" t="s">
        <v>959</v>
      </c>
    </row>
    <row r="90" spans="1:7" s="28" customFormat="1" x14ac:dyDescent="0.35">
      <c r="A90" s="27" t="s">
        <v>960</v>
      </c>
      <c r="B90" s="30">
        <v>71</v>
      </c>
      <c r="C90" s="30"/>
      <c r="D90" s="27" t="s">
        <v>961</v>
      </c>
      <c r="E90" s="30">
        <v>1094</v>
      </c>
      <c r="F90" s="30"/>
      <c r="G90" s="27" t="s">
        <v>962</v>
      </c>
    </row>
    <row r="91" spans="1:7" s="28" customFormat="1" x14ac:dyDescent="0.35">
      <c r="A91" s="27" t="s">
        <v>963</v>
      </c>
      <c r="B91" s="30">
        <v>170</v>
      </c>
      <c r="C91" s="30"/>
      <c r="D91" s="27" t="s">
        <v>964</v>
      </c>
      <c r="E91" s="30">
        <v>1542</v>
      </c>
      <c r="F91" s="30"/>
      <c r="G91" s="27" t="s">
        <v>965</v>
      </c>
    </row>
    <row r="92" spans="1:7" x14ac:dyDescent="0.35">
      <c r="A92" s="26" t="s">
        <v>966</v>
      </c>
      <c r="B92" s="31">
        <v>175</v>
      </c>
      <c r="C92" s="31">
        <f>AVERAGE(B92:B94)</f>
        <v>145</v>
      </c>
      <c r="D92" s="26" t="s">
        <v>967</v>
      </c>
      <c r="E92" s="31">
        <v>951</v>
      </c>
      <c r="F92" s="31">
        <f>AVERAGE(E92:E94)</f>
        <v>974</v>
      </c>
      <c r="G92" s="26" t="s">
        <v>968</v>
      </c>
    </row>
    <row r="93" spans="1:7" x14ac:dyDescent="0.35">
      <c r="A93" s="26" t="s">
        <v>969</v>
      </c>
      <c r="B93" s="31">
        <v>172</v>
      </c>
      <c r="C93" s="31"/>
      <c r="D93" s="26" t="s">
        <v>970</v>
      </c>
      <c r="E93" s="31">
        <v>1074</v>
      </c>
      <c r="F93" s="31"/>
      <c r="G93" s="26" t="s">
        <v>971</v>
      </c>
    </row>
    <row r="94" spans="1:7" x14ac:dyDescent="0.35">
      <c r="A94" s="26" t="s">
        <v>972</v>
      </c>
      <c r="B94" s="31">
        <v>88</v>
      </c>
      <c r="C94" s="31"/>
      <c r="D94" s="26" t="s">
        <v>973</v>
      </c>
      <c r="E94" s="31">
        <v>897</v>
      </c>
      <c r="F94" s="31"/>
      <c r="G94" s="26" t="s">
        <v>974</v>
      </c>
    </row>
    <row r="95" spans="1:7" s="28" customFormat="1" x14ac:dyDescent="0.35">
      <c r="A95" s="27" t="s">
        <v>975</v>
      </c>
      <c r="B95" s="30">
        <v>221</v>
      </c>
      <c r="C95" s="30">
        <f>AVERAGE(B95:B98)</f>
        <v>212.75</v>
      </c>
      <c r="D95" s="27" t="s">
        <v>976</v>
      </c>
      <c r="E95" s="30">
        <v>1188</v>
      </c>
      <c r="F95" s="30">
        <f>AVERAGE(E95:E98)</f>
        <v>1051.5</v>
      </c>
      <c r="G95" s="27" t="s">
        <v>977</v>
      </c>
    </row>
    <row r="96" spans="1:7" s="28" customFormat="1" x14ac:dyDescent="0.35">
      <c r="A96" s="27" t="s">
        <v>978</v>
      </c>
      <c r="B96" s="30">
        <v>212</v>
      </c>
      <c r="C96" s="30"/>
      <c r="D96" s="27" t="s">
        <v>979</v>
      </c>
      <c r="E96" s="30">
        <v>1019</v>
      </c>
      <c r="F96" s="30"/>
      <c r="G96" s="27" t="s">
        <v>980</v>
      </c>
    </row>
    <row r="97" spans="1:7" s="28" customFormat="1" x14ac:dyDescent="0.35">
      <c r="A97" s="27" t="s">
        <v>981</v>
      </c>
      <c r="B97" s="30">
        <v>178</v>
      </c>
      <c r="C97" s="30"/>
      <c r="D97" s="27" t="s">
        <v>982</v>
      </c>
      <c r="E97" s="30">
        <v>901</v>
      </c>
      <c r="F97" s="30"/>
      <c r="G97" s="27" t="s">
        <v>983</v>
      </c>
    </row>
    <row r="98" spans="1:7" s="28" customFormat="1" x14ac:dyDescent="0.35">
      <c r="A98" s="27" t="s">
        <v>984</v>
      </c>
      <c r="B98" s="30">
        <v>240</v>
      </c>
      <c r="C98" s="30"/>
      <c r="D98" s="27" t="s">
        <v>985</v>
      </c>
      <c r="E98" s="30">
        <v>1098</v>
      </c>
      <c r="F98" s="30"/>
      <c r="G98" s="27" t="s">
        <v>986</v>
      </c>
    </row>
    <row r="99" spans="1:7" x14ac:dyDescent="0.35">
      <c r="A99" s="26" t="s">
        <v>987</v>
      </c>
      <c r="B99" s="31">
        <v>153</v>
      </c>
      <c r="C99" s="31">
        <f>AVERAGE(B99:B102)</f>
        <v>142.25</v>
      </c>
      <c r="D99" s="26" t="s">
        <v>988</v>
      </c>
      <c r="E99" s="31">
        <v>752</v>
      </c>
      <c r="F99" s="31">
        <f>AVERAGE(E99:E102)</f>
        <v>875.25</v>
      </c>
      <c r="G99" s="26" t="s">
        <v>989</v>
      </c>
    </row>
    <row r="100" spans="1:7" x14ac:dyDescent="0.35">
      <c r="A100" s="26" t="s">
        <v>990</v>
      </c>
      <c r="B100" s="31">
        <v>152</v>
      </c>
      <c r="C100" s="31"/>
      <c r="D100" s="26" t="s">
        <v>991</v>
      </c>
      <c r="E100" s="31">
        <v>919</v>
      </c>
      <c r="F100" s="31"/>
      <c r="G100" s="26" t="s">
        <v>992</v>
      </c>
    </row>
    <row r="101" spans="1:7" x14ac:dyDescent="0.35">
      <c r="A101" s="26" t="s">
        <v>993</v>
      </c>
      <c r="B101" s="31">
        <v>119</v>
      </c>
      <c r="C101" s="31"/>
      <c r="D101" s="26" t="s">
        <v>994</v>
      </c>
      <c r="E101" s="31">
        <v>590</v>
      </c>
      <c r="F101" s="31"/>
      <c r="G101" s="26" t="s">
        <v>995</v>
      </c>
    </row>
    <row r="102" spans="1:7" x14ac:dyDescent="0.35">
      <c r="A102" s="26" t="s">
        <v>996</v>
      </c>
      <c r="B102" s="31">
        <v>145</v>
      </c>
      <c r="C102" s="31"/>
      <c r="D102" s="26" t="s">
        <v>997</v>
      </c>
      <c r="E102" s="31">
        <v>1240</v>
      </c>
      <c r="F102" s="31"/>
      <c r="G102" s="26" t="s">
        <v>998</v>
      </c>
    </row>
    <row r="103" spans="1:7" s="28" customFormat="1" x14ac:dyDescent="0.35">
      <c r="A103" s="27" t="s">
        <v>999</v>
      </c>
      <c r="B103" s="30">
        <v>154</v>
      </c>
      <c r="C103" s="30">
        <f>AVERAGE(B103:B105)</f>
        <v>186.33333333333334</v>
      </c>
      <c r="D103" s="27" t="s">
        <v>1000</v>
      </c>
      <c r="E103" s="30">
        <v>1343</v>
      </c>
      <c r="F103" s="30">
        <f>AVERAGE(E103:E105)</f>
        <v>1327.3333333333333</v>
      </c>
      <c r="G103" s="27" t="s">
        <v>1001</v>
      </c>
    </row>
    <row r="104" spans="1:7" s="28" customFormat="1" x14ac:dyDescent="0.35">
      <c r="A104" s="27" t="s">
        <v>1002</v>
      </c>
      <c r="B104" s="30">
        <v>159</v>
      </c>
      <c r="C104" s="30"/>
      <c r="D104" s="27" t="s">
        <v>1003</v>
      </c>
      <c r="E104" s="30">
        <v>1389</v>
      </c>
      <c r="F104" s="30"/>
      <c r="G104" s="27" t="s">
        <v>1004</v>
      </c>
    </row>
    <row r="105" spans="1:7" s="28" customFormat="1" x14ac:dyDescent="0.35">
      <c r="A105" s="27" t="s">
        <v>1005</v>
      </c>
      <c r="B105" s="30">
        <v>246</v>
      </c>
      <c r="C105" s="30"/>
      <c r="D105" s="27" t="s">
        <v>1006</v>
      </c>
      <c r="E105" s="30">
        <v>1250</v>
      </c>
      <c r="F105" s="30"/>
      <c r="G105" s="27" t="s">
        <v>1007</v>
      </c>
    </row>
    <row r="106" spans="1:7" x14ac:dyDescent="0.35">
      <c r="A106" s="26" t="s">
        <v>1011</v>
      </c>
      <c r="B106" s="31">
        <v>328</v>
      </c>
      <c r="C106" s="31">
        <f>AVERAGE(B106:B109)</f>
        <v>307.5</v>
      </c>
      <c r="D106" t="s">
        <v>735</v>
      </c>
      <c r="E106" s="31">
        <v>1700</v>
      </c>
      <c r="F106" s="31">
        <f>AVERAGE(E106:E109)</f>
        <v>1508.75</v>
      </c>
      <c r="G106" s="26" t="s">
        <v>1012</v>
      </c>
    </row>
    <row r="107" spans="1:7" x14ac:dyDescent="0.35">
      <c r="A107" t="s">
        <v>1013</v>
      </c>
      <c r="B107" s="31">
        <v>365</v>
      </c>
      <c r="C107" s="31"/>
      <c r="D107" t="s">
        <v>735</v>
      </c>
      <c r="E107" s="31">
        <v>1535</v>
      </c>
      <c r="F107" s="31"/>
      <c r="G107" s="26" t="s">
        <v>1012</v>
      </c>
    </row>
    <row r="108" spans="1:7" x14ac:dyDescent="0.35">
      <c r="A108" t="s">
        <v>1014</v>
      </c>
      <c r="B108" s="31">
        <v>242</v>
      </c>
      <c r="C108" s="31"/>
      <c r="D108" t="s">
        <v>735</v>
      </c>
      <c r="E108" s="31">
        <v>1422</v>
      </c>
      <c r="F108" s="31"/>
      <c r="G108" s="26" t="s">
        <v>1012</v>
      </c>
    </row>
    <row r="109" spans="1:7" x14ac:dyDescent="0.35">
      <c r="A109" t="s">
        <v>1015</v>
      </c>
      <c r="B109" s="31">
        <v>295</v>
      </c>
      <c r="C109" s="31"/>
      <c r="D109" t="s">
        <v>1016</v>
      </c>
      <c r="E109" s="31">
        <v>1378</v>
      </c>
      <c r="F109" s="31"/>
      <c r="G109" s="26" t="s">
        <v>1012</v>
      </c>
    </row>
    <row r="110" spans="1:7" s="28" customFormat="1" x14ac:dyDescent="0.35">
      <c r="A110" s="28" t="s">
        <v>1017</v>
      </c>
      <c r="B110" s="30">
        <v>310</v>
      </c>
      <c r="C110" s="30">
        <f>AVERAGE(B110:B114)</f>
        <v>207.4</v>
      </c>
      <c r="D110" s="28" t="s">
        <v>1016</v>
      </c>
      <c r="E110" s="30">
        <v>1921</v>
      </c>
      <c r="F110" s="30">
        <f>AVERAGE(E110:E114)</f>
        <v>1105.4000000000001</v>
      </c>
      <c r="G110" s="27" t="s">
        <v>1012</v>
      </c>
    </row>
    <row r="111" spans="1:7" s="28" customFormat="1" x14ac:dyDescent="0.35">
      <c r="A111" s="28" t="s">
        <v>1018</v>
      </c>
      <c r="B111" s="30">
        <v>212</v>
      </c>
      <c r="C111" s="30"/>
      <c r="D111" s="28" t="s">
        <v>1016</v>
      </c>
      <c r="E111" s="30">
        <v>985</v>
      </c>
      <c r="F111" s="30"/>
      <c r="G111" s="27" t="s">
        <v>1012</v>
      </c>
    </row>
    <row r="112" spans="1:7" s="28" customFormat="1" x14ac:dyDescent="0.35">
      <c r="A112" s="28" t="s">
        <v>1019</v>
      </c>
      <c r="B112" s="30">
        <v>139</v>
      </c>
      <c r="C112" s="30"/>
      <c r="D112" s="28" t="s">
        <v>1016</v>
      </c>
      <c r="E112" s="30">
        <v>804</v>
      </c>
      <c r="F112" s="30"/>
      <c r="G112" s="27" t="s">
        <v>1012</v>
      </c>
    </row>
    <row r="113" spans="1:7" s="28" customFormat="1" x14ac:dyDescent="0.35">
      <c r="A113" s="28" t="s">
        <v>1020</v>
      </c>
      <c r="B113" s="30">
        <v>190</v>
      </c>
      <c r="C113" s="30"/>
      <c r="D113" s="28" t="s">
        <v>1016</v>
      </c>
      <c r="E113" s="30">
        <v>914</v>
      </c>
      <c r="F113" s="30"/>
      <c r="G113" s="27" t="s">
        <v>1012</v>
      </c>
    </row>
    <row r="114" spans="1:7" s="28" customFormat="1" x14ac:dyDescent="0.35">
      <c r="A114" s="28" t="s">
        <v>1021</v>
      </c>
      <c r="B114" s="30">
        <v>186</v>
      </c>
      <c r="C114" s="30"/>
      <c r="D114" s="28" t="s">
        <v>1016</v>
      </c>
      <c r="E114" s="30">
        <v>903</v>
      </c>
      <c r="F114" s="30"/>
      <c r="G114" s="27" t="s">
        <v>1012</v>
      </c>
    </row>
    <row r="115" spans="1:7" x14ac:dyDescent="0.35">
      <c r="A115" t="s">
        <v>1022</v>
      </c>
      <c r="B115" s="31">
        <v>291</v>
      </c>
      <c r="C115" s="31">
        <f>AVERAGE(B115:B118)</f>
        <v>268</v>
      </c>
      <c r="D115" t="s">
        <v>1016</v>
      </c>
      <c r="E115" s="31">
        <v>1084</v>
      </c>
      <c r="F115" s="31">
        <f>AVERAGE(E115:E118)</f>
        <v>1013.75</v>
      </c>
      <c r="G115" s="26" t="s">
        <v>1012</v>
      </c>
    </row>
    <row r="116" spans="1:7" x14ac:dyDescent="0.35">
      <c r="A116" t="s">
        <v>1023</v>
      </c>
      <c r="B116" s="31">
        <v>145</v>
      </c>
      <c r="C116" s="31"/>
      <c r="D116" t="s">
        <v>1016</v>
      </c>
      <c r="E116" s="31">
        <v>963</v>
      </c>
      <c r="F116" s="31"/>
      <c r="G116" s="26" t="s">
        <v>1012</v>
      </c>
    </row>
    <row r="117" spans="1:7" x14ac:dyDescent="0.35">
      <c r="A117" t="s">
        <v>1024</v>
      </c>
      <c r="B117" s="31">
        <v>299</v>
      </c>
      <c r="C117" s="31"/>
      <c r="D117" t="s">
        <v>1016</v>
      </c>
      <c r="E117" s="31">
        <v>890</v>
      </c>
      <c r="F117" s="31"/>
      <c r="G117" s="26" t="s">
        <v>1012</v>
      </c>
    </row>
    <row r="118" spans="1:7" x14ac:dyDescent="0.35">
      <c r="A118" t="s">
        <v>1025</v>
      </c>
      <c r="B118" s="31">
        <v>337</v>
      </c>
      <c r="C118" s="31"/>
      <c r="D118" t="s">
        <v>1016</v>
      </c>
      <c r="E118" s="31">
        <v>1118</v>
      </c>
      <c r="F118" s="31"/>
      <c r="G118" s="26" t="s">
        <v>1026</v>
      </c>
    </row>
    <row r="119" spans="1:7" s="28" customFormat="1" x14ac:dyDescent="0.35">
      <c r="A119" s="28" t="s">
        <v>1027</v>
      </c>
      <c r="B119" s="30">
        <v>278</v>
      </c>
      <c r="C119" s="30">
        <f>AVERAGE(B119:B123)</f>
        <v>241.4</v>
      </c>
      <c r="D119" s="28" t="s">
        <v>1016</v>
      </c>
      <c r="E119" s="30">
        <v>1104</v>
      </c>
      <c r="F119" s="30">
        <f>AVERAGE(E119:E123)</f>
        <v>1027.4000000000001</v>
      </c>
      <c r="G119" s="27" t="s">
        <v>1026</v>
      </c>
    </row>
    <row r="120" spans="1:7" s="28" customFormat="1" x14ac:dyDescent="0.35">
      <c r="A120" s="28" t="s">
        <v>1028</v>
      </c>
      <c r="B120" s="30">
        <v>218</v>
      </c>
      <c r="C120" s="30"/>
      <c r="D120" s="28" t="s">
        <v>1016</v>
      </c>
      <c r="E120" s="30">
        <v>1037</v>
      </c>
      <c r="F120" s="30"/>
      <c r="G120" s="27" t="s">
        <v>1026</v>
      </c>
    </row>
    <row r="121" spans="1:7" s="28" customFormat="1" x14ac:dyDescent="0.35">
      <c r="A121" s="28" t="s">
        <v>1029</v>
      </c>
      <c r="B121" s="30">
        <v>296</v>
      </c>
      <c r="C121" s="30"/>
      <c r="D121" s="28" t="s">
        <v>1016</v>
      </c>
      <c r="E121" s="30">
        <v>1045</v>
      </c>
      <c r="F121" s="30"/>
      <c r="G121" s="27" t="s">
        <v>1026</v>
      </c>
    </row>
    <row r="122" spans="1:7" s="28" customFormat="1" x14ac:dyDescent="0.35">
      <c r="A122" s="28" t="s">
        <v>1030</v>
      </c>
      <c r="B122" s="30">
        <v>232</v>
      </c>
      <c r="C122" s="30"/>
      <c r="D122" s="28" t="s">
        <v>1016</v>
      </c>
      <c r="E122" s="30">
        <v>927</v>
      </c>
      <c r="F122" s="30"/>
      <c r="G122" s="27" t="s">
        <v>1026</v>
      </c>
    </row>
    <row r="123" spans="1:7" s="28" customFormat="1" x14ac:dyDescent="0.35">
      <c r="A123" s="28" t="s">
        <v>1031</v>
      </c>
      <c r="B123" s="30">
        <v>183</v>
      </c>
      <c r="C123" s="30"/>
      <c r="D123" s="28" t="s">
        <v>1016</v>
      </c>
      <c r="E123" s="30">
        <v>1024</v>
      </c>
      <c r="F123" s="30"/>
      <c r="G123" s="27" t="s">
        <v>1026</v>
      </c>
    </row>
    <row r="124" spans="1:7" x14ac:dyDescent="0.35">
      <c r="A124" t="s">
        <v>1032</v>
      </c>
      <c r="B124" s="31">
        <v>220</v>
      </c>
      <c r="C124" s="31">
        <f>AVERAGE(B124:B126)</f>
        <v>180.33333333333334</v>
      </c>
      <c r="D124" t="s">
        <v>1016</v>
      </c>
      <c r="E124" s="31">
        <v>1411</v>
      </c>
      <c r="F124" s="31">
        <f>AVERAGE(E124:E126)</f>
        <v>1372</v>
      </c>
      <c r="G124" s="26" t="s">
        <v>1026</v>
      </c>
    </row>
    <row r="125" spans="1:7" x14ac:dyDescent="0.35">
      <c r="A125" t="s">
        <v>1033</v>
      </c>
      <c r="B125" s="31">
        <v>172</v>
      </c>
      <c r="C125" s="31"/>
      <c r="D125" t="s">
        <v>1016</v>
      </c>
      <c r="E125" s="31">
        <v>1524</v>
      </c>
      <c r="F125" s="31"/>
      <c r="G125" s="26" t="s">
        <v>1026</v>
      </c>
    </row>
    <row r="126" spans="1:7" x14ac:dyDescent="0.35">
      <c r="A126" t="s">
        <v>1034</v>
      </c>
      <c r="B126" s="31">
        <v>149</v>
      </c>
      <c r="C126" s="31"/>
      <c r="D126" t="s">
        <v>1016</v>
      </c>
      <c r="E126" s="31">
        <v>1181</v>
      </c>
      <c r="F126" s="31"/>
      <c r="G126" s="26" t="s">
        <v>1026</v>
      </c>
    </row>
    <row r="127" spans="1:7" s="28" customFormat="1" x14ac:dyDescent="0.35">
      <c r="A127" s="28" t="s">
        <v>1035</v>
      </c>
      <c r="B127" s="30">
        <v>300</v>
      </c>
      <c r="C127" s="30">
        <f>B127</f>
        <v>300</v>
      </c>
      <c r="D127" s="28" t="s">
        <v>1016</v>
      </c>
      <c r="E127" s="30">
        <v>1687</v>
      </c>
      <c r="F127" s="30">
        <f>E127</f>
        <v>1687</v>
      </c>
      <c r="G127" s="27" t="s">
        <v>1026</v>
      </c>
    </row>
    <row r="128" spans="1:7" x14ac:dyDescent="0.35">
      <c r="A128" t="s">
        <v>1036</v>
      </c>
      <c r="B128" s="31">
        <v>513</v>
      </c>
      <c r="C128" s="31">
        <f>AVERAGE(B128:B129)</f>
        <v>331</v>
      </c>
      <c r="D128" t="s">
        <v>1016</v>
      </c>
      <c r="E128" s="31">
        <v>1978</v>
      </c>
      <c r="F128" s="31">
        <f>AVERAGE(E128:E129)</f>
        <v>1591.5</v>
      </c>
      <c r="G128" s="26" t="s">
        <v>1026</v>
      </c>
    </row>
    <row r="129" spans="1:7" x14ac:dyDescent="0.35">
      <c r="A129" t="s">
        <v>1037</v>
      </c>
      <c r="B129" s="31">
        <v>149</v>
      </c>
      <c r="C129" s="31"/>
      <c r="D129" t="s">
        <v>1016</v>
      </c>
      <c r="E129" s="31">
        <v>1205</v>
      </c>
      <c r="F129" s="31"/>
      <c r="G129" s="26" t="s">
        <v>1026</v>
      </c>
    </row>
    <row r="130" spans="1:7" x14ac:dyDescent="0.35">
      <c r="B130" s="31"/>
      <c r="C130" s="31"/>
      <c r="E130" s="31"/>
      <c r="F130" s="31"/>
      <c r="G130" s="26"/>
    </row>
    <row r="131" spans="1:7" x14ac:dyDescent="0.35">
      <c r="B131" s="31"/>
      <c r="C131" s="31"/>
      <c r="E131" s="31"/>
      <c r="F131" s="31"/>
      <c r="G131" s="26"/>
    </row>
    <row r="132" spans="1:7" x14ac:dyDescent="0.35">
      <c r="B132" s="31"/>
      <c r="C132" s="31"/>
      <c r="E132" s="31"/>
      <c r="F132" s="31"/>
      <c r="G132" s="26"/>
    </row>
    <row r="133" spans="1:7" x14ac:dyDescent="0.35">
      <c r="B133" s="31"/>
      <c r="C133" s="31"/>
      <c r="E133" s="31"/>
      <c r="F133" s="31"/>
      <c r="G133" s="26"/>
    </row>
    <row r="134" spans="1:7" x14ac:dyDescent="0.35">
      <c r="B134" s="31"/>
      <c r="C134" s="31"/>
      <c r="E134" s="31"/>
      <c r="F134" s="31"/>
      <c r="G134" s="26"/>
    </row>
    <row r="135" spans="1:7" x14ac:dyDescent="0.35">
      <c r="B135" s="31"/>
      <c r="C135" s="31"/>
      <c r="E135" s="31"/>
      <c r="F135" s="31"/>
      <c r="G135" s="26"/>
    </row>
    <row r="136" spans="1:7" x14ac:dyDescent="0.35">
      <c r="B136" s="31"/>
      <c r="C136" s="31"/>
      <c r="E136" s="31"/>
      <c r="F136" s="31"/>
      <c r="G136" s="26"/>
    </row>
    <row r="137" spans="1:7" x14ac:dyDescent="0.35">
      <c r="B137" s="31"/>
      <c r="C137" s="31"/>
      <c r="E137" s="31"/>
      <c r="F137" s="31"/>
      <c r="G137" s="26"/>
    </row>
    <row r="138" spans="1:7" x14ac:dyDescent="0.35">
      <c r="B138" s="31"/>
      <c r="C138" s="31"/>
      <c r="E138" s="31"/>
      <c r="F138" s="31"/>
      <c r="G138" s="26"/>
    </row>
    <row r="139" spans="1:7" x14ac:dyDescent="0.35">
      <c r="B139" s="31"/>
      <c r="C139" s="31"/>
      <c r="E139" s="31"/>
      <c r="F139" s="31"/>
      <c r="G139" s="26"/>
    </row>
    <row r="140" spans="1:7" x14ac:dyDescent="0.35">
      <c r="B140" s="31"/>
      <c r="C140" s="31"/>
      <c r="E140" s="31"/>
      <c r="F140" s="31"/>
      <c r="G140" s="26"/>
    </row>
    <row r="141" spans="1:7" x14ac:dyDescent="0.35">
      <c r="B141" s="31"/>
      <c r="C141" s="31"/>
      <c r="E141" s="31"/>
      <c r="F141" s="31"/>
      <c r="G141" s="26"/>
    </row>
    <row r="142" spans="1:7" x14ac:dyDescent="0.35">
      <c r="B142" s="31"/>
      <c r="C142" s="31"/>
      <c r="E142" s="31"/>
      <c r="F142" s="31"/>
      <c r="G142" s="26"/>
    </row>
    <row r="143" spans="1:7" x14ac:dyDescent="0.35">
      <c r="B143" s="31"/>
      <c r="C143" s="31"/>
      <c r="E143" s="31"/>
      <c r="F143" s="31"/>
      <c r="G143" s="26"/>
    </row>
    <row r="144" spans="1:7" x14ac:dyDescent="0.35">
      <c r="B144" s="31"/>
      <c r="C144" s="31"/>
      <c r="E144" s="31"/>
      <c r="F144" s="31"/>
      <c r="G144" s="26"/>
    </row>
    <row r="145" spans="2:7" x14ac:dyDescent="0.35">
      <c r="B145" s="31"/>
      <c r="C145" s="31"/>
      <c r="E145" s="31"/>
      <c r="F145" s="31"/>
      <c r="G145" s="26"/>
    </row>
    <row r="146" spans="2:7" x14ac:dyDescent="0.35">
      <c r="B146" s="31"/>
      <c r="C146" s="31"/>
      <c r="E146" s="31"/>
      <c r="F146" s="31"/>
      <c r="G146" s="26"/>
    </row>
    <row r="147" spans="2:7" x14ac:dyDescent="0.35">
      <c r="B147" s="31"/>
      <c r="C147" s="31"/>
      <c r="E147" s="31"/>
      <c r="F147" s="31"/>
      <c r="G147" s="26"/>
    </row>
    <row r="148" spans="2:7" x14ac:dyDescent="0.35">
      <c r="B148" s="31"/>
      <c r="C148" s="31"/>
      <c r="E148" s="31"/>
      <c r="F148" s="31"/>
      <c r="G148" s="26"/>
    </row>
    <row r="149" spans="2:7" x14ac:dyDescent="0.35">
      <c r="B149" s="31"/>
      <c r="C149" s="31"/>
      <c r="E149" s="31"/>
      <c r="F149" s="31"/>
      <c r="G149" s="26"/>
    </row>
    <row r="150" spans="2:7" x14ac:dyDescent="0.35">
      <c r="B150" s="31"/>
      <c r="C150" s="31"/>
      <c r="E150" s="31"/>
      <c r="F150" s="31"/>
      <c r="G150" s="26"/>
    </row>
    <row r="151" spans="2:7" x14ac:dyDescent="0.35">
      <c r="B151" s="31"/>
      <c r="C151" s="31"/>
      <c r="E151" s="31"/>
      <c r="F151" s="31"/>
      <c r="G151" s="26"/>
    </row>
    <row r="152" spans="2:7" x14ac:dyDescent="0.35">
      <c r="B152" s="31"/>
      <c r="C152" s="31"/>
      <c r="E152" s="31"/>
      <c r="F152" s="31"/>
      <c r="G152" s="26"/>
    </row>
    <row r="153" spans="2:7" x14ac:dyDescent="0.35">
      <c r="B153" s="31"/>
      <c r="C153" s="31"/>
      <c r="E153" s="31"/>
      <c r="F153" s="31"/>
      <c r="G153" s="26"/>
    </row>
    <row r="154" spans="2:7" x14ac:dyDescent="0.35">
      <c r="B154" s="31"/>
      <c r="C154" s="31"/>
      <c r="E154" s="31"/>
      <c r="F154" s="31"/>
      <c r="G154" s="26"/>
    </row>
    <row r="155" spans="2:7" x14ac:dyDescent="0.35">
      <c r="B155" s="31"/>
      <c r="C155" s="31"/>
      <c r="E155" s="31"/>
      <c r="F155" s="31"/>
      <c r="G155" s="26"/>
    </row>
    <row r="156" spans="2:7" x14ac:dyDescent="0.35">
      <c r="B156" s="31"/>
      <c r="C156" s="31"/>
      <c r="E156" s="31"/>
      <c r="F156" s="31"/>
      <c r="G156" s="26"/>
    </row>
    <row r="157" spans="2:7" x14ac:dyDescent="0.35">
      <c r="B157" s="31"/>
      <c r="C157" s="31"/>
      <c r="E157" s="31"/>
      <c r="F157" s="31"/>
      <c r="G157" s="26"/>
    </row>
    <row r="158" spans="2:7" x14ac:dyDescent="0.35">
      <c r="B158" s="31"/>
      <c r="C158" s="31"/>
      <c r="E158" s="31"/>
      <c r="F158" s="31"/>
      <c r="G158" s="26"/>
    </row>
    <row r="159" spans="2:7" x14ac:dyDescent="0.35">
      <c r="B159" s="31"/>
      <c r="C159" s="31"/>
      <c r="E159" s="31"/>
      <c r="F159" s="31"/>
      <c r="G159" s="26"/>
    </row>
    <row r="160" spans="2:7" x14ac:dyDescent="0.35">
      <c r="B160" s="31"/>
      <c r="C160" s="31"/>
      <c r="E160" s="31"/>
      <c r="F160" s="31"/>
      <c r="G160" s="26"/>
    </row>
    <row r="161" spans="2:7" x14ac:dyDescent="0.35">
      <c r="B161" s="31"/>
      <c r="C161" s="31"/>
      <c r="E161" s="31"/>
      <c r="F161" s="31"/>
      <c r="G161" s="26"/>
    </row>
    <row r="162" spans="2:7" x14ac:dyDescent="0.35">
      <c r="B162" s="31"/>
      <c r="C162" s="31"/>
      <c r="E162" s="31"/>
      <c r="F162" s="31"/>
      <c r="G162" s="26"/>
    </row>
    <row r="163" spans="2:7" x14ac:dyDescent="0.35">
      <c r="B163" s="31"/>
      <c r="C163" s="31"/>
      <c r="E163" s="31"/>
      <c r="F163" s="31"/>
      <c r="G163" s="26"/>
    </row>
    <row r="164" spans="2:7" x14ac:dyDescent="0.35">
      <c r="B164" s="31"/>
      <c r="C164" s="31"/>
      <c r="E164" s="31"/>
      <c r="F164" s="31"/>
      <c r="G164" s="26"/>
    </row>
    <row r="165" spans="2:7" x14ac:dyDescent="0.35">
      <c r="B165" s="31"/>
      <c r="C165" s="31"/>
      <c r="E165" s="31"/>
      <c r="F165" s="31"/>
      <c r="G165" s="26"/>
    </row>
    <row r="166" spans="2:7" x14ac:dyDescent="0.35">
      <c r="B166" s="31"/>
      <c r="C166" s="31"/>
      <c r="E166" s="31"/>
      <c r="F166" s="31"/>
      <c r="G166" s="26"/>
    </row>
    <row r="167" spans="2:7" x14ac:dyDescent="0.35">
      <c r="B167" s="31"/>
      <c r="C167" s="31"/>
      <c r="E167" s="31"/>
      <c r="F167" s="31"/>
      <c r="G167" s="26"/>
    </row>
    <row r="168" spans="2:7" x14ac:dyDescent="0.35">
      <c r="B168" s="31"/>
      <c r="C168" s="31"/>
      <c r="E168" s="31"/>
      <c r="F168" s="31"/>
      <c r="G168" s="26"/>
    </row>
    <row r="169" spans="2:7" x14ac:dyDescent="0.35">
      <c r="B169" s="31"/>
      <c r="C169" s="31"/>
      <c r="E169" s="31"/>
      <c r="F169" s="31"/>
      <c r="G169" s="26"/>
    </row>
    <row r="170" spans="2:7" x14ac:dyDescent="0.35">
      <c r="B170" s="31"/>
      <c r="C170" s="31"/>
      <c r="E170" s="31"/>
      <c r="F170" s="31"/>
      <c r="G170" s="26"/>
    </row>
    <row r="171" spans="2:7" x14ac:dyDescent="0.35">
      <c r="B171" s="31"/>
      <c r="C171" s="31"/>
      <c r="E171" s="31"/>
      <c r="F171" s="31"/>
      <c r="G171" s="26"/>
    </row>
    <row r="172" spans="2:7" x14ac:dyDescent="0.35">
      <c r="B172" s="31"/>
      <c r="C172" s="31"/>
      <c r="E172" s="31"/>
      <c r="F172" s="31"/>
      <c r="G172" s="26"/>
    </row>
    <row r="173" spans="2:7" x14ac:dyDescent="0.35">
      <c r="B173" s="31"/>
      <c r="C173" s="31"/>
      <c r="E173" s="31"/>
      <c r="F173" s="31"/>
      <c r="G173" s="26"/>
    </row>
    <row r="174" spans="2:7" x14ac:dyDescent="0.35">
      <c r="B174" s="31"/>
      <c r="C174" s="31"/>
      <c r="E174" s="31"/>
      <c r="F174" s="31"/>
      <c r="G174" s="26"/>
    </row>
    <row r="175" spans="2:7" x14ac:dyDescent="0.35">
      <c r="B175" s="31"/>
      <c r="C175" s="31"/>
      <c r="E175" s="31"/>
      <c r="F175" s="31"/>
      <c r="G175" s="26"/>
    </row>
    <row r="176" spans="2:7" x14ac:dyDescent="0.35">
      <c r="B176" s="31"/>
      <c r="C176" s="31"/>
      <c r="E176" s="31"/>
      <c r="F176" s="31"/>
      <c r="G176" s="26"/>
    </row>
    <row r="177" spans="2:7" x14ac:dyDescent="0.35">
      <c r="B177" s="31"/>
      <c r="C177" s="31"/>
      <c r="E177" s="31"/>
      <c r="F177" s="31"/>
      <c r="G177" s="26"/>
    </row>
    <row r="178" spans="2:7" x14ac:dyDescent="0.35">
      <c r="B178" s="31"/>
      <c r="C178" s="31"/>
      <c r="E178" s="31"/>
      <c r="F178" s="31"/>
      <c r="G178" s="26"/>
    </row>
    <row r="179" spans="2:7" x14ac:dyDescent="0.35">
      <c r="B179" s="31"/>
      <c r="C179" s="31"/>
      <c r="E179" s="31"/>
      <c r="F179" s="31"/>
      <c r="G179" s="26"/>
    </row>
    <row r="180" spans="2:7" x14ac:dyDescent="0.35">
      <c r="B180" s="31"/>
      <c r="C180" s="31"/>
      <c r="E180" s="31"/>
      <c r="F180" s="31"/>
      <c r="G180" s="26"/>
    </row>
    <row r="181" spans="2:7" x14ac:dyDescent="0.35">
      <c r="B181" s="31"/>
      <c r="C181" s="31"/>
      <c r="E181" s="31"/>
      <c r="F181" s="31"/>
      <c r="G181" s="26"/>
    </row>
    <row r="182" spans="2:7" x14ac:dyDescent="0.35">
      <c r="B182" s="31"/>
      <c r="C182" s="31"/>
      <c r="E182" s="31"/>
      <c r="F182" s="31"/>
      <c r="G182" s="26"/>
    </row>
    <row r="183" spans="2:7" x14ac:dyDescent="0.35">
      <c r="B183" s="31"/>
      <c r="C183" s="31"/>
      <c r="E183" s="31"/>
      <c r="F183" s="31"/>
      <c r="G183" s="26"/>
    </row>
    <row r="184" spans="2:7" x14ac:dyDescent="0.35">
      <c r="B184" s="31"/>
      <c r="C184" s="31"/>
      <c r="E184" s="31"/>
      <c r="F184" s="31"/>
      <c r="G184" s="26"/>
    </row>
    <row r="185" spans="2:7" x14ac:dyDescent="0.35">
      <c r="B185" s="31"/>
      <c r="C185" s="31"/>
      <c r="E185" s="31"/>
      <c r="F185" s="31"/>
      <c r="G185" s="26"/>
    </row>
    <row r="186" spans="2:7" x14ac:dyDescent="0.35">
      <c r="B186" s="31"/>
      <c r="C186" s="31"/>
      <c r="E186" s="31"/>
      <c r="F186" s="31"/>
      <c r="G186" s="26"/>
    </row>
    <row r="187" spans="2:7" x14ac:dyDescent="0.35">
      <c r="B187" s="31"/>
      <c r="C187" s="31"/>
      <c r="E187" s="31"/>
      <c r="F187" s="31"/>
      <c r="G187" s="26"/>
    </row>
    <row r="188" spans="2:7" x14ac:dyDescent="0.35">
      <c r="B188" s="31"/>
      <c r="C188" s="31"/>
      <c r="E188" s="31"/>
      <c r="F188" s="31"/>
      <c r="G188" s="26"/>
    </row>
    <row r="189" spans="2:7" x14ac:dyDescent="0.35">
      <c r="B189" s="31"/>
      <c r="C189" s="31"/>
      <c r="E189" s="31"/>
      <c r="F189" s="31"/>
      <c r="G189" s="26"/>
    </row>
    <row r="190" spans="2:7" x14ac:dyDescent="0.35">
      <c r="B190" s="31"/>
      <c r="C190" s="31"/>
      <c r="E190" s="31"/>
      <c r="F190" s="31"/>
      <c r="G190" s="26"/>
    </row>
    <row r="191" spans="2:7" x14ac:dyDescent="0.35">
      <c r="B191" s="31"/>
      <c r="C191" s="31"/>
      <c r="E191" s="31"/>
      <c r="F191" s="31"/>
      <c r="G191" s="26"/>
    </row>
    <row r="192" spans="2:7" x14ac:dyDescent="0.35">
      <c r="B192" s="31"/>
      <c r="C192" s="31"/>
      <c r="E192" s="31"/>
      <c r="F192" s="31"/>
      <c r="G192" s="26"/>
    </row>
    <row r="193" spans="2:7" x14ac:dyDescent="0.35">
      <c r="B193" s="31"/>
      <c r="C193" s="31"/>
      <c r="E193" s="31"/>
      <c r="F193" s="31"/>
      <c r="G193" s="26"/>
    </row>
    <row r="194" spans="2:7" x14ac:dyDescent="0.35">
      <c r="B194" s="31"/>
      <c r="C194" s="31"/>
      <c r="E194" s="31"/>
      <c r="F194" s="31"/>
      <c r="G194" s="26"/>
    </row>
    <row r="195" spans="2:7" x14ac:dyDescent="0.35">
      <c r="B195" s="31"/>
      <c r="C195" s="31"/>
      <c r="E195" s="31"/>
      <c r="F195" s="31"/>
      <c r="G195" s="26"/>
    </row>
    <row r="196" spans="2:7" x14ac:dyDescent="0.35">
      <c r="B196" s="31"/>
      <c r="C196" s="31"/>
      <c r="E196" s="31"/>
      <c r="F196" s="31"/>
      <c r="G196" s="26"/>
    </row>
    <row r="197" spans="2:7" x14ac:dyDescent="0.35">
      <c r="B197" s="31"/>
      <c r="C197" s="31"/>
      <c r="E197" s="31"/>
      <c r="F197" s="31"/>
      <c r="G197" s="26"/>
    </row>
    <row r="198" spans="2:7" x14ac:dyDescent="0.35">
      <c r="B198" s="31"/>
      <c r="C198" s="31"/>
      <c r="E198" s="31"/>
      <c r="F198" s="31"/>
      <c r="G198" s="26"/>
    </row>
    <row r="199" spans="2:7" x14ac:dyDescent="0.35">
      <c r="B199" s="31"/>
      <c r="C199" s="31"/>
      <c r="E199" s="31"/>
      <c r="F199" s="31"/>
      <c r="G199" s="26"/>
    </row>
    <row r="200" spans="2:7" x14ac:dyDescent="0.35">
      <c r="B200" s="31"/>
      <c r="C200" s="31"/>
      <c r="E200" s="31"/>
      <c r="F200" s="31"/>
      <c r="G200" s="26"/>
    </row>
    <row r="201" spans="2:7" x14ac:dyDescent="0.35">
      <c r="B201" s="31"/>
      <c r="C201" s="31"/>
      <c r="E201" s="31"/>
      <c r="F201" s="31"/>
      <c r="G201" s="26"/>
    </row>
    <row r="202" spans="2:7" x14ac:dyDescent="0.35">
      <c r="B202" s="31"/>
      <c r="C202" s="31"/>
      <c r="E202" s="31"/>
      <c r="F202" s="31"/>
      <c r="G202" s="26"/>
    </row>
    <row r="203" spans="2:7" x14ac:dyDescent="0.35">
      <c r="B203" s="31"/>
      <c r="C203" s="31"/>
      <c r="E203" s="31"/>
      <c r="F203" s="31"/>
      <c r="G203" s="26"/>
    </row>
    <row r="204" spans="2:7" x14ac:dyDescent="0.35">
      <c r="B204" s="31"/>
      <c r="C204" s="31"/>
      <c r="E204" s="31"/>
      <c r="F204" s="31"/>
      <c r="G204" s="26"/>
    </row>
    <row r="205" spans="2:7" x14ac:dyDescent="0.35">
      <c r="B205" s="31"/>
      <c r="C205" s="31"/>
      <c r="E205" s="31"/>
      <c r="F205" s="31"/>
      <c r="G205" s="26"/>
    </row>
    <row r="206" spans="2:7" x14ac:dyDescent="0.35">
      <c r="B206" s="31"/>
      <c r="C206" s="31"/>
      <c r="E206" s="31"/>
      <c r="F206" s="31"/>
      <c r="G206" s="26"/>
    </row>
    <row r="207" spans="2:7" x14ac:dyDescent="0.35">
      <c r="B207" s="31"/>
      <c r="C207" s="31"/>
      <c r="E207" s="31"/>
      <c r="F207" s="31"/>
      <c r="G207" s="26"/>
    </row>
    <row r="208" spans="2:7" x14ac:dyDescent="0.35">
      <c r="B208" s="31"/>
      <c r="C208" s="31"/>
      <c r="E208" s="31"/>
      <c r="F208" s="31"/>
      <c r="G208" s="26"/>
    </row>
    <row r="209" spans="2:7" x14ac:dyDescent="0.35">
      <c r="B209" s="31"/>
      <c r="C209" s="31"/>
      <c r="E209" s="31"/>
      <c r="F209" s="31"/>
      <c r="G209" s="26"/>
    </row>
    <row r="210" spans="2:7" x14ac:dyDescent="0.35">
      <c r="B210" s="31"/>
      <c r="C210" s="31"/>
      <c r="E210" s="31"/>
      <c r="F210" s="31"/>
      <c r="G210" s="26"/>
    </row>
    <row r="211" spans="2:7" x14ac:dyDescent="0.35">
      <c r="B211" s="31"/>
      <c r="C211" s="31"/>
      <c r="E211" s="31"/>
      <c r="F211" s="31"/>
      <c r="G211" s="26"/>
    </row>
    <row r="212" spans="2:7" x14ac:dyDescent="0.35">
      <c r="B212" s="31"/>
      <c r="C212" s="31"/>
      <c r="E212" s="31"/>
      <c r="F212" s="31"/>
      <c r="G212" s="26"/>
    </row>
    <row r="213" spans="2:7" x14ac:dyDescent="0.35">
      <c r="B213" s="31"/>
      <c r="C213" s="31"/>
      <c r="E213" s="31"/>
      <c r="F213" s="31"/>
      <c r="G213" s="26"/>
    </row>
    <row r="214" spans="2:7" x14ac:dyDescent="0.35">
      <c r="B214" s="31"/>
      <c r="C214" s="31"/>
      <c r="E214" s="31"/>
      <c r="F214" s="31"/>
      <c r="G214" s="26"/>
    </row>
    <row r="215" spans="2:7" x14ac:dyDescent="0.35">
      <c r="B215" s="31"/>
      <c r="C215" s="31"/>
      <c r="E215" s="31"/>
      <c r="F215" s="31"/>
      <c r="G215" s="26"/>
    </row>
    <row r="216" spans="2:7" x14ac:dyDescent="0.35">
      <c r="B216" s="31"/>
      <c r="C216" s="31"/>
      <c r="E216" s="31"/>
      <c r="F216" s="31"/>
      <c r="G216" s="26"/>
    </row>
    <row r="217" spans="2:7" x14ac:dyDescent="0.35">
      <c r="B217" s="31"/>
      <c r="C217" s="31"/>
      <c r="E217" s="31"/>
      <c r="F217" s="31"/>
      <c r="G217" s="26"/>
    </row>
    <row r="218" spans="2:7" x14ac:dyDescent="0.35">
      <c r="B218" s="31"/>
      <c r="C218" s="31"/>
      <c r="E218" s="31"/>
      <c r="F218" s="31"/>
      <c r="G218" s="26"/>
    </row>
    <row r="219" spans="2:7" x14ac:dyDescent="0.35">
      <c r="B219" s="31"/>
      <c r="C219" s="31"/>
      <c r="E219" s="31"/>
      <c r="F219" s="31"/>
      <c r="G219" s="26"/>
    </row>
    <row r="220" spans="2:7" x14ac:dyDescent="0.35">
      <c r="B220" s="31"/>
      <c r="C220" s="31"/>
      <c r="E220" s="31"/>
      <c r="F220" s="31"/>
      <c r="G220" s="26"/>
    </row>
    <row r="221" spans="2:7" x14ac:dyDescent="0.35">
      <c r="B221" s="31"/>
      <c r="C221" s="31"/>
      <c r="E221" s="31"/>
      <c r="F221" s="31"/>
      <c r="G221" s="26"/>
    </row>
    <row r="222" spans="2:7" x14ac:dyDescent="0.35">
      <c r="B222" s="31"/>
      <c r="C222" s="31"/>
      <c r="E222" s="31"/>
      <c r="F222" s="31"/>
      <c r="G222" s="26"/>
    </row>
    <row r="223" spans="2:7" x14ac:dyDescent="0.35">
      <c r="B223" s="31"/>
      <c r="C223" s="31"/>
      <c r="E223" s="31"/>
      <c r="F223" s="31"/>
      <c r="G223" s="26"/>
    </row>
    <row r="224" spans="2:7" x14ac:dyDescent="0.35">
      <c r="B224" s="31"/>
      <c r="C224" s="31"/>
      <c r="E224" s="31"/>
      <c r="F224" s="31"/>
      <c r="G224" s="26"/>
    </row>
    <row r="225" spans="2:7" x14ac:dyDescent="0.35">
      <c r="B225" s="31"/>
      <c r="C225" s="31"/>
      <c r="E225" s="31"/>
      <c r="F225" s="31"/>
      <c r="G225" s="26"/>
    </row>
    <row r="226" spans="2:7" x14ac:dyDescent="0.35">
      <c r="B226" s="31"/>
      <c r="C226" s="31"/>
      <c r="E226" s="31"/>
      <c r="F226" s="31"/>
      <c r="G226" s="26"/>
    </row>
    <row r="227" spans="2:7" x14ac:dyDescent="0.35">
      <c r="B227" s="31"/>
      <c r="C227" s="31"/>
      <c r="E227" s="31"/>
      <c r="F227" s="31"/>
      <c r="G227" s="26"/>
    </row>
    <row r="228" spans="2:7" x14ac:dyDescent="0.35">
      <c r="B228" s="31"/>
      <c r="C228" s="31"/>
      <c r="E228" s="31"/>
      <c r="F228" s="31"/>
      <c r="G228" s="26"/>
    </row>
    <row r="229" spans="2:7" x14ac:dyDescent="0.35">
      <c r="B229" s="31"/>
      <c r="C229" s="31"/>
      <c r="E229" s="31"/>
      <c r="F229" s="31"/>
      <c r="G229" s="26"/>
    </row>
    <row r="230" spans="2:7" x14ac:dyDescent="0.35">
      <c r="B230" s="31"/>
      <c r="C230" s="31"/>
      <c r="E230" s="31"/>
      <c r="F230" s="31"/>
      <c r="G230" s="26"/>
    </row>
    <row r="231" spans="2:7" x14ac:dyDescent="0.35">
      <c r="B231" s="31"/>
      <c r="C231" s="31"/>
      <c r="E231" s="31"/>
      <c r="F231" s="31"/>
      <c r="G231" s="26"/>
    </row>
    <row r="232" spans="2:7" x14ac:dyDescent="0.35">
      <c r="B232" s="31"/>
      <c r="C232" s="31"/>
      <c r="E232" s="31"/>
      <c r="F232" s="31"/>
      <c r="G232" s="26"/>
    </row>
    <row r="233" spans="2:7" x14ac:dyDescent="0.35">
      <c r="B233" s="31"/>
      <c r="C233" s="31"/>
      <c r="E233" s="31"/>
      <c r="F233" s="31"/>
      <c r="G233" s="26"/>
    </row>
    <row r="234" spans="2:7" x14ac:dyDescent="0.35">
      <c r="B234" s="31"/>
      <c r="C234" s="31"/>
      <c r="E234" s="31"/>
      <c r="F234" s="31"/>
      <c r="G234" s="26"/>
    </row>
    <row r="235" spans="2:7" x14ac:dyDescent="0.35">
      <c r="B235" s="31"/>
      <c r="C235" s="31"/>
      <c r="E235" s="31"/>
      <c r="F235" s="31"/>
      <c r="G235" s="26"/>
    </row>
    <row r="236" spans="2:7" x14ac:dyDescent="0.35">
      <c r="B236" s="31"/>
      <c r="C236" s="31"/>
      <c r="E236" s="31"/>
      <c r="F236" s="31"/>
      <c r="G236" s="26"/>
    </row>
    <row r="237" spans="2:7" x14ac:dyDescent="0.35">
      <c r="B237" s="31"/>
      <c r="C237" s="31"/>
      <c r="E237" s="31"/>
      <c r="F237" s="31"/>
      <c r="G237" s="26"/>
    </row>
    <row r="238" spans="2:7" x14ac:dyDescent="0.35">
      <c r="B238" s="31"/>
      <c r="C238" s="31"/>
      <c r="E238" s="31"/>
      <c r="F238" s="31"/>
      <c r="G238" s="26"/>
    </row>
    <row r="239" spans="2:7" x14ac:dyDescent="0.35">
      <c r="B239" s="31"/>
      <c r="C239" s="31"/>
      <c r="E239" s="31"/>
      <c r="F239" s="31"/>
      <c r="G239" s="26"/>
    </row>
    <row r="240" spans="2:7" x14ac:dyDescent="0.35">
      <c r="B240" s="31"/>
      <c r="C240" s="31"/>
      <c r="E240" s="31"/>
      <c r="F240" s="31"/>
      <c r="G240" s="26"/>
    </row>
    <row r="241" spans="2:7" x14ac:dyDescent="0.35">
      <c r="B241" s="31"/>
      <c r="C241" s="31"/>
      <c r="E241" s="31"/>
      <c r="F241" s="31"/>
      <c r="G241" s="26"/>
    </row>
    <row r="242" spans="2:7" x14ac:dyDescent="0.35">
      <c r="B242" s="31"/>
      <c r="C242" s="31"/>
      <c r="E242" s="31"/>
      <c r="F242" s="31"/>
      <c r="G242" s="26"/>
    </row>
    <row r="243" spans="2:7" x14ac:dyDescent="0.35">
      <c r="B243" s="31"/>
      <c r="C243" s="31"/>
      <c r="E243" s="31"/>
      <c r="F243" s="31"/>
      <c r="G243" s="26"/>
    </row>
    <row r="244" spans="2:7" x14ac:dyDescent="0.35">
      <c r="B244" s="31"/>
      <c r="C244" s="31"/>
      <c r="E244" s="31"/>
      <c r="F244" s="31"/>
      <c r="G244" s="26"/>
    </row>
    <row r="245" spans="2:7" x14ac:dyDescent="0.35">
      <c r="B245" s="31"/>
      <c r="C245" s="31"/>
      <c r="E245" s="31"/>
      <c r="F245" s="31"/>
      <c r="G245" s="26"/>
    </row>
    <row r="246" spans="2:7" x14ac:dyDescent="0.35">
      <c r="B246" s="31"/>
      <c r="C246" s="31"/>
      <c r="E246" s="31"/>
      <c r="F246" s="31"/>
      <c r="G246" s="26"/>
    </row>
    <row r="247" spans="2:7" x14ac:dyDescent="0.35">
      <c r="B247" s="31"/>
      <c r="C247" s="31"/>
      <c r="E247" s="31"/>
      <c r="F247" s="31"/>
      <c r="G247" s="26"/>
    </row>
    <row r="248" spans="2:7" x14ac:dyDescent="0.35">
      <c r="B248" s="31"/>
      <c r="C248" s="31"/>
      <c r="E248" s="31"/>
      <c r="F248" s="31"/>
      <c r="G248" s="26"/>
    </row>
    <row r="249" spans="2:7" x14ac:dyDescent="0.35">
      <c r="B249" s="31"/>
      <c r="C249" s="31"/>
      <c r="E249" s="31"/>
      <c r="F249" s="31"/>
      <c r="G249" s="26"/>
    </row>
    <row r="250" spans="2:7" x14ac:dyDescent="0.35">
      <c r="B250" s="31"/>
      <c r="C250" s="31"/>
      <c r="E250" s="31"/>
      <c r="F250" s="31"/>
      <c r="G250" s="26"/>
    </row>
    <row r="251" spans="2:7" x14ac:dyDescent="0.35">
      <c r="B251" s="31"/>
      <c r="C251" s="31"/>
      <c r="E251" s="31"/>
      <c r="F251" s="31"/>
      <c r="G251" s="26"/>
    </row>
    <row r="252" spans="2:7" x14ac:dyDescent="0.35">
      <c r="B252" s="31"/>
      <c r="C252" s="31"/>
      <c r="E252" s="31"/>
      <c r="F252" s="31"/>
      <c r="G252" s="26"/>
    </row>
    <row r="253" spans="2:7" x14ac:dyDescent="0.35">
      <c r="B253" s="31"/>
      <c r="C253" s="31"/>
      <c r="E253" s="31"/>
      <c r="F253" s="31"/>
      <c r="G253" s="26"/>
    </row>
    <row r="254" spans="2:7" x14ac:dyDescent="0.35">
      <c r="B254" s="31"/>
      <c r="C254" s="31"/>
      <c r="E254" s="31"/>
      <c r="F254" s="31"/>
      <c r="G254" s="26"/>
    </row>
    <row r="255" spans="2:7" x14ac:dyDescent="0.35">
      <c r="B255" s="31"/>
      <c r="C255" s="31"/>
      <c r="E255" s="31"/>
      <c r="F255" s="31"/>
      <c r="G255" s="26"/>
    </row>
    <row r="256" spans="2:7" x14ac:dyDescent="0.35">
      <c r="B256" s="31"/>
      <c r="C256" s="31"/>
      <c r="E256" s="31"/>
      <c r="F256" s="31"/>
      <c r="G256" s="26"/>
    </row>
    <row r="257" spans="2:7" x14ac:dyDescent="0.35">
      <c r="B257" s="31"/>
      <c r="C257" s="31"/>
      <c r="E257" s="31"/>
      <c r="F257" s="31"/>
      <c r="G257" s="26"/>
    </row>
    <row r="258" spans="2:7" x14ac:dyDescent="0.35">
      <c r="B258" s="31"/>
      <c r="C258" s="31"/>
      <c r="E258" s="31"/>
      <c r="F258" s="31"/>
      <c r="G258" s="26"/>
    </row>
    <row r="259" spans="2:7" x14ac:dyDescent="0.35">
      <c r="B259" s="31"/>
      <c r="C259" s="31"/>
      <c r="E259" s="31"/>
      <c r="F259" s="31"/>
      <c r="G259" s="26"/>
    </row>
    <row r="260" spans="2:7" x14ac:dyDescent="0.35">
      <c r="B260" s="31"/>
      <c r="C260" s="31"/>
      <c r="E260" s="31"/>
      <c r="F260" s="31"/>
      <c r="G260" s="26"/>
    </row>
    <row r="261" spans="2:7" x14ac:dyDescent="0.35">
      <c r="B261" s="31"/>
      <c r="C261" s="31"/>
      <c r="E261" s="31"/>
      <c r="F261" s="31"/>
      <c r="G261" s="26"/>
    </row>
    <row r="262" spans="2:7" x14ac:dyDescent="0.35">
      <c r="B262" s="31"/>
      <c r="C262" s="31"/>
      <c r="E262" s="31"/>
      <c r="F262" s="31"/>
      <c r="G262" s="26"/>
    </row>
    <row r="263" spans="2:7" x14ac:dyDescent="0.35">
      <c r="B263" s="31"/>
      <c r="C263" s="31"/>
      <c r="E263" s="31"/>
      <c r="F263" s="31"/>
      <c r="G263" s="26"/>
    </row>
    <row r="264" spans="2:7" x14ac:dyDescent="0.35">
      <c r="B264" s="31"/>
      <c r="C264" s="31"/>
      <c r="E264" s="31"/>
      <c r="F264" s="31"/>
      <c r="G264" s="26"/>
    </row>
    <row r="265" spans="2:7" x14ac:dyDescent="0.35">
      <c r="B265" s="31"/>
      <c r="C265" s="31"/>
      <c r="E265" s="31"/>
      <c r="F265" s="31"/>
      <c r="G265" s="26"/>
    </row>
    <row r="266" spans="2:7" x14ac:dyDescent="0.35">
      <c r="B266" s="31"/>
      <c r="C266" s="31"/>
      <c r="E266" s="31"/>
      <c r="F266" s="31"/>
      <c r="G266" s="26"/>
    </row>
    <row r="267" spans="2:7" x14ac:dyDescent="0.35">
      <c r="B267" s="31"/>
      <c r="C267" s="31"/>
      <c r="E267" s="31"/>
      <c r="F267" s="31"/>
      <c r="G267" s="26"/>
    </row>
    <row r="268" spans="2:7" x14ac:dyDescent="0.35">
      <c r="B268" s="31"/>
      <c r="C268" s="31"/>
      <c r="E268" s="31"/>
      <c r="F268" s="31"/>
      <c r="G268" s="26"/>
    </row>
    <row r="269" spans="2:7" x14ac:dyDescent="0.35">
      <c r="B269" s="31"/>
      <c r="C269" s="31"/>
      <c r="E269" s="31"/>
      <c r="F269" s="31"/>
      <c r="G269" s="26"/>
    </row>
    <row r="270" spans="2:7" x14ac:dyDescent="0.35">
      <c r="B270" s="31"/>
      <c r="C270" s="31"/>
      <c r="E270" s="31"/>
      <c r="F270" s="31"/>
      <c r="G270" s="26"/>
    </row>
    <row r="271" spans="2:7" x14ac:dyDescent="0.35">
      <c r="B271" s="31"/>
      <c r="C271" s="31"/>
      <c r="E271" s="31"/>
      <c r="F271" s="31"/>
      <c r="G271" s="26"/>
    </row>
    <row r="272" spans="2:7" x14ac:dyDescent="0.35">
      <c r="B272" s="31"/>
      <c r="C272" s="31"/>
      <c r="E272" s="31"/>
      <c r="F272" s="31"/>
      <c r="G272" s="26"/>
    </row>
    <row r="273" spans="2:7" x14ac:dyDescent="0.35">
      <c r="B273" s="31"/>
      <c r="C273" s="31"/>
      <c r="E273" s="31"/>
      <c r="F273" s="31"/>
      <c r="G273" s="26"/>
    </row>
    <row r="274" spans="2:7" x14ac:dyDescent="0.35">
      <c r="B274" s="31"/>
      <c r="C274" s="31"/>
      <c r="E274" s="31"/>
      <c r="F274" s="31"/>
      <c r="G274" s="26"/>
    </row>
    <row r="275" spans="2:7" x14ac:dyDescent="0.35">
      <c r="B275" s="31"/>
      <c r="C275" s="31"/>
      <c r="E275" s="31"/>
      <c r="F275" s="31"/>
      <c r="G275" s="26"/>
    </row>
    <row r="276" spans="2:7" x14ac:dyDescent="0.35">
      <c r="B276" s="31"/>
      <c r="C276" s="31"/>
      <c r="E276" s="31"/>
      <c r="F276" s="31"/>
      <c r="G276" s="26"/>
    </row>
    <row r="277" spans="2:7" x14ac:dyDescent="0.35">
      <c r="B277" s="31"/>
      <c r="C277" s="31"/>
      <c r="E277" s="31"/>
      <c r="F277" s="31"/>
      <c r="G277" s="26"/>
    </row>
    <row r="278" spans="2:7" x14ac:dyDescent="0.35">
      <c r="B278" s="31"/>
      <c r="C278" s="31"/>
      <c r="E278" s="31"/>
      <c r="F278" s="31"/>
      <c r="G278" s="26"/>
    </row>
    <row r="279" spans="2:7" x14ac:dyDescent="0.35">
      <c r="B279" s="31"/>
      <c r="C279" s="31"/>
      <c r="E279" s="31"/>
      <c r="F279" s="31"/>
      <c r="G279" s="26"/>
    </row>
    <row r="280" spans="2:7" x14ac:dyDescent="0.35">
      <c r="B280" s="31"/>
      <c r="C280" s="31"/>
      <c r="E280" s="31"/>
      <c r="F280" s="31"/>
      <c r="G280" s="26"/>
    </row>
    <row r="281" spans="2:7" x14ac:dyDescent="0.35">
      <c r="B281" s="31"/>
      <c r="C281" s="31"/>
      <c r="E281" s="31"/>
      <c r="F281" s="31"/>
      <c r="G281" s="26"/>
    </row>
    <row r="282" spans="2:7" x14ac:dyDescent="0.35">
      <c r="B282" s="31"/>
      <c r="C282" s="31"/>
      <c r="E282" s="31"/>
      <c r="F282" s="31"/>
      <c r="G282" s="26"/>
    </row>
    <row r="283" spans="2:7" x14ac:dyDescent="0.35">
      <c r="B283" s="31"/>
      <c r="C283" s="31"/>
      <c r="E283" s="31"/>
      <c r="F283" s="31"/>
      <c r="G283" s="26"/>
    </row>
    <row r="284" spans="2:7" x14ac:dyDescent="0.35">
      <c r="B284" s="31"/>
      <c r="C284" s="31"/>
      <c r="E284" s="31"/>
      <c r="F284" s="31"/>
      <c r="G284" s="26"/>
    </row>
    <row r="285" spans="2:7" x14ac:dyDescent="0.35">
      <c r="B285" s="31"/>
      <c r="C285" s="31"/>
      <c r="E285" s="31"/>
      <c r="F285" s="31"/>
      <c r="G285" s="26"/>
    </row>
    <row r="286" spans="2:7" x14ac:dyDescent="0.35">
      <c r="B286" s="31"/>
      <c r="C286" s="31"/>
      <c r="E286" s="31"/>
      <c r="F286" s="31"/>
      <c r="G286" s="26"/>
    </row>
    <row r="287" spans="2:7" x14ac:dyDescent="0.35">
      <c r="B287" s="31"/>
      <c r="C287" s="31"/>
      <c r="E287" s="31"/>
      <c r="F287" s="31"/>
      <c r="G287" s="26"/>
    </row>
    <row r="288" spans="2:7" x14ac:dyDescent="0.35">
      <c r="B288" s="31"/>
      <c r="C288" s="31"/>
      <c r="E288" s="31"/>
      <c r="F288" s="31"/>
      <c r="G288" s="26"/>
    </row>
    <row r="289" spans="2:7" x14ac:dyDescent="0.35">
      <c r="B289" s="31"/>
      <c r="C289" s="31"/>
      <c r="E289" s="31"/>
      <c r="F289" s="31"/>
      <c r="G289" s="26"/>
    </row>
    <row r="290" spans="2:7" x14ac:dyDescent="0.35">
      <c r="B290" s="31"/>
      <c r="C290" s="31"/>
      <c r="E290" s="31"/>
      <c r="F290" s="31"/>
      <c r="G290" s="26"/>
    </row>
    <row r="291" spans="2:7" x14ac:dyDescent="0.35">
      <c r="B291" s="31"/>
      <c r="C291" s="31"/>
      <c r="E291" s="31"/>
      <c r="F291" s="31"/>
      <c r="G291" s="26"/>
    </row>
    <row r="292" spans="2:7" x14ac:dyDescent="0.35">
      <c r="B292" s="31"/>
      <c r="C292" s="31"/>
      <c r="E292" s="31"/>
      <c r="F292" s="31"/>
      <c r="G292" s="26"/>
    </row>
    <row r="293" spans="2:7" x14ac:dyDescent="0.35">
      <c r="B293" s="31"/>
      <c r="C293" s="31"/>
      <c r="E293" s="31"/>
      <c r="F293" s="31"/>
      <c r="G293" s="26"/>
    </row>
    <row r="294" spans="2:7" x14ac:dyDescent="0.35">
      <c r="B294" s="31"/>
      <c r="C294" s="31"/>
      <c r="E294" s="31"/>
      <c r="F294" s="31"/>
      <c r="G294" s="26"/>
    </row>
    <row r="295" spans="2:7" x14ac:dyDescent="0.35">
      <c r="B295" s="31"/>
      <c r="C295" s="31"/>
      <c r="E295" s="31"/>
      <c r="F295" s="31"/>
      <c r="G295" s="26"/>
    </row>
    <row r="296" spans="2:7" x14ac:dyDescent="0.35">
      <c r="B296" s="31"/>
      <c r="C296" s="31"/>
      <c r="E296" s="31"/>
      <c r="F296" s="31"/>
      <c r="G296" s="26"/>
    </row>
    <row r="297" spans="2:7" x14ac:dyDescent="0.35">
      <c r="B297" s="31"/>
      <c r="C297" s="31"/>
      <c r="E297" s="31"/>
      <c r="F297" s="31"/>
      <c r="G297" s="26"/>
    </row>
    <row r="298" spans="2:7" x14ac:dyDescent="0.35">
      <c r="B298" s="31"/>
      <c r="C298" s="31"/>
      <c r="E298" s="31"/>
      <c r="F298" s="31"/>
      <c r="G298" s="26"/>
    </row>
    <row r="299" spans="2:7" x14ac:dyDescent="0.35">
      <c r="B299" s="31"/>
      <c r="C299" s="31"/>
      <c r="E299" s="31"/>
      <c r="F299" s="31"/>
      <c r="G299" s="26"/>
    </row>
    <row r="300" spans="2:7" x14ac:dyDescent="0.35">
      <c r="B300" s="31"/>
      <c r="C300" s="31"/>
      <c r="E300" s="31"/>
      <c r="F300" s="31"/>
      <c r="G300" s="26"/>
    </row>
    <row r="301" spans="2:7" x14ac:dyDescent="0.35">
      <c r="B301" s="31"/>
      <c r="C301" s="31"/>
      <c r="E301" s="31"/>
      <c r="F301" s="31"/>
      <c r="G301" s="26"/>
    </row>
    <row r="302" spans="2:7" x14ac:dyDescent="0.35">
      <c r="B302" s="31"/>
      <c r="C302" s="31"/>
      <c r="E302" s="31"/>
      <c r="F302" s="31"/>
      <c r="G302" s="26"/>
    </row>
    <row r="303" spans="2:7" x14ac:dyDescent="0.35">
      <c r="B303" s="31"/>
      <c r="C303" s="31"/>
      <c r="E303" s="31"/>
      <c r="F303" s="31"/>
      <c r="G303" s="26"/>
    </row>
    <row r="304" spans="2:7" x14ac:dyDescent="0.35">
      <c r="B304" s="31"/>
      <c r="C304" s="31"/>
      <c r="E304" s="31"/>
      <c r="F304" s="31"/>
      <c r="G304" s="26"/>
    </row>
    <row r="305" spans="2:7" x14ac:dyDescent="0.35">
      <c r="B305" s="31"/>
      <c r="C305" s="31"/>
      <c r="E305" s="31"/>
      <c r="F305" s="31"/>
      <c r="G305" s="26"/>
    </row>
    <row r="306" spans="2:7" x14ac:dyDescent="0.35">
      <c r="B306" s="31"/>
      <c r="C306" s="31"/>
      <c r="E306" s="31"/>
      <c r="F306" s="31"/>
      <c r="G306" s="26"/>
    </row>
    <row r="307" spans="2:7" x14ac:dyDescent="0.35">
      <c r="B307" s="31"/>
      <c r="C307" s="31"/>
      <c r="E307" s="31"/>
      <c r="F307" s="31"/>
      <c r="G307" s="26"/>
    </row>
    <row r="308" spans="2:7" x14ac:dyDescent="0.35">
      <c r="B308" s="31"/>
      <c r="C308" s="31"/>
      <c r="E308" s="31"/>
      <c r="F308" s="31"/>
      <c r="G308" s="26"/>
    </row>
    <row r="309" spans="2:7" x14ac:dyDescent="0.35">
      <c r="B309" s="31"/>
      <c r="C309" s="31"/>
      <c r="E309" s="31"/>
      <c r="F309" s="31"/>
      <c r="G309" s="26"/>
    </row>
    <row r="310" spans="2:7" x14ac:dyDescent="0.35">
      <c r="B310" s="31"/>
      <c r="C310" s="31"/>
      <c r="E310" s="31"/>
      <c r="F310" s="31"/>
      <c r="G310" s="26"/>
    </row>
    <row r="311" spans="2:7" x14ac:dyDescent="0.35">
      <c r="B311" s="31"/>
      <c r="C311" s="31"/>
      <c r="E311" s="31"/>
      <c r="F311" s="31"/>
      <c r="G311" s="26"/>
    </row>
    <row r="312" spans="2:7" x14ac:dyDescent="0.35">
      <c r="B312" s="31"/>
      <c r="C312" s="31"/>
      <c r="E312" s="31"/>
      <c r="F312" s="31"/>
      <c r="G312" s="26"/>
    </row>
    <row r="313" spans="2:7" x14ac:dyDescent="0.35">
      <c r="B313" s="31"/>
      <c r="C313" s="31"/>
      <c r="E313" s="31"/>
      <c r="F313" s="31"/>
      <c r="G313" s="26"/>
    </row>
    <row r="314" spans="2:7" x14ac:dyDescent="0.35">
      <c r="B314" s="31"/>
      <c r="C314" s="31"/>
      <c r="E314" s="31"/>
      <c r="F314" s="31"/>
      <c r="G314" s="26"/>
    </row>
    <row r="315" spans="2:7" x14ac:dyDescent="0.35">
      <c r="B315" s="31"/>
      <c r="C315" s="31"/>
      <c r="E315" s="31"/>
      <c r="F315" s="31"/>
      <c r="G315" s="26"/>
    </row>
    <row r="316" spans="2:7" x14ac:dyDescent="0.35">
      <c r="B316" s="31"/>
      <c r="C316" s="31"/>
      <c r="E316" s="31"/>
      <c r="F316" s="31"/>
      <c r="G316" s="26"/>
    </row>
    <row r="317" spans="2:7" x14ac:dyDescent="0.35">
      <c r="B317" s="31"/>
      <c r="C317" s="31"/>
      <c r="E317" s="31"/>
      <c r="F317" s="31"/>
      <c r="G317" s="26"/>
    </row>
    <row r="318" spans="2:7" x14ac:dyDescent="0.35">
      <c r="B318" s="31"/>
      <c r="C318" s="31"/>
      <c r="E318" s="31"/>
      <c r="F318" s="31"/>
      <c r="G318" s="26"/>
    </row>
    <row r="319" spans="2:7" x14ac:dyDescent="0.35">
      <c r="B319" s="31"/>
      <c r="C319" s="31"/>
      <c r="E319" s="31"/>
      <c r="F319" s="31"/>
      <c r="G319" s="26"/>
    </row>
    <row r="320" spans="2:7" x14ac:dyDescent="0.35">
      <c r="B320" s="31"/>
      <c r="C320" s="31"/>
      <c r="E320" s="31"/>
      <c r="F320" s="31"/>
      <c r="G320" s="26"/>
    </row>
    <row r="321" spans="2:7" x14ac:dyDescent="0.35">
      <c r="B321" s="31"/>
      <c r="C321" s="31"/>
      <c r="E321" s="31"/>
      <c r="F321" s="31"/>
      <c r="G321" s="26"/>
    </row>
    <row r="322" spans="2:7" x14ac:dyDescent="0.35">
      <c r="B322" s="31"/>
      <c r="C322" s="31"/>
      <c r="E322" s="31"/>
      <c r="F322" s="31"/>
      <c r="G322" s="26"/>
    </row>
    <row r="323" spans="2:7" x14ac:dyDescent="0.35">
      <c r="B323" s="31"/>
      <c r="C323" s="31"/>
      <c r="E323" s="31"/>
      <c r="F323" s="31"/>
      <c r="G323" s="26"/>
    </row>
    <row r="324" spans="2:7" x14ac:dyDescent="0.35">
      <c r="B324" s="31"/>
      <c r="C324" s="31"/>
      <c r="E324" s="31"/>
      <c r="F324" s="31"/>
      <c r="G324" s="26"/>
    </row>
    <row r="325" spans="2:7" x14ac:dyDescent="0.35">
      <c r="B325" s="31"/>
      <c r="C325" s="31"/>
      <c r="E325" s="31"/>
      <c r="F325" s="31"/>
      <c r="G325" s="26"/>
    </row>
    <row r="326" spans="2:7" x14ac:dyDescent="0.35">
      <c r="B326" s="31"/>
      <c r="C326" s="31"/>
      <c r="E326" s="31"/>
      <c r="F326" s="31"/>
      <c r="G326" s="26"/>
    </row>
    <row r="327" spans="2:7" x14ac:dyDescent="0.35">
      <c r="B327" s="31"/>
      <c r="C327" s="31"/>
      <c r="E327" s="31"/>
      <c r="F327" s="31"/>
      <c r="G327" s="26"/>
    </row>
    <row r="328" spans="2:7" x14ac:dyDescent="0.35">
      <c r="B328" s="31"/>
      <c r="C328" s="31"/>
      <c r="E328" s="31"/>
      <c r="F328" s="31"/>
      <c r="G328" s="26"/>
    </row>
    <row r="329" spans="2:7" x14ac:dyDescent="0.35">
      <c r="B329" s="31"/>
      <c r="C329" s="31"/>
      <c r="E329" s="31"/>
      <c r="F329" s="31"/>
      <c r="G329" s="26"/>
    </row>
    <row r="330" spans="2:7" x14ac:dyDescent="0.35">
      <c r="B330" s="31"/>
      <c r="C330" s="31"/>
      <c r="E330" s="31"/>
      <c r="F330" s="31"/>
      <c r="G330" s="26"/>
    </row>
    <row r="331" spans="2:7" x14ac:dyDescent="0.35">
      <c r="B331" s="31"/>
      <c r="C331" s="31"/>
      <c r="E331" s="31"/>
      <c r="F331" s="31"/>
      <c r="G331" s="26"/>
    </row>
    <row r="332" spans="2:7" x14ac:dyDescent="0.35">
      <c r="B332" s="31"/>
      <c r="C332" s="31"/>
      <c r="E332" s="31"/>
      <c r="F332" s="31"/>
      <c r="G332" s="26"/>
    </row>
    <row r="333" spans="2:7" x14ac:dyDescent="0.35">
      <c r="B333" s="31"/>
      <c r="C333" s="31"/>
      <c r="E333" s="31"/>
      <c r="F333" s="31"/>
      <c r="G333" s="26"/>
    </row>
    <row r="334" spans="2:7" x14ac:dyDescent="0.35">
      <c r="B334" s="31"/>
      <c r="C334" s="31"/>
      <c r="E334" s="31"/>
      <c r="F334" s="31"/>
      <c r="G334" s="26"/>
    </row>
    <row r="335" spans="2:7" x14ac:dyDescent="0.35">
      <c r="B335" s="31"/>
      <c r="C335" s="31"/>
      <c r="E335" s="31"/>
      <c r="F335" s="31"/>
      <c r="G335" s="26"/>
    </row>
    <row r="336" spans="2:7" x14ac:dyDescent="0.35">
      <c r="B336" s="31"/>
      <c r="C336" s="31"/>
      <c r="E336" s="31"/>
      <c r="F336" s="31"/>
      <c r="G336" s="26"/>
    </row>
    <row r="337" spans="2:7" x14ac:dyDescent="0.35">
      <c r="B337" s="31"/>
      <c r="C337" s="31"/>
      <c r="E337" s="31"/>
      <c r="F337" s="31"/>
      <c r="G337" s="26"/>
    </row>
    <row r="338" spans="2:7" x14ac:dyDescent="0.35">
      <c r="B338" s="31"/>
      <c r="C338" s="31"/>
      <c r="E338" s="31"/>
      <c r="F338" s="31"/>
      <c r="G338" s="26"/>
    </row>
    <row r="339" spans="2:7" x14ac:dyDescent="0.35">
      <c r="B339" s="31"/>
      <c r="C339" s="31"/>
      <c r="E339" s="31"/>
      <c r="F339" s="31"/>
      <c r="G339" s="26"/>
    </row>
    <row r="340" spans="2:7" x14ac:dyDescent="0.35">
      <c r="B340" s="31"/>
      <c r="C340" s="31"/>
      <c r="E340" s="31"/>
      <c r="F340" s="31"/>
      <c r="G340" s="26"/>
    </row>
    <row r="341" spans="2:7" x14ac:dyDescent="0.35">
      <c r="B341" s="31"/>
      <c r="C341" s="31"/>
      <c r="E341" s="31"/>
      <c r="F341" s="31"/>
      <c r="G341" s="26"/>
    </row>
    <row r="342" spans="2:7" x14ac:dyDescent="0.35">
      <c r="B342" s="31"/>
      <c r="C342" s="31"/>
      <c r="E342" s="31"/>
      <c r="F342" s="31"/>
      <c r="G342" s="26"/>
    </row>
    <row r="343" spans="2:7" x14ac:dyDescent="0.35">
      <c r="B343" s="31"/>
      <c r="C343" s="31"/>
      <c r="E343" s="31"/>
      <c r="F343" s="31"/>
      <c r="G343" s="26"/>
    </row>
    <row r="344" spans="2:7" x14ac:dyDescent="0.35">
      <c r="B344" s="31"/>
      <c r="C344" s="31"/>
      <c r="E344" s="31"/>
      <c r="F344" s="31"/>
      <c r="G344" s="26"/>
    </row>
    <row r="345" spans="2:7" x14ac:dyDescent="0.35">
      <c r="B345" s="31"/>
      <c r="C345" s="31"/>
      <c r="E345" s="31"/>
      <c r="F345" s="31"/>
      <c r="G345" s="26"/>
    </row>
    <row r="346" spans="2:7" x14ac:dyDescent="0.35">
      <c r="B346" s="31"/>
      <c r="C346" s="31"/>
      <c r="E346" s="31"/>
      <c r="F346" s="31"/>
      <c r="G346" s="26"/>
    </row>
    <row r="347" spans="2:7" x14ac:dyDescent="0.35">
      <c r="B347" s="31"/>
      <c r="C347" s="31"/>
      <c r="E347" s="31"/>
      <c r="F347" s="31"/>
      <c r="G347" s="26"/>
    </row>
    <row r="348" spans="2:7" x14ac:dyDescent="0.35">
      <c r="B348" s="31"/>
      <c r="C348" s="31"/>
      <c r="E348" s="31"/>
      <c r="F348" s="31"/>
      <c r="G348" s="26"/>
    </row>
    <row r="349" spans="2:7" x14ac:dyDescent="0.35">
      <c r="B349" s="31"/>
      <c r="C349" s="31"/>
      <c r="E349" s="31"/>
      <c r="F349" s="31"/>
      <c r="G349" s="26"/>
    </row>
    <row r="350" spans="2:7" x14ac:dyDescent="0.35">
      <c r="B350" s="31"/>
      <c r="C350" s="31"/>
      <c r="E350" s="31"/>
      <c r="F350" s="31"/>
      <c r="G350" s="26"/>
    </row>
    <row r="351" spans="2:7" x14ac:dyDescent="0.35">
      <c r="B351" s="31"/>
      <c r="C351" s="31"/>
      <c r="E351" s="31"/>
      <c r="F351" s="31"/>
      <c r="G351" s="26"/>
    </row>
    <row r="352" spans="2:7" x14ac:dyDescent="0.35">
      <c r="B352" s="31"/>
      <c r="C352" s="31"/>
      <c r="E352" s="31"/>
      <c r="F352" s="31"/>
      <c r="G352" s="26"/>
    </row>
    <row r="353" spans="2:7" x14ac:dyDescent="0.35">
      <c r="B353" s="31"/>
      <c r="C353" s="31"/>
      <c r="E353" s="31"/>
      <c r="F353" s="31"/>
      <c r="G353" s="26"/>
    </row>
    <row r="354" spans="2:7" x14ac:dyDescent="0.35">
      <c r="B354" s="31"/>
      <c r="C354" s="31"/>
      <c r="E354" s="31"/>
      <c r="F354" s="31"/>
      <c r="G354" s="26"/>
    </row>
    <row r="355" spans="2:7" x14ac:dyDescent="0.35">
      <c r="B355" s="31"/>
      <c r="C355" s="31"/>
      <c r="E355" s="31"/>
      <c r="F355" s="31"/>
      <c r="G355" s="26"/>
    </row>
    <row r="356" spans="2:7" x14ac:dyDescent="0.35">
      <c r="B356" s="31"/>
      <c r="C356" s="31"/>
      <c r="E356" s="31"/>
      <c r="F356" s="31"/>
      <c r="G356" s="26"/>
    </row>
    <row r="357" spans="2:7" x14ac:dyDescent="0.35">
      <c r="B357" s="31"/>
      <c r="C357" s="31"/>
      <c r="E357" s="31"/>
      <c r="F357" s="31"/>
      <c r="G357" s="26"/>
    </row>
    <row r="358" spans="2:7" x14ac:dyDescent="0.35">
      <c r="B358" s="31"/>
      <c r="C358" s="31"/>
      <c r="E358" s="31"/>
      <c r="F358" s="31"/>
      <c r="G358" s="26"/>
    </row>
    <row r="359" spans="2:7" x14ac:dyDescent="0.35">
      <c r="B359" s="31"/>
      <c r="C359" s="31"/>
      <c r="E359" s="31"/>
      <c r="F359" s="31"/>
      <c r="G359" s="26"/>
    </row>
    <row r="360" spans="2:7" x14ac:dyDescent="0.35">
      <c r="B360" s="31"/>
      <c r="C360" s="31"/>
      <c r="E360" s="31"/>
      <c r="F360" s="31"/>
      <c r="G360" s="26"/>
    </row>
    <row r="361" spans="2:7" x14ac:dyDescent="0.35">
      <c r="B361" s="31"/>
      <c r="C361" s="31"/>
      <c r="E361" s="31"/>
      <c r="F361" s="31"/>
      <c r="G361" s="26"/>
    </row>
    <row r="362" spans="2:7" x14ac:dyDescent="0.35">
      <c r="B362" s="31"/>
      <c r="C362" s="31"/>
      <c r="E362" s="31"/>
      <c r="F362" s="31"/>
      <c r="G362" s="26"/>
    </row>
    <row r="363" spans="2:7" x14ac:dyDescent="0.35">
      <c r="B363" s="31"/>
      <c r="C363" s="31"/>
      <c r="E363" s="31"/>
      <c r="F363" s="31"/>
      <c r="G363" s="26"/>
    </row>
    <row r="364" spans="2:7" x14ac:dyDescent="0.35">
      <c r="B364" s="31"/>
      <c r="C364" s="31"/>
      <c r="E364" s="31"/>
      <c r="F364" s="31"/>
      <c r="G364" s="26"/>
    </row>
    <row r="365" spans="2:7" x14ac:dyDescent="0.35">
      <c r="B365" s="31"/>
      <c r="C365" s="31"/>
      <c r="E365" s="31"/>
      <c r="F365" s="31"/>
      <c r="G365" s="26"/>
    </row>
    <row r="366" spans="2:7" x14ac:dyDescent="0.35">
      <c r="B366" s="31"/>
      <c r="C366" s="31"/>
      <c r="E366" s="31"/>
      <c r="F366" s="31"/>
      <c r="G366" s="26"/>
    </row>
    <row r="367" spans="2:7" x14ac:dyDescent="0.35">
      <c r="B367" s="31"/>
      <c r="C367" s="31"/>
      <c r="E367" s="31"/>
      <c r="F367" s="31"/>
      <c r="G367" s="26"/>
    </row>
    <row r="368" spans="2:7" x14ac:dyDescent="0.35">
      <c r="B368" s="31"/>
      <c r="C368" s="31"/>
      <c r="E368" s="31"/>
      <c r="F368" s="31"/>
      <c r="G368" s="26"/>
    </row>
    <row r="369" spans="2:7" x14ac:dyDescent="0.35">
      <c r="B369" s="31"/>
      <c r="C369" s="31"/>
      <c r="E369" s="31"/>
      <c r="F369" s="31"/>
      <c r="G369" s="26"/>
    </row>
    <row r="370" spans="2:7" x14ac:dyDescent="0.35">
      <c r="B370" s="31"/>
      <c r="C370" s="31"/>
      <c r="E370" s="31"/>
      <c r="F370" s="31"/>
      <c r="G370" s="26"/>
    </row>
    <row r="371" spans="2:7" x14ac:dyDescent="0.35">
      <c r="B371" s="31"/>
      <c r="C371" s="31"/>
      <c r="E371" s="31"/>
      <c r="F371" s="31"/>
      <c r="G371" s="26"/>
    </row>
    <row r="372" spans="2:7" x14ac:dyDescent="0.35">
      <c r="B372" s="31"/>
      <c r="C372" s="31"/>
      <c r="E372" s="31"/>
      <c r="F372" s="31"/>
      <c r="G372" s="26"/>
    </row>
    <row r="373" spans="2:7" x14ac:dyDescent="0.35">
      <c r="B373" s="31"/>
      <c r="C373" s="31"/>
      <c r="E373" s="31"/>
      <c r="F373" s="31"/>
      <c r="G373" s="26"/>
    </row>
    <row r="374" spans="2:7" x14ac:dyDescent="0.35">
      <c r="B374" s="31"/>
      <c r="C374" s="31"/>
      <c r="E374" s="31"/>
      <c r="F374" s="31"/>
      <c r="G374" s="26"/>
    </row>
    <row r="375" spans="2:7" x14ac:dyDescent="0.35">
      <c r="B375" s="31"/>
      <c r="C375" s="31"/>
      <c r="E375" s="31"/>
      <c r="F375" s="31"/>
      <c r="G375" s="26"/>
    </row>
    <row r="376" spans="2:7" x14ac:dyDescent="0.35">
      <c r="B376" s="31"/>
      <c r="C376" s="31"/>
      <c r="E376" s="31"/>
      <c r="F376" s="31"/>
      <c r="G376" s="26"/>
    </row>
    <row r="377" spans="2:7" x14ac:dyDescent="0.35">
      <c r="B377" s="31"/>
      <c r="C377" s="31"/>
      <c r="E377" s="31"/>
      <c r="F377" s="31"/>
      <c r="G377" s="26"/>
    </row>
    <row r="378" spans="2:7" x14ac:dyDescent="0.35">
      <c r="B378" s="31"/>
      <c r="C378" s="31"/>
      <c r="E378" s="31"/>
      <c r="F378" s="31"/>
      <c r="G378" s="26"/>
    </row>
    <row r="379" spans="2:7" x14ac:dyDescent="0.35">
      <c r="B379" s="31"/>
      <c r="C379" s="31"/>
      <c r="E379" s="31"/>
      <c r="F379" s="31"/>
      <c r="G379" s="26"/>
    </row>
    <row r="380" spans="2:7" x14ac:dyDescent="0.35">
      <c r="B380" s="31"/>
      <c r="C380" s="31"/>
      <c r="E380" s="31"/>
      <c r="F380" s="31"/>
      <c r="G380" s="26"/>
    </row>
    <row r="381" spans="2:7" x14ac:dyDescent="0.35">
      <c r="B381" s="31"/>
      <c r="C381" s="31"/>
      <c r="E381" s="31"/>
      <c r="F381" s="31"/>
      <c r="G381" s="26"/>
    </row>
    <row r="382" spans="2:7" x14ac:dyDescent="0.35">
      <c r="B382" s="31"/>
      <c r="C382" s="31"/>
      <c r="E382" s="31"/>
      <c r="F382" s="31"/>
      <c r="G382" s="26"/>
    </row>
    <row r="383" spans="2:7" x14ac:dyDescent="0.35">
      <c r="B383" s="31"/>
      <c r="C383" s="31"/>
      <c r="E383" s="31"/>
      <c r="F383" s="31"/>
      <c r="G383" s="26"/>
    </row>
    <row r="384" spans="2:7" x14ac:dyDescent="0.35">
      <c r="B384" s="31"/>
      <c r="C384" s="31"/>
      <c r="E384" s="31"/>
      <c r="F384" s="31"/>
      <c r="G384" s="26"/>
    </row>
    <row r="385" spans="2:7" x14ac:dyDescent="0.35">
      <c r="B385" s="31"/>
      <c r="C385" s="31"/>
      <c r="E385" s="31"/>
      <c r="F385" s="31"/>
      <c r="G385" s="26"/>
    </row>
    <row r="386" spans="2:7" x14ac:dyDescent="0.35">
      <c r="B386" s="31"/>
      <c r="C386" s="31"/>
      <c r="E386" s="31"/>
      <c r="F386" s="31"/>
      <c r="G386" s="26"/>
    </row>
    <row r="387" spans="2:7" x14ac:dyDescent="0.35">
      <c r="B387" s="31"/>
      <c r="C387" s="31"/>
      <c r="E387" s="31"/>
      <c r="F387" s="31"/>
      <c r="G387" s="26"/>
    </row>
    <row r="388" spans="2:7" x14ac:dyDescent="0.35">
      <c r="B388" s="31"/>
      <c r="C388" s="31"/>
      <c r="E388" s="31"/>
      <c r="F388" s="31"/>
      <c r="G388" s="26"/>
    </row>
    <row r="389" spans="2:7" x14ac:dyDescent="0.35">
      <c r="B389" s="31"/>
      <c r="C389" s="31"/>
      <c r="E389" s="31"/>
      <c r="F389" s="31"/>
      <c r="G389" s="26"/>
    </row>
    <row r="390" spans="2:7" x14ac:dyDescent="0.35">
      <c r="B390" s="31"/>
      <c r="C390" s="31"/>
      <c r="E390" s="31"/>
      <c r="F390" s="31"/>
      <c r="G390" s="26"/>
    </row>
    <row r="391" spans="2:7" x14ac:dyDescent="0.35">
      <c r="B391" s="31"/>
      <c r="C391" s="31"/>
      <c r="E391" s="31"/>
      <c r="F391" s="31"/>
      <c r="G391" s="26"/>
    </row>
    <row r="392" spans="2:7" x14ac:dyDescent="0.35">
      <c r="B392" s="31"/>
      <c r="C392" s="31"/>
      <c r="E392" s="31"/>
      <c r="F392" s="31"/>
      <c r="G392" s="26"/>
    </row>
    <row r="393" spans="2:7" x14ac:dyDescent="0.35">
      <c r="B393" s="31"/>
      <c r="C393" s="31"/>
      <c r="E393" s="31"/>
      <c r="F393" s="31"/>
      <c r="G393" s="26"/>
    </row>
    <row r="394" spans="2:7" x14ac:dyDescent="0.35">
      <c r="B394" s="31"/>
      <c r="C394" s="31"/>
      <c r="E394" s="31"/>
      <c r="F394" s="31"/>
      <c r="G394" s="26"/>
    </row>
    <row r="395" spans="2:7" x14ac:dyDescent="0.35">
      <c r="B395" s="31"/>
      <c r="C395" s="31"/>
      <c r="E395" s="31"/>
      <c r="F395" s="31"/>
      <c r="G395" s="26"/>
    </row>
    <row r="396" spans="2:7" x14ac:dyDescent="0.35">
      <c r="B396" s="31"/>
      <c r="C396" s="31"/>
      <c r="E396" s="31"/>
      <c r="F396" s="31"/>
      <c r="G396" s="26"/>
    </row>
    <row r="397" spans="2:7" x14ac:dyDescent="0.35">
      <c r="B397" s="31"/>
      <c r="C397" s="31"/>
      <c r="E397" s="31"/>
      <c r="F397" s="31"/>
      <c r="G397" s="26"/>
    </row>
    <row r="398" spans="2:7" x14ac:dyDescent="0.35">
      <c r="B398" s="31"/>
      <c r="C398" s="31"/>
      <c r="E398" s="31"/>
      <c r="F398" s="31"/>
      <c r="G398" s="26"/>
    </row>
    <row r="399" spans="2:7" x14ac:dyDescent="0.35">
      <c r="B399" s="31"/>
      <c r="C399" s="31"/>
      <c r="E399" s="31"/>
      <c r="F399" s="31"/>
      <c r="G399" s="26"/>
    </row>
    <row r="400" spans="2:7" x14ac:dyDescent="0.35">
      <c r="B400" s="31"/>
      <c r="C400" s="31"/>
      <c r="E400" s="31"/>
      <c r="F400" s="31"/>
      <c r="G400" s="26"/>
    </row>
    <row r="401" spans="2:7" x14ac:dyDescent="0.35">
      <c r="B401" s="31"/>
      <c r="C401" s="31"/>
      <c r="E401" s="31"/>
      <c r="F401" s="31"/>
      <c r="G401" s="26"/>
    </row>
    <row r="402" spans="2:7" x14ac:dyDescent="0.35">
      <c r="B402" s="31"/>
      <c r="C402" s="31"/>
      <c r="E402" s="31"/>
      <c r="F402" s="31"/>
      <c r="G402" s="26"/>
    </row>
    <row r="403" spans="2:7" x14ac:dyDescent="0.35">
      <c r="B403" s="31"/>
      <c r="C403" s="31"/>
      <c r="E403" s="31"/>
      <c r="F403" s="31"/>
      <c r="G403" s="26"/>
    </row>
    <row r="404" spans="2:7" x14ac:dyDescent="0.35">
      <c r="B404" s="31"/>
      <c r="C404" s="31"/>
      <c r="E404" s="31"/>
      <c r="F404" s="31"/>
      <c r="G404" s="26"/>
    </row>
    <row r="405" spans="2:7" x14ac:dyDescent="0.35">
      <c r="B405" s="31"/>
      <c r="C405" s="31"/>
      <c r="E405" s="31"/>
      <c r="F405" s="31"/>
      <c r="G405" s="26"/>
    </row>
    <row r="406" spans="2:7" x14ac:dyDescent="0.35">
      <c r="B406" s="31"/>
      <c r="C406" s="31"/>
      <c r="E406" s="31"/>
      <c r="F406" s="31"/>
      <c r="G406" s="26"/>
    </row>
    <row r="407" spans="2:7" x14ac:dyDescent="0.35">
      <c r="B407" s="31"/>
      <c r="C407" s="31"/>
      <c r="E407" s="31"/>
      <c r="F407" s="31"/>
      <c r="G407" s="26"/>
    </row>
    <row r="408" spans="2:7" x14ac:dyDescent="0.35">
      <c r="B408" s="31"/>
      <c r="C408" s="31"/>
      <c r="E408" s="31"/>
      <c r="F408" s="31"/>
      <c r="G408" s="26"/>
    </row>
    <row r="409" spans="2:7" x14ac:dyDescent="0.35">
      <c r="B409" s="31"/>
      <c r="C409" s="31"/>
      <c r="E409" s="31"/>
      <c r="F409" s="31"/>
      <c r="G409" s="26"/>
    </row>
    <row r="410" spans="2:7" x14ac:dyDescent="0.35">
      <c r="B410" s="31"/>
      <c r="C410" s="31"/>
      <c r="E410" s="31"/>
      <c r="F410" s="31"/>
      <c r="G410" s="26"/>
    </row>
    <row r="411" spans="2:7" x14ac:dyDescent="0.35">
      <c r="B411" s="31"/>
      <c r="C411" s="31"/>
      <c r="E411" s="31"/>
      <c r="F411" s="31"/>
      <c r="G411" s="26"/>
    </row>
    <row r="412" spans="2:7" x14ac:dyDescent="0.35">
      <c r="B412" s="31"/>
      <c r="C412" s="31"/>
      <c r="E412" s="31"/>
      <c r="F412" s="31"/>
      <c r="G412" s="26"/>
    </row>
    <row r="413" spans="2:7" x14ac:dyDescent="0.35">
      <c r="B413" s="31"/>
      <c r="C413" s="31"/>
      <c r="E413" s="31"/>
      <c r="F413" s="31"/>
      <c r="G413" s="26"/>
    </row>
    <row r="414" spans="2:7" x14ac:dyDescent="0.35">
      <c r="B414" s="31"/>
      <c r="C414" s="31"/>
      <c r="E414" s="31"/>
      <c r="F414" s="31"/>
      <c r="G414" s="26"/>
    </row>
    <row r="415" spans="2:7" x14ac:dyDescent="0.35">
      <c r="B415" s="31"/>
      <c r="C415" s="31"/>
      <c r="E415" s="31"/>
      <c r="F415" s="31"/>
      <c r="G415" s="26"/>
    </row>
    <row r="416" spans="2:7" x14ac:dyDescent="0.35">
      <c r="B416" s="31"/>
      <c r="C416" s="31"/>
      <c r="E416" s="31"/>
      <c r="F416" s="31"/>
      <c r="G416" s="26"/>
    </row>
    <row r="417" spans="2:7" x14ac:dyDescent="0.35">
      <c r="B417" s="31"/>
      <c r="C417" s="31"/>
      <c r="E417" s="31"/>
      <c r="F417" s="31"/>
      <c r="G417" s="26"/>
    </row>
    <row r="418" spans="2:7" x14ac:dyDescent="0.35">
      <c r="B418" s="31"/>
      <c r="C418" s="31"/>
      <c r="E418" s="31"/>
      <c r="F418" s="31"/>
      <c r="G418" s="26"/>
    </row>
    <row r="419" spans="2:7" x14ac:dyDescent="0.35">
      <c r="B419" s="31"/>
      <c r="C419" s="31"/>
      <c r="E419" s="31"/>
      <c r="F419" s="31"/>
      <c r="G419" s="26"/>
    </row>
    <row r="420" spans="2:7" x14ac:dyDescent="0.35">
      <c r="B420" s="31"/>
      <c r="C420" s="31"/>
      <c r="E420" s="31"/>
      <c r="F420" s="31"/>
      <c r="G420" s="26"/>
    </row>
    <row r="421" spans="2:7" x14ac:dyDescent="0.35">
      <c r="B421" s="31"/>
      <c r="C421" s="31"/>
      <c r="E421" s="31"/>
      <c r="F421" s="31"/>
      <c r="G421" s="26"/>
    </row>
    <row r="422" spans="2:7" x14ac:dyDescent="0.35">
      <c r="B422" s="31"/>
      <c r="C422" s="31"/>
      <c r="E422" s="31"/>
      <c r="F422" s="31"/>
      <c r="G422" s="26"/>
    </row>
    <row r="423" spans="2:7" x14ac:dyDescent="0.35">
      <c r="B423" s="31"/>
      <c r="C423" s="31"/>
      <c r="E423" s="31"/>
      <c r="F423" s="31"/>
      <c r="G423" s="26"/>
    </row>
    <row r="424" spans="2:7" x14ac:dyDescent="0.35">
      <c r="B424" s="31"/>
      <c r="C424" s="31"/>
      <c r="E424" s="31"/>
      <c r="F424" s="31"/>
      <c r="G424" s="26"/>
    </row>
    <row r="425" spans="2:7" x14ac:dyDescent="0.35">
      <c r="B425" s="31"/>
      <c r="C425" s="31"/>
      <c r="E425" s="31"/>
      <c r="F425" s="31"/>
      <c r="G425" s="26"/>
    </row>
    <row r="426" spans="2:7" x14ac:dyDescent="0.35">
      <c r="B426" s="31"/>
      <c r="C426" s="31"/>
      <c r="E426" s="31"/>
      <c r="F426" s="31"/>
      <c r="G426" s="26"/>
    </row>
    <row r="427" spans="2:7" x14ac:dyDescent="0.35">
      <c r="B427" s="31"/>
      <c r="C427" s="31"/>
      <c r="E427" s="31"/>
      <c r="F427" s="31"/>
      <c r="G427" s="26"/>
    </row>
    <row r="428" spans="2:7" x14ac:dyDescent="0.35">
      <c r="B428" s="31"/>
      <c r="C428" s="31"/>
      <c r="E428" s="31"/>
      <c r="F428" s="31"/>
      <c r="G428" s="26"/>
    </row>
    <row r="429" spans="2:7" x14ac:dyDescent="0.35">
      <c r="B429" s="31"/>
      <c r="C429" s="31"/>
      <c r="E429" s="31"/>
      <c r="F429" s="31"/>
      <c r="G429" s="26"/>
    </row>
    <row r="430" spans="2:7" x14ac:dyDescent="0.35">
      <c r="B430" s="31"/>
      <c r="C430" s="31"/>
      <c r="E430" s="31"/>
      <c r="F430" s="31"/>
      <c r="G430" s="26"/>
    </row>
    <row r="431" spans="2:7" x14ac:dyDescent="0.35">
      <c r="B431" s="31"/>
      <c r="C431" s="31"/>
      <c r="E431" s="31"/>
      <c r="F431" s="31"/>
      <c r="G431" s="26"/>
    </row>
    <row r="432" spans="2:7" x14ac:dyDescent="0.35">
      <c r="B432" s="31"/>
      <c r="C432" s="31"/>
      <c r="E432" s="31"/>
      <c r="F432" s="31"/>
      <c r="G432" s="26"/>
    </row>
    <row r="433" spans="2:7" x14ac:dyDescent="0.35">
      <c r="B433" s="31"/>
      <c r="C433" s="31"/>
      <c r="E433" s="31"/>
      <c r="F433" s="31"/>
      <c r="G433" s="26"/>
    </row>
    <row r="434" spans="2:7" x14ac:dyDescent="0.35">
      <c r="B434" s="31"/>
      <c r="C434" s="31"/>
      <c r="E434" s="31"/>
      <c r="F434" s="31"/>
      <c r="G434" s="26"/>
    </row>
    <row r="435" spans="2:7" x14ac:dyDescent="0.35">
      <c r="B435" s="31"/>
      <c r="C435" s="31"/>
      <c r="E435" s="31"/>
      <c r="F435" s="31"/>
      <c r="G435" s="26"/>
    </row>
    <row r="436" spans="2:7" x14ac:dyDescent="0.35">
      <c r="B436" s="31"/>
      <c r="C436" s="31"/>
      <c r="E436" s="31"/>
      <c r="F436" s="31"/>
      <c r="G436" s="26"/>
    </row>
    <row r="437" spans="2:7" x14ac:dyDescent="0.35">
      <c r="B437" s="31"/>
      <c r="C437" s="31"/>
      <c r="E437" s="31"/>
      <c r="F437" s="31"/>
      <c r="G437" s="26"/>
    </row>
    <row r="438" spans="2:7" x14ac:dyDescent="0.35">
      <c r="B438" s="31"/>
      <c r="C438" s="31"/>
      <c r="E438" s="31"/>
      <c r="F438" s="31"/>
      <c r="G438" s="26"/>
    </row>
    <row r="439" spans="2:7" x14ac:dyDescent="0.35">
      <c r="B439" s="31"/>
      <c r="C439" s="31"/>
      <c r="E439" s="31"/>
      <c r="F439" s="31"/>
      <c r="G439" s="26"/>
    </row>
    <row r="440" spans="2:7" x14ac:dyDescent="0.35">
      <c r="B440" s="31"/>
      <c r="C440" s="31"/>
      <c r="E440" s="31"/>
      <c r="F440" s="31"/>
      <c r="G440" s="26"/>
    </row>
    <row r="441" spans="2:7" x14ac:dyDescent="0.35">
      <c r="B441" s="31"/>
      <c r="C441" s="31"/>
      <c r="E441" s="31"/>
      <c r="F441" s="31"/>
      <c r="G441" s="26"/>
    </row>
    <row r="442" spans="2:7" x14ac:dyDescent="0.35">
      <c r="B442" s="31"/>
      <c r="C442" s="31"/>
      <c r="E442" s="31"/>
      <c r="F442" s="31"/>
      <c r="G442" s="26"/>
    </row>
    <row r="443" spans="2:7" x14ac:dyDescent="0.35">
      <c r="B443" s="31"/>
      <c r="C443" s="31"/>
      <c r="E443" s="31"/>
      <c r="F443" s="31"/>
      <c r="G443" s="26"/>
    </row>
    <row r="444" spans="2:7" x14ac:dyDescent="0.35">
      <c r="B444" s="31"/>
      <c r="C444" s="31"/>
      <c r="E444" s="31"/>
      <c r="F444" s="31"/>
      <c r="G444" s="26"/>
    </row>
    <row r="445" spans="2:7" x14ac:dyDescent="0.35">
      <c r="B445" s="31"/>
      <c r="C445" s="31"/>
      <c r="E445" s="31"/>
      <c r="F445" s="31"/>
      <c r="G445" s="26"/>
    </row>
    <row r="446" spans="2:7" x14ac:dyDescent="0.35">
      <c r="B446" s="31"/>
      <c r="C446" s="31"/>
      <c r="E446" s="31"/>
      <c r="F446" s="31"/>
      <c r="G446" s="26"/>
    </row>
    <row r="447" spans="2:7" x14ac:dyDescent="0.35">
      <c r="B447" s="31"/>
      <c r="C447" s="31"/>
      <c r="E447" s="31"/>
      <c r="F447" s="31"/>
      <c r="G447" s="26"/>
    </row>
    <row r="448" spans="2:7" x14ac:dyDescent="0.35">
      <c r="B448" s="31"/>
      <c r="C448" s="31"/>
      <c r="E448" s="31"/>
      <c r="F448" s="31"/>
      <c r="G448" s="26"/>
    </row>
    <row r="449" spans="2:7" x14ac:dyDescent="0.35">
      <c r="B449" s="31"/>
      <c r="C449" s="31"/>
      <c r="E449" s="31"/>
      <c r="F449" s="31"/>
      <c r="G449" s="26"/>
    </row>
    <row r="450" spans="2:7" x14ac:dyDescent="0.35">
      <c r="B450" s="31"/>
      <c r="C450" s="31"/>
      <c r="E450" s="31"/>
      <c r="F450" s="31"/>
      <c r="G450" s="26"/>
    </row>
    <row r="451" spans="2:7" x14ac:dyDescent="0.35">
      <c r="B451" s="31"/>
      <c r="C451" s="31"/>
      <c r="E451" s="31"/>
      <c r="F451" s="31"/>
      <c r="G451" s="26"/>
    </row>
    <row r="452" spans="2:7" x14ac:dyDescent="0.35">
      <c r="B452" s="31"/>
      <c r="C452" s="31"/>
      <c r="E452" s="31"/>
      <c r="F452" s="31"/>
      <c r="G452" s="26"/>
    </row>
    <row r="453" spans="2:7" x14ac:dyDescent="0.35">
      <c r="B453" s="31"/>
      <c r="C453" s="31"/>
      <c r="E453" s="31"/>
      <c r="F453" s="31"/>
      <c r="G453" s="26"/>
    </row>
    <row r="454" spans="2:7" x14ac:dyDescent="0.35">
      <c r="B454" s="31"/>
      <c r="C454" s="31"/>
      <c r="E454" s="31"/>
      <c r="F454" s="31"/>
      <c r="G454" s="26"/>
    </row>
    <row r="455" spans="2:7" x14ac:dyDescent="0.35">
      <c r="B455" s="31"/>
      <c r="C455" s="31"/>
      <c r="E455" s="31"/>
      <c r="F455" s="31"/>
      <c r="G455" s="26"/>
    </row>
    <row r="456" spans="2:7" x14ac:dyDescent="0.35">
      <c r="B456" s="31"/>
      <c r="C456" s="31"/>
      <c r="E456" s="31"/>
      <c r="F456" s="31"/>
      <c r="G456" s="26"/>
    </row>
    <row r="457" spans="2:7" x14ac:dyDescent="0.35">
      <c r="B457" s="31"/>
      <c r="C457" s="31"/>
      <c r="E457" s="31"/>
      <c r="F457" s="31"/>
      <c r="G457" s="26"/>
    </row>
    <row r="458" spans="2:7" x14ac:dyDescent="0.35">
      <c r="B458" s="31"/>
      <c r="C458" s="31"/>
      <c r="E458" s="31"/>
      <c r="F458" s="31"/>
      <c r="G458" s="26"/>
    </row>
    <row r="459" spans="2:7" x14ac:dyDescent="0.35">
      <c r="B459" s="31"/>
      <c r="C459" s="31"/>
      <c r="E459" s="31"/>
      <c r="F459" s="31"/>
      <c r="G459" s="26"/>
    </row>
    <row r="460" spans="2:7" x14ac:dyDescent="0.35">
      <c r="B460" s="31"/>
      <c r="C460" s="31"/>
      <c r="E460" s="31"/>
      <c r="F460" s="31"/>
      <c r="G460" s="26"/>
    </row>
    <row r="461" spans="2:7" x14ac:dyDescent="0.35">
      <c r="B461" s="31"/>
      <c r="C461" s="31"/>
      <c r="E461" s="31"/>
      <c r="F461" s="31"/>
      <c r="G461" s="26"/>
    </row>
    <row r="462" spans="2:7" x14ac:dyDescent="0.35">
      <c r="B462" s="31"/>
      <c r="C462" s="31"/>
      <c r="E462" s="31"/>
      <c r="F462" s="31"/>
      <c r="G462" s="26"/>
    </row>
    <row r="463" spans="2:7" x14ac:dyDescent="0.35">
      <c r="B463" s="31"/>
      <c r="C463" s="31"/>
      <c r="E463" s="31"/>
      <c r="F463" s="31"/>
      <c r="G463" s="26"/>
    </row>
    <row r="464" spans="2:7" x14ac:dyDescent="0.35">
      <c r="B464" s="31"/>
      <c r="C464" s="31"/>
      <c r="E464" s="31"/>
      <c r="F464" s="31"/>
      <c r="G464" s="26"/>
    </row>
    <row r="465" spans="2:7" x14ac:dyDescent="0.35">
      <c r="B465" s="31"/>
      <c r="C465" s="31"/>
      <c r="E465" s="31"/>
      <c r="F465" s="31"/>
      <c r="G465" s="26"/>
    </row>
    <row r="466" spans="2:7" x14ac:dyDescent="0.35">
      <c r="B466" s="31"/>
      <c r="C466" s="31"/>
      <c r="E466" s="31"/>
      <c r="F466" s="31"/>
      <c r="G466" s="26"/>
    </row>
    <row r="467" spans="2:7" x14ac:dyDescent="0.35">
      <c r="B467" s="31"/>
      <c r="C467" s="31"/>
      <c r="E467" s="31"/>
      <c r="F467" s="31"/>
      <c r="G467" s="26"/>
    </row>
    <row r="468" spans="2:7" x14ac:dyDescent="0.35">
      <c r="B468" s="31"/>
      <c r="C468" s="31"/>
      <c r="E468" s="31"/>
      <c r="F468" s="31"/>
      <c r="G468" s="26"/>
    </row>
    <row r="469" spans="2:7" x14ac:dyDescent="0.35">
      <c r="B469" s="31"/>
      <c r="C469" s="31"/>
      <c r="E469" s="31"/>
      <c r="F469" s="31"/>
      <c r="G469" s="26"/>
    </row>
    <row r="470" spans="2:7" x14ac:dyDescent="0.35">
      <c r="B470" s="31"/>
      <c r="C470" s="31"/>
      <c r="E470" s="31"/>
      <c r="F470" s="31"/>
      <c r="G470" s="26"/>
    </row>
    <row r="471" spans="2:7" x14ac:dyDescent="0.35">
      <c r="B471" s="31"/>
      <c r="C471" s="31"/>
      <c r="E471" s="31"/>
      <c r="F471" s="31"/>
      <c r="G471" s="26"/>
    </row>
    <row r="472" spans="2:7" x14ac:dyDescent="0.35">
      <c r="B472" s="31"/>
      <c r="C472" s="31"/>
      <c r="E472" s="31"/>
      <c r="F472" s="31"/>
      <c r="G472" s="26"/>
    </row>
    <row r="473" spans="2:7" x14ac:dyDescent="0.35">
      <c r="B473" s="31"/>
      <c r="C473" s="31"/>
      <c r="E473" s="31"/>
      <c r="F473" s="31"/>
      <c r="G473" s="26"/>
    </row>
    <row r="474" spans="2:7" x14ac:dyDescent="0.35">
      <c r="B474" s="31"/>
      <c r="C474" s="31"/>
      <c r="E474" s="31"/>
      <c r="F474" s="31"/>
      <c r="G474" s="26"/>
    </row>
    <row r="475" spans="2:7" x14ac:dyDescent="0.35">
      <c r="B475" s="31"/>
      <c r="C475" s="31"/>
      <c r="E475" s="31"/>
      <c r="F475" s="31"/>
      <c r="G475" s="26"/>
    </row>
    <row r="476" spans="2:7" x14ac:dyDescent="0.35">
      <c r="B476" s="31"/>
      <c r="C476" s="31"/>
      <c r="E476" s="31"/>
      <c r="F476" s="31"/>
      <c r="G476" s="26"/>
    </row>
    <row r="477" spans="2:7" x14ac:dyDescent="0.35">
      <c r="B477" s="31"/>
      <c r="C477" s="31"/>
      <c r="E477" s="31"/>
      <c r="F477" s="31"/>
      <c r="G477" s="26"/>
    </row>
    <row r="478" spans="2:7" x14ac:dyDescent="0.35">
      <c r="B478" s="31"/>
      <c r="C478" s="31"/>
      <c r="E478" s="31"/>
      <c r="F478" s="31"/>
      <c r="G478" s="26"/>
    </row>
    <row r="479" spans="2:7" x14ac:dyDescent="0.35">
      <c r="B479" s="31"/>
      <c r="C479" s="31"/>
      <c r="E479" s="31"/>
      <c r="F479" s="31"/>
      <c r="G479" s="26"/>
    </row>
    <row r="480" spans="2:7" x14ac:dyDescent="0.35">
      <c r="B480" s="31"/>
      <c r="C480" s="31"/>
      <c r="E480" s="31"/>
      <c r="F480" s="31"/>
      <c r="G480" s="26"/>
    </row>
    <row r="481" spans="2:7" x14ac:dyDescent="0.35">
      <c r="B481" s="31"/>
      <c r="C481" s="31"/>
      <c r="E481" s="31"/>
      <c r="F481" s="31"/>
      <c r="G481" s="26"/>
    </row>
    <row r="482" spans="2:7" x14ac:dyDescent="0.35">
      <c r="B482" s="31"/>
      <c r="C482" s="31"/>
      <c r="E482" s="31"/>
      <c r="F482" s="31"/>
      <c r="G482" s="26"/>
    </row>
    <row r="483" spans="2:7" x14ac:dyDescent="0.35">
      <c r="B483" s="31"/>
      <c r="C483" s="31"/>
      <c r="E483" s="31"/>
      <c r="F483" s="31"/>
      <c r="G483" s="26"/>
    </row>
    <row r="484" spans="2:7" x14ac:dyDescent="0.35">
      <c r="B484" s="31"/>
      <c r="C484" s="31"/>
      <c r="E484" s="31"/>
      <c r="F484" s="31"/>
      <c r="G484" s="26"/>
    </row>
    <row r="485" spans="2:7" x14ac:dyDescent="0.35">
      <c r="B485" s="31"/>
      <c r="C485" s="31"/>
      <c r="E485" s="31"/>
      <c r="F485" s="31"/>
      <c r="G485" s="26"/>
    </row>
    <row r="486" spans="2:7" x14ac:dyDescent="0.35">
      <c r="B486" s="31"/>
      <c r="C486" s="31"/>
      <c r="E486" s="31"/>
      <c r="F486" s="31"/>
      <c r="G486" s="26"/>
    </row>
    <row r="487" spans="2:7" x14ac:dyDescent="0.35">
      <c r="B487" s="31"/>
      <c r="C487" s="31"/>
      <c r="E487" s="31"/>
      <c r="F487" s="31"/>
      <c r="G487" s="26"/>
    </row>
    <row r="488" spans="2:7" x14ac:dyDescent="0.35">
      <c r="B488" s="31"/>
      <c r="C488" s="31"/>
      <c r="E488" s="31"/>
      <c r="F488" s="31"/>
      <c r="G488" s="26"/>
    </row>
    <row r="489" spans="2:7" x14ac:dyDescent="0.35">
      <c r="B489" s="31"/>
      <c r="C489" s="31"/>
      <c r="E489" s="31"/>
      <c r="F489" s="31"/>
      <c r="G489" s="26"/>
    </row>
    <row r="490" spans="2:7" x14ac:dyDescent="0.35">
      <c r="B490" s="31"/>
      <c r="C490" s="31"/>
      <c r="E490" s="31"/>
      <c r="F490" s="31"/>
      <c r="G490" s="26"/>
    </row>
    <row r="491" spans="2:7" x14ac:dyDescent="0.35">
      <c r="B491" s="31"/>
      <c r="C491" s="31"/>
      <c r="E491" s="31"/>
      <c r="F491" s="31"/>
      <c r="G491" s="26"/>
    </row>
    <row r="492" spans="2:7" x14ac:dyDescent="0.35">
      <c r="B492" s="31"/>
      <c r="C492" s="31"/>
      <c r="E492" s="31"/>
      <c r="F492" s="31"/>
      <c r="G492" s="26"/>
    </row>
    <row r="493" spans="2:7" x14ac:dyDescent="0.35">
      <c r="B493" s="31"/>
      <c r="C493" s="31"/>
      <c r="E493" s="31"/>
      <c r="F493" s="31"/>
      <c r="G493" s="26"/>
    </row>
    <row r="494" spans="2:7" x14ac:dyDescent="0.35">
      <c r="B494" s="31"/>
      <c r="C494" s="31"/>
      <c r="E494" s="31"/>
      <c r="F494" s="31"/>
      <c r="G494" s="26"/>
    </row>
    <row r="495" spans="2:7" x14ac:dyDescent="0.35">
      <c r="B495" s="31"/>
      <c r="C495" s="31"/>
      <c r="E495" s="31"/>
      <c r="F495" s="31"/>
      <c r="G495" s="26"/>
    </row>
    <row r="496" spans="2:7" x14ac:dyDescent="0.35">
      <c r="B496" s="31"/>
      <c r="C496" s="31"/>
      <c r="E496" s="31"/>
      <c r="F496" s="31"/>
      <c r="G496" s="26"/>
    </row>
    <row r="497" spans="2:7" x14ac:dyDescent="0.35">
      <c r="B497" s="31"/>
      <c r="C497" s="31"/>
      <c r="E497" s="31"/>
      <c r="F497" s="31"/>
      <c r="G497" s="26"/>
    </row>
    <row r="498" spans="2:7" x14ac:dyDescent="0.35">
      <c r="B498" s="31"/>
      <c r="C498" s="31"/>
      <c r="E498" s="31"/>
      <c r="F498" s="31"/>
      <c r="G498" s="26"/>
    </row>
    <row r="499" spans="2:7" x14ac:dyDescent="0.35">
      <c r="B499" s="31"/>
      <c r="C499" s="31"/>
      <c r="E499" s="31"/>
      <c r="F499" s="31"/>
      <c r="G499" s="26"/>
    </row>
    <row r="500" spans="2:7" x14ac:dyDescent="0.35">
      <c r="B500" s="31"/>
      <c r="C500" s="31"/>
      <c r="E500" s="31"/>
      <c r="F500" s="31"/>
      <c r="G500" s="26"/>
    </row>
    <row r="501" spans="2:7" x14ac:dyDescent="0.35">
      <c r="B501" s="31"/>
      <c r="C501" s="31"/>
      <c r="E501" s="31"/>
      <c r="F501" s="31"/>
      <c r="G501" s="26"/>
    </row>
    <row r="502" spans="2:7" x14ac:dyDescent="0.35">
      <c r="B502" s="31"/>
      <c r="C502" s="31"/>
      <c r="E502" s="31"/>
      <c r="F502" s="31"/>
      <c r="G502" s="26"/>
    </row>
    <row r="503" spans="2:7" x14ac:dyDescent="0.35">
      <c r="B503" s="31"/>
      <c r="C503" s="31"/>
      <c r="E503" s="31"/>
      <c r="F503" s="31"/>
      <c r="G503" s="26"/>
    </row>
    <row r="504" spans="2:7" x14ac:dyDescent="0.35">
      <c r="B504" s="31"/>
      <c r="C504" s="31"/>
      <c r="E504" s="31"/>
      <c r="F504" s="31"/>
      <c r="G504" s="26"/>
    </row>
    <row r="505" spans="2:7" x14ac:dyDescent="0.35">
      <c r="B505" s="31"/>
      <c r="C505" s="31"/>
      <c r="E505" s="31"/>
      <c r="F505" s="31"/>
      <c r="G505" s="26"/>
    </row>
    <row r="506" spans="2:7" x14ac:dyDescent="0.35">
      <c r="B506" s="31"/>
      <c r="C506" s="31"/>
      <c r="E506" s="31"/>
      <c r="F506" s="31"/>
      <c r="G506" s="26"/>
    </row>
    <row r="507" spans="2:7" x14ac:dyDescent="0.35">
      <c r="B507" s="31"/>
      <c r="C507" s="31"/>
      <c r="E507" s="31"/>
      <c r="F507" s="31"/>
      <c r="G507" s="26"/>
    </row>
    <row r="508" spans="2:7" x14ac:dyDescent="0.35">
      <c r="B508" s="31"/>
      <c r="C508" s="31"/>
      <c r="E508" s="31"/>
      <c r="F508" s="31"/>
      <c r="G508" s="26"/>
    </row>
    <row r="509" spans="2:7" x14ac:dyDescent="0.35">
      <c r="B509" s="31"/>
      <c r="C509" s="31"/>
      <c r="E509" s="31"/>
      <c r="F509" s="31"/>
      <c r="G509" s="26"/>
    </row>
    <row r="510" spans="2:7" x14ac:dyDescent="0.35">
      <c r="B510" s="31"/>
      <c r="C510" s="31"/>
      <c r="E510" s="31"/>
      <c r="F510" s="31"/>
      <c r="G510" s="26"/>
    </row>
    <row r="511" spans="2:7" x14ac:dyDescent="0.35">
      <c r="B511" s="31"/>
      <c r="C511" s="31"/>
      <c r="E511" s="31"/>
      <c r="F511" s="31"/>
      <c r="G511" s="26"/>
    </row>
    <row r="512" spans="2:7" x14ac:dyDescent="0.35">
      <c r="B512" s="31"/>
      <c r="C512" s="31"/>
      <c r="E512" s="31"/>
      <c r="F512" s="31"/>
      <c r="G512" s="26"/>
    </row>
    <row r="513" spans="2:7" x14ac:dyDescent="0.35">
      <c r="B513" s="31"/>
      <c r="C513" s="31"/>
      <c r="E513" s="31"/>
      <c r="F513" s="31"/>
      <c r="G513" s="26"/>
    </row>
    <row r="514" spans="2:7" x14ac:dyDescent="0.35">
      <c r="B514" s="31"/>
      <c r="C514" s="31"/>
      <c r="E514" s="31"/>
      <c r="F514" s="31"/>
      <c r="G514" s="26"/>
    </row>
    <row r="515" spans="2:7" x14ac:dyDescent="0.35">
      <c r="B515" s="31"/>
      <c r="C515" s="31"/>
      <c r="E515" s="31"/>
      <c r="F515" s="31"/>
      <c r="G515" s="26"/>
    </row>
    <row r="516" spans="2:7" x14ac:dyDescent="0.35">
      <c r="B516" s="31"/>
      <c r="C516" s="31"/>
      <c r="E516" s="31"/>
      <c r="F516" s="31"/>
      <c r="G516" s="26"/>
    </row>
    <row r="517" spans="2:7" x14ac:dyDescent="0.35">
      <c r="B517" s="31"/>
      <c r="C517" s="31"/>
      <c r="E517" s="31"/>
      <c r="F517" s="31"/>
      <c r="G517" s="26"/>
    </row>
    <row r="518" spans="2:7" x14ac:dyDescent="0.35">
      <c r="B518" s="31"/>
      <c r="C518" s="31"/>
      <c r="E518" s="31"/>
      <c r="F518" s="31"/>
      <c r="G518" s="26"/>
    </row>
    <row r="519" spans="2:7" x14ac:dyDescent="0.35">
      <c r="B519" s="31"/>
      <c r="C519" s="31"/>
      <c r="E519" s="31"/>
      <c r="F519" s="31"/>
      <c r="G519" s="26"/>
    </row>
    <row r="520" spans="2:7" x14ac:dyDescent="0.35">
      <c r="B520" s="31"/>
      <c r="C520" s="31"/>
      <c r="E520" s="31"/>
      <c r="F520" s="31"/>
      <c r="G520" s="26"/>
    </row>
    <row r="521" spans="2:7" x14ac:dyDescent="0.35">
      <c r="B521" s="31"/>
      <c r="C521" s="31"/>
      <c r="E521" s="31"/>
      <c r="F521" s="31"/>
      <c r="G521" s="26"/>
    </row>
    <row r="522" spans="2:7" x14ac:dyDescent="0.35">
      <c r="B522" s="31"/>
      <c r="C522" s="31"/>
      <c r="E522" s="31"/>
      <c r="F522" s="31"/>
      <c r="G522" s="26"/>
    </row>
    <row r="523" spans="2:7" x14ac:dyDescent="0.35">
      <c r="B523" s="31"/>
      <c r="C523" s="31"/>
      <c r="E523" s="31"/>
      <c r="F523" s="31"/>
      <c r="G523" s="26"/>
    </row>
    <row r="524" spans="2:7" x14ac:dyDescent="0.35">
      <c r="B524" s="31"/>
      <c r="C524" s="31"/>
      <c r="E524" s="31"/>
      <c r="F524" s="31"/>
      <c r="G524" s="26"/>
    </row>
    <row r="525" spans="2:7" x14ac:dyDescent="0.35">
      <c r="B525" s="31"/>
      <c r="C525" s="31"/>
      <c r="E525" s="31"/>
      <c r="F525" s="31"/>
      <c r="G525" s="26"/>
    </row>
    <row r="526" spans="2:7" x14ac:dyDescent="0.35">
      <c r="B526" s="31"/>
      <c r="C526" s="31"/>
      <c r="E526" s="31"/>
      <c r="F526" s="31"/>
      <c r="G526" s="26"/>
    </row>
    <row r="527" spans="2:7" x14ac:dyDescent="0.35">
      <c r="B527" s="31"/>
      <c r="C527" s="31"/>
      <c r="E527" s="31"/>
      <c r="F527" s="31"/>
      <c r="G527" s="26"/>
    </row>
    <row r="528" spans="2:7" x14ac:dyDescent="0.35">
      <c r="B528" s="31"/>
      <c r="C528" s="31"/>
      <c r="E528" s="31"/>
      <c r="F528" s="31"/>
      <c r="G528" s="26"/>
    </row>
    <row r="529" spans="2:7" x14ac:dyDescent="0.35">
      <c r="B529" s="31"/>
      <c r="C529" s="31"/>
      <c r="E529" s="31"/>
      <c r="F529" s="31"/>
      <c r="G529" s="26"/>
    </row>
    <row r="530" spans="2:7" x14ac:dyDescent="0.35">
      <c r="B530" s="31"/>
      <c r="C530" s="31"/>
      <c r="E530" s="31"/>
      <c r="F530" s="31"/>
      <c r="G530" s="26"/>
    </row>
    <row r="531" spans="2:7" x14ac:dyDescent="0.35">
      <c r="B531" s="31"/>
      <c r="C531" s="31"/>
      <c r="E531" s="31"/>
      <c r="F531" s="31"/>
      <c r="G531" s="26"/>
    </row>
    <row r="532" spans="2:7" x14ac:dyDescent="0.35">
      <c r="B532" s="31"/>
      <c r="C532" s="31"/>
      <c r="E532" s="31"/>
      <c r="F532" s="31"/>
      <c r="G532" s="26"/>
    </row>
    <row r="533" spans="2:7" x14ac:dyDescent="0.35">
      <c r="B533" s="31"/>
      <c r="C533" s="31"/>
      <c r="E533" s="31"/>
      <c r="F533" s="31"/>
      <c r="G533" s="26"/>
    </row>
    <row r="534" spans="2:7" x14ac:dyDescent="0.35">
      <c r="B534" s="31"/>
      <c r="C534" s="31"/>
      <c r="E534" s="31"/>
      <c r="F534" s="31"/>
      <c r="G534" s="26"/>
    </row>
    <row r="535" spans="2:7" x14ac:dyDescent="0.35">
      <c r="B535" s="31"/>
      <c r="C535" s="31"/>
      <c r="E535" s="31"/>
      <c r="F535" s="31"/>
      <c r="G535" s="26"/>
    </row>
    <row r="536" spans="2:7" x14ac:dyDescent="0.35">
      <c r="B536" s="31"/>
      <c r="C536" s="31"/>
      <c r="E536" s="31"/>
      <c r="F536" s="31"/>
      <c r="G536" s="26"/>
    </row>
    <row r="537" spans="2:7" x14ac:dyDescent="0.35">
      <c r="B537" s="31"/>
      <c r="C537" s="31"/>
      <c r="E537" s="31"/>
      <c r="F537" s="31"/>
      <c r="G537" s="26"/>
    </row>
    <row r="538" spans="2:7" x14ac:dyDescent="0.35">
      <c r="B538" s="31"/>
      <c r="C538" s="31"/>
      <c r="E538" s="31"/>
      <c r="F538" s="31"/>
      <c r="G538" s="26"/>
    </row>
    <row r="539" spans="2:7" x14ac:dyDescent="0.35">
      <c r="B539" s="31"/>
      <c r="C539" s="31"/>
      <c r="E539" s="31"/>
      <c r="F539" s="31"/>
      <c r="G539" s="26"/>
    </row>
    <row r="540" spans="2:7" x14ac:dyDescent="0.35">
      <c r="B540" s="31"/>
      <c r="C540" s="31"/>
      <c r="E540" s="31"/>
      <c r="F540" s="31"/>
      <c r="G540" s="26"/>
    </row>
    <row r="541" spans="2:7" x14ac:dyDescent="0.35">
      <c r="B541" s="31"/>
      <c r="C541" s="31"/>
      <c r="E541" s="31"/>
      <c r="F541" s="31"/>
      <c r="G541" s="26"/>
    </row>
    <row r="542" spans="2:7" x14ac:dyDescent="0.35">
      <c r="B542" s="31"/>
      <c r="C542" s="31"/>
      <c r="E542" s="31"/>
      <c r="F542" s="31"/>
      <c r="G542" s="26"/>
    </row>
    <row r="543" spans="2:7" x14ac:dyDescent="0.35">
      <c r="B543" s="31"/>
      <c r="C543" s="31"/>
      <c r="E543" s="31"/>
      <c r="F543" s="31"/>
      <c r="G543" s="26"/>
    </row>
    <row r="544" spans="2:7" x14ac:dyDescent="0.35">
      <c r="B544" s="31"/>
      <c r="C544" s="31"/>
      <c r="E544" s="31"/>
      <c r="F544" s="31"/>
      <c r="G544" s="26"/>
    </row>
    <row r="545" spans="2:7" x14ac:dyDescent="0.35">
      <c r="B545" s="31"/>
      <c r="C545" s="31"/>
      <c r="E545" s="31"/>
      <c r="F545" s="31"/>
      <c r="G545" s="26"/>
    </row>
    <row r="546" spans="2:7" x14ac:dyDescent="0.35">
      <c r="B546" s="31"/>
      <c r="C546" s="31"/>
      <c r="E546" s="31"/>
      <c r="F546" s="31"/>
      <c r="G546" s="26"/>
    </row>
    <row r="547" spans="2:7" x14ac:dyDescent="0.35">
      <c r="B547" s="31"/>
      <c r="C547" s="31"/>
      <c r="E547" s="31"/>
      <c r="F547" s="31"/>
      <c r="G547" s="26"/>
    </row>
    <row r="548" spans="2:7" x14ac:dyDescent="0.35">
      <c r="B548" s="31"/>
      <c r="C548" s="31"/>
      <c r="E548" s="31"/>
      <c r="F548" s="31"/>
      <c r="G548" s="26"/>
    </row>
    <row r="549" spans="2:7" x14ac:dyDescent="0.35">
      <c r="B549" s="31"/>
      <c r="C549" s="31"/>
      <c r="E549" s="31"/>
      <c r="F549" s="31"/>
      <c r="G549" s="26"/>
    </row>
    <row r="550" spans="2:7" x14ac:dyDescent="0.35">
      <c r="B550" s="31"/>
      <c r="C550" s="31"/>
      <c r="E550" s="31"/>
      <c r="F550" s="31"/>
      <c r="G550" s="26"/>
    </row>
    <row r="551" spans="2:7" x14ac:dyDescent="0.35">
      <c r="B551" s="31"/>
      <c r="C551" s="31"/>
      <c r="E551" s="31"/>
      <c r="F551" s="31"/>
      <c r="G551" s="26"/>
    </row>
    <row r="552" spans="2:7" x14ac:dyDescent="0.35">
      <c r="B552" s="31"/>
      <c r="C552" s="31"/>
      <c r="E552" s="31"/>
      <c r="F552" s="31"/>
      <c r="G552" s="26"/>
    </row>
    <row r="553" spans="2:7" x14ac:dyDescent="0.35">
      <c r="B553" s="31"/>
      <c r="C553" s="31"/>
      <c r="E553" s="31"/>
      <c r="F553" s="31"/>
      <c r="G553" s="26"/>
    </row>
    <row r="554" spans="2:7" x14ac:dyDescent="0.35">
      <c r="B554" s="31"/>
      <c r="C554" s="31"/>
      <c r="E554" s="31"/>
      <c r="F554" s="31"/>
      <c r="G554" s="26"/>
    </row>
    <row r="555" spans="2:7" x14ac:dyDescent="0.35">
      <c r="B555" s="31"/>
      <c r="C555" s="31"/>
      <c r="E555" s="31"/>
      <c r="F555" s="31"/>
      <c r="G555" s="26"/>
    </row>
    <row r="556" spans="2:7" x14ac:dyDescent="0.35">
      <c r="B556" s="31"/>
      <c r="C556" s="31"/>
      <c r="E556" s="31"/>
      <c r="F556" s="31"/>
      <c r="G556" s="26"/>
    </row>
    <row r="557" spans="2:7" x14ac:dyDescent="0.35">
      <c r="B557" s="31"/>
      <c r="C557" s="31"/>
      <c r="E557" s="31"/>
      <c r="F557" s="31"/>
      <c r="G557" s="26"/>
    </row>
    <row r="558" spans="2:7" x14ac:dyDescent="0.35">
      <c r="B558" s="31"/>
      <c r="C558" s="31"/>
      <c r="E558" s="31"/>
      <c r="F558" s="31"/>
      <c r="G558" s="26"/>
    </row>
    <row r="559" spans="2:7" x14ac:dyDescent="0.35">
      <c r="B559" s="31"/>
      <c r="C559" s="31"/>
      <c r="E559" s="31"/>
      <c r="F559" s="31"/>
      <c r="G559" s="26"/>
    </row>
    <row r="560" spans="2:7" x14ac:dyDescent="0.35">
      <c r="B560" s="31"/>
      <c r="C560" s="31"/>
      <c r="E560" s="31"/>
      <c r="F560" s="31"/>
      <c r="G560" s="26"/>
    </row>
    <row r="561" spans="2:7" x14ac:dyDescent="0.35">
      <c r="B561" s="31"/>
      <c r="C561" s="31"/>
      <c r="E561" s="31"/>
      <c r="F561" s="31"/>
      <c r="G561" s="26"/>
    </row>
    <row r="562" spans="2:7" x14ac:dyDescent="0.35">
      <c r="B562" s="31"/>
      <c r="C562" s="31"/>
      <c r="E562" s="31"/>
      <c r="F562" s="31"/>
      <c r="G562" s="26"/>
    </row>
    <row r="563" spans="2:7" x14ac:dyDescent="0.35">
      <c r="B563" s="31"/>
      <c r="C563" s="31"/>
      <c r="E563" s="31"/>
      <c r="F563" s="31"/>
      <c r="G563" s="26"/>
    </row>
    <row r="564" spans="2:7" x14ac:dyDescent="0.35">
      <c r="B564" s="31"/>
      <c r="C564" s="31"/>
      <c r="E564" s="31"/>
      <c r="F564" s="31"/>
      <c r="G564" s="26"/>
    </row>
    <row r="565" spans="2:7" x14ac:dyDescent="0.35">
      <c r="B565" s="31"/>
      <c r="C565" s="31"/>
      <c r="E565" s="31"/>
      <c r="F565" s="31"/>
      <c r="G565" s="26"/>
    </row>
    <row r="566" spans="2:7" x14ac:dyDescent="0.35">
      <c r="B566" s="31"/>
      <c r="C566" s="31"/>
      <c r="E566" s="31"/>
      <c r="F566" s="31"/>
      <c r="G566" s="26"/>
    </row>
    <row r="567" spans="2:7" x14ac:dyDescent="0.35">
      <c r="B567" s="31"/>
      <c r="C567" s="31"/>
      <c r="E567" s="31"/>
      <c r="F567" s="31"/>
      <c r="G567" s="26"/>
    </row>
    <row r="568" spans="2:7" x14ac:dyDescent="0.35">
      <c r="B568" s="31"/>
      <c r="C568" s="31"/>
      <c r="E568" s="31"/>
      <c r="F568" s="31"/>
      <c r="G568" s="26"/>
    </row>
    <row r="569" spans="2:7" x14ac:dyDescent="0.35">
      <c r="B569" s="31"/>
      <c r="C569" s="31"/>
      <c r="E569" s="31"/>
      <c r="F569" s="31"/>
      <c r="G569" s="26"/>
    </row>
    <row r="570" spans="2:7" x14ac:dyDescent="0.35">
      <c r="B570" s="31"/>
      <c r="C570" s="31"/>
      <c r="E570" s="31"/>
      <c r="F570" s="31"/>
      <c r="G570" s="26"/>
    </row>
    <row r="571" spans="2:7" x14ac:dyDescent="0.35">
      <c r="B571" s="31"/>
      <c r="C571" s="31"/>
      <c r="E571" s="31"/>
      <c r="F571" s="31"/>
      <c r="G571" s="26"/>
    </row>
    <row r="572" spans="2:7" x14ac:dyDescent="0.35">
      <c r="B572" s="31"/>
      <c r="C572" s="31"/>
      <c r="E572" s="31"/>
      <c r="F572" s="31"/>
      <c r="G572" s="26"/>
    </row>
    <row r="573" spans="2:7" x14ac:dyDescent="0.35">
      <c r="B573" s="31"/>
      <c r="C573" s="31"/>
      <c r="E573" s="31"/>
      <c r="F573" s="31"/>
      <c r="G573" s="26"/>
    </row>
    <row r="574" spans="2:7" x14ac:dyDescent="0.35">
      <c r="B574" s="31"/>
      <c r="C574" s="31"/>
      <c r="E574" s="31"/>
      <c r="F574" s="31"/>
      <c r="G574" s="26"/>
    </row>
    <row r="575" spans="2:7" x14ac:dyDescent="0.35">
      <c r="B575" s="31"/>
      <c r="C575" s="31"/>
      <c r="E575" s="31"/>
      <c r="F575" s="31"/>
      <c r="G575" s="26"/>
    </row>
    <row r="576" spans="2:7" x14ac:dyDescent="0.35">
      <c r="B576" s="31"/>
      <c r="C576" s="31"/>
      <c r="E576" s="31"/>
      <c r="F576" s="31"/>
      <c r="G576" s="26"/>
    </row>
    <row r="577" spans="2:7" x14ac:dyDescent="0.35">
      <c r="B577" s="31"/>
      <c r="C577" s="31"/>
      <c r="E577" s="31"/>
      <c r="F577" s="31"/>
      <c r="G577" s="26"/>
    </row>
    <row r="578" spans="2:7" x14ac:dyDescent="0.35">
      <c r="B578" s="31"/>
      <c r="C578" s="31"/>
      <c r="E578" s="31"/>
      <c r="F578" s="31"/>
      <c r="G578" s="26"/>
    </row>
    <row r="579" spans="2:7" x14ac:dyDescent="0.35">
      <c r="B579" s="31"/>
      <c r="C579" s="31"/>
      <c r="E579" s="31"/>
      <c r="F579" s="31"/>
      <c r="G579" s="26"/>
    </row>
    <row r="580" spans="2:7" x14ac:dyDescent="0.35">
      <c r="B580" s="31"/>
      <c r="C580" s="31"/>
      <c r="E580" s="31"/>
      <c r="F580" s="31"/>
      <c r="G580" s="26"/>
    </row>
    <row r="581" spans="2:7" x14ac:dyDescent="0.35">
      <c r="B581" s="31"/>
      <c r="C581" s="31"/>
      <c r="E581" s="31"/>
      <c r="F581" s="31"/>
      <c r="G581" s="26"/>
    </row>
    <row r="582" spans="2:7" x14ac:dyDescent="0.35">
      <c r="B582" s="31"/>
      <c r="C582" s="31"/>
      <c r="E582" s="31"/>
      <c r="F582" s="31"/>
      <c r="G582" s="26"/>
    </row>
    <row r="583" spans="2:7" x14ac:dyDescent="0.35">
      <c r="B583" s="31"/>
      <c r="C583" s="31"/>
      <c r="E583" s="31"/>
      <c r="F583" s="31"/>
      <c r="G583" s="26"/>
    </row>
    <row r="584" spans="2:7" x14ac:dyDescent="0.35">
      <c r="B584" s="31"/>
      <c r="C584" s="31"/>
      <c r="E584" s="31"/>
      <c r="F584" s="31"/>
      <c r="G584" s="26"/>
    </row>
    <row r="585" spans="2:7" x14ac:dyDescent="0.35">
      <c r="B585" s="31"/>
      <c r="C585" s="31"/>
      <c r="E585" s="31"/>
      <c r="F585" s="31"/>
      <c r="G585" s="26"/>
    </row>
    <row r="586" spans="2:7" x14ac:dyDescent="0.35">
      <c r="B586" s="31"/>
      <c r="C586" s="31"/>
      <c r="E586" s="31"/>
      <c r="F586" s="31"/>
      <c r="G586" s="26"/>
    </row>
    <row r="587" spans="2:7" x14ac:dyDescent="0.35">
      <c r="B587" s="31"/>
      <c r="C587" s="31"/>
      <c r="E587" s="31"/>
      <c r="F587" s="31"/>
      <c r="G587" s="26"/>
    </row>
    <row r="588" spans="2:7" x14ac:dyDescent="0.35">
      <c r="B588" s="31"/>
      <c r="C588" s="31"/>
      <c r="E588" s="31"/>
      <c r="F588" s="31"/>
      <c r="G588" s="26"/>
    </row>
    <row r="589" spans="2:7" x14ac:dyDescent="0.35">
      <c r="B589" s="31"/>
      <c r="C589" s="31"/>
      <c r="E589" s="31"/>
      <c r="F589" s="31"/>
      <c r="G589" s="26"/>
    </row>
    <row r="590" spans="2:7" x14ac:dyDescent="0.35">
      <c r="B590" s="31"/>
      <c r="C590" s="31"/>
      <c r="E590" s="31"/>
      <c r="F590" s="31"/>
      <c r="G590" s="26"/>
    </row>
    <row r="591" spans="2:7" x14ac:dyDescent="0.35">
      <c r="B591" s="31"/>
      <c r="C591" s="31"/>
      <c r="E591" s="31"/>
      <c r="F591" s="31"/>
      <c r="G591" s="26"/>
    </row>
    <row r="592" spans="2:7" x14ac:dyDescent="0.35">
      <c r="B592" s="31"/>
      <c r="C592" s="31"/>
      <c r="E592" s="31"/>
      <c r="F592" s="31"/>
      <c r="G592" s="26"/>
    </row>
    <row r="593" spans="2:7" x14ac:dyDescent="0.35">
      <c r="B593" s="31"/>
      <c r="C593" s="31"/>
      <c r="E593" s="31"/>
      <c r="F593" s="31"/>
      <c r="G593" s="26"/>
    </row>
    <row r="594" spans="2:7" x14ac:dyDescent="0.35">
      <c r="B594" s="31"/>
      <c r="C594" s="31"/>
      <c r="E594" s="31"/>
      <c r="F594" s="31"/>
      <c r="G594" s="26"/>
    </row>
    <row r="595" spans="2:7" x14ac:dyDescent="0.35">
      <c r="B595" s="31"/>
      <c r="C595" s="31"/>
      <c r="E595" s="31"/>
      <c r="F595" s="31"/>
      <c r="G595" s="26"/>
    </row>
    <row r="596" spans="2:7" x14ac:dyDescent="0.35">
      <c r="B596" s="31"/>
      <c r="C596" s="31"/>
      <c r="E596" s="31"/>
      <c r="F596" s="31"/>
      <c r="G596" s="26"/>
    </row>
    <row r="597" spans="2:7" x14ac:dyDescent="0.35">
      <c r="B597" s="31"/>
      <c r="C597" s="31"/>
      <c r="E597" s="31"/>
      <c r="F597" s="31"/>
      <c r="G597" s="26"/>
    </row>
    <row r="598" spans="2:7" x14ac:dyDescent="0.35">
      <c r="B598" s="31"/>
      <c r="C598" s="31"/>
      <c r="E598" s="31"/>
      <c r="F598" s="31"/>
      <c r="G598" s="26"/>
    </row>
    <row r="599" spans="2:7" x14ac:dyDescent="0.35">
      <c r="B599" s="31"/>
      <c r="C599" s="31"/>
      <c r="E599" s="31"/>
      <c r="F599" s="31"/>
      <c r="G599" s="26"/>
    </row>
    <row r="600" spans="2:7" x14ac:dyDescent="0.35">
      <c r="B600" s="31"/>
      <c r="C600" s="31"/>
      <c r="E600" s="31"/>
      <c r="F600" s="31"/>
      <c r="G600" s="26"/>
    </row>
    <row r="601" spans="2:7" x14ac:dyDescent="0.35">
      <c r="B601" s="31"/>
      <c r="C601" s="31"/>
      <c r="E601" s="31"/>
      <c r="F601" s="31"/>
      <c r="G601" s="26"/>
    </row>
    <row r="602" spans="2:7" x14ac:dyDescent="0.35">
      <c r="B602" s="31"/>
      <c r="C602" s="31"/>
      <c r="E602" s="31"/>
      <c r="F602" s="31"/>
      <c r="G602" s="26"/>
    </row>
    <row r="603" spans="2:7" x14ac:dyDescent="0.35">
      <c r="B603" s="31"/>
      <c r="C603" s="31"/>
      <c r="E603" s="31"/>
      <c r="F603" s="31"/>
      <c r="G603" s="26"/>
    </row>
    <row r="604" spans="2:7" x14ac:dyDescent="0.35">
      <c r="B604" s="31"/>
      <c r="C604" s="31"/>
      <c r="E604" s="31"/>
      <c r="F604" s="31"/>
      <c r="G604" s="26"/>
    </row>
    <row r="605" spans="2:7" x14ac:dyDescent="0.35">
      <c r="B605" s="31"/>
      <c r="C605" s="31"/>
      <c r="E605" s="31"/>
      <c r="F605" s="31"/>
      <c r="G605" s="26"/>
    </row>
    <row r="606" spans="2:7" x14ac:dyDescent="0.35">
      <c r="B606" s="31"/>
      <c r="C606" s="31"/>
      <c r="E606" s="31"/>
      <c r="F606" s="31"/>
      <c r="G606" s="26"/>
    </row>
    <row r="607" spans="2:7" x14ac:dyDescent="0.35">
      <c r="B607" s="31"/>
      <c r="C607" s="31"/>
      <c r="E607" s="31"/>
      <c r="F607" s="31"/>
      <c r="G607" s="26"/>
    </row>
    <row r="608" spans="2:7" x14ac:dyDescent="0.35">
      <c r="B608" s="31"/>
      <c r="C608" s="31"/>
      <c r="E608" s="31"/>
      <c r="F608" s="31"/>
      <c r="G608" s="26"/>
    </row>
    <row r="609" spans="2:7" x14ac:dyDescent="0.35">
      <c r="B609" s="31"/>
      <c r="C609" s="31"/>
      <c r="E609" s="31"/>
      <c r="F609" s="31"/>
      <c r="G609" s="26"/>
    </row>
    <row r="610" spans="2:7" x14ac:dyDescent="0.35">
      <c r="B610" s="31"/>
      <c r="C610" s="31"/>
      <c r="E610" s="31"/>
      <c r="F610" s="31"/>
      <c r="G610" s="26"/>
    </row>
    <row r="611" spans="2:7" x14ac:dyDescent="0.35">
      <c r="B611" s="31"/>
      <c r="C611" s="31"/>
      <c r="E611" s="31"/>
      <c r="F611" s="31"/>
      <c r="G611" s="26"/>
    </row>
    <row r="612" spans="2:7" x14ac:dyDescent="0.35">
      <c r="B612" s="31"/>
      <c r="C612" s="31"/>
      <c r="E612" s="31"/>
      <c r="F612" s="31"/>
      <c r="G612" s="26"/>
    </row>
    <row r="613" spans="2:7" x14ac:dyDescent="0.35">
      <c r="B613" s="31"/>
      <c r="C613" s="31"/>
      <c r="E613" s="31"/>
      <c r="F613" s="31"/>
      <c r="G613" s="26"/>
    </row>
    <row r="614" spans="2:7" x14ac:dyDescent="0.35">
      <c r="B614" s="31"/>
      <c r="C614" s="31"/>
      <c r="E614" s="31"/>
      <c r="F614" s="31"/>
      <c r="G614" s="26"/>
    </row>
    <row r="615" spans="2:7" x14ac:dyDescent="0.35">
      <c r="B615" s="31"/>
      <c r="C615" s="31"/>
      <c r="E615" s="31"/>
      <c r="F615" s="31"/>
      <c r="G615" s="26"/>
    </row>
    <row r="616" spans="2:7" x14ac:dyDescent="0.35">
      <c r="B616" s="31"/>
      <c r="C616" s="31"/>
      <c r="E616" s="31"/>
      <c r="F616" s="31"/>
      <c r="G616" s="26"/>
    </row>
    <row r="617" spans="2:7" x14ac:dyDescent="0.35">
      <c r="B617" s="31"/>
      <c r="C617" s="31"/>
      <c r="E617" s="31"/>
      <c r="F617" s="31"/>
      <c r="G617" s="26"/>
    </row>
    <row r="618" spans="2:7" x14ac:dyDescent="0.35">
      <c r="B618" s="31"/>
      <c r="C618" s="31"/>
      <c r="E618" s="31"/>
      <c r="F618" s="31"/>
      <c r="G618" s="26"/>
    </row>
    <row r="619" spans="2:7" x14ac:dyDescent="0.35">
      <c r="B619" s="31"/>
      <c r="C619" s="31"/>
      <c r="E619" s="31"/>
      <c r="F619" s="31"/>
      <c r="G619" s="26"/>
    </row>
    <row r="620" spans="2:7" x14ac:dyDescent="0.35">
      <c r="B620" s="31"/>
      <c r="C620" s="31"/>
      <c r="E620" s="31"/>
      <c r="F620" s="31"/>
      <c r="G620" s="26"/>
    </row>
    <row r="621" spans="2:7" x14ac:dyDescent="0.35">
      <c r="B621" s="31"/>
      <c r="C621" s="31"/>
      <c r="E621" s="31"/>
      <c r="F621" s="31"/>
      <c r="G621" s="26"/>
    </row>
    <row r="622" spans="2:7" x14ac:dyDescent="0.35">
      <c r="B622" s="31"/>
      <c r="C622" s="31"/>
      <c r="E622" s="31"/>
      <c r="F622" s="31"/>
      <c r="G622" s="26"/>
    </row>
    <row r="623" spans="2:7" x14ac:dyDescent="0.35">
      <c r="B623" s="31"/>
      <c r="C623" s="31"/>
      <c r="E623" s="31"/>
      <c r="F623" s="31"/>
      <c r="G623" s="26"/>
    </row>
    <row r="624" spans="2:7" x14ac:dyDescent="0.35">
      <c r="B624" s="31"/>
      <c r="C624" s="31"/>
      <c r="E624" s="31"/>
      <c r="F624" s="31"/>
      <c r="G624" s="26"/>
    </row>
    <row r="625" spans="2:7" x14ac:dyDescent="0.35">
      <c r="B625" s="31"/>
      <c r="C625" s="31"/>
      <c r="E625" s="31"/>
      <c r="F625" s="31"/>
      <c r="G625" s="26"/>
    </row>
    <row r="626" spans="2:7" x14ac:dyDescent="0.35">
      <c r="B626" s="31"/>
      <c r="C626" s="31"/>
      <c r="E626" s="31"/>
      <c r="F626" s="31"/>
      <c r="G626" s="26"/>
    </row>
    <row r="627" spans="2:7" x14ac:dyDescent="0.35">
      <c r="B627" s="31"/>
      <c r="C627" s="31"/>
      <c r="E627" s="31"/>
      <c r="F627" s="31"/>
      <c r="G627" s="26"/>
    </row>
    <row r="628" spans="2:7" x14ac:dyDescent="0.35">
      <c r="B628" s="31"/>
      <c r="C628" s="31"/>
      <c r="E628" s="31"/>
      <c r="F628" s="31"/>
      <c r="G628" s="26"/>
    </row>
    <row r="629" spans="2:7" x14ac:dyDescent="0.35">
      <c r="B629" s="31"/>
      <c r="C629" s="31"/>
      <c r="E629" s="31"/>
      <c r="F629" s="31"/>
      <c r="G629" s="26"/>
    </row>
    <row r="630" spans="2:7" x14ac:dyDescent="0.35">
      <c r="B630" s="31"/>
      <c r="C630" s="31"/>
      <c r="E630" s="31"/>
      <c r="F630" s="31"/>
      <c r="G630" s="26"/>
    </row>
    <row r="631" spans="2:7" x14ac:dyDescent="0.35">
      <c r="B631" s="31"/>
      <c r="C631" s="31"/>
      <c r="E631" s="31"/>
      <c r="F631" s="31"/>
      <c r="G631" s="26"/>
    </row>
    <row r="632" spans="2:7" x14ac:dyDescent="0.35">
      <c r="B632" s="31"/>
      <c r="C632" s="31"/>
      <c r="E632" s="31"/>
      <c r="F632" s="31"/>
      <c r="G632" s="26"/>
    </row>
    <row r="633" spans="2:7" x14ac:dyDescent="0.35">
      <c r="B633" s="31"/>
      <c r="C633" s="31"/>
      <c r="E633" s="31"/>
      <c r="F633" s="31"/>
      <c r="G633" s="26"/>
    </row>
    <row r="634" spans="2:7" x14ac:dyDescent="0.35">
      <c r="B634" s="31"/>
      <c r="C634" s="31"/>
      <c r="E634" s="31"/>
      <c r="F634" s="31"/>
      <c r="G634" s="26"/>
    </row>
    <row r="635" spans="2:7" x14ac:dyDescent="0.35">
      <c r="B635" s="31"/>
      <c r="C635" s="31"/>
      <c r="E635" s="31"/>
      <c r="F635" s="31"/>
      <c r="G635" s="26"/>
    </row>
    <row r="636" spans="2:7" x14ac:dyDescent="0.35">
      <c r="B636" s="31"/>
      <c r="C636" s="31"/>
      <c r="E636" s="31"/>
      <c r="F636" s="31"/>
      <c r="G636" s="26"/>
    </row>
    <row r="637" spans="2:7" x14ac:dyDescent="0.35">
      <c r="B637" s="31"/>
      <c r="C637" s="31"/>
      <c r="E637" s="31"/>
      <c r="F637" s="31"/>
      <c r="G637" s="26"/>
    </row>
    <row r="638" spans="2:7" x14ac:dyDescent="0.35">
      <c r="B638" s="31"/>
      <c r="C638" s="31"/>
      <c r="E638" s="31"/>
      <c r="F638" s="31"/>
      <c r="G638" s="26"/>
    </row>
    <row r="639" spans="2:7" x14ac:dyDescent="0.35">
      <c r="B639" s="31"/>
      <c r="C639" s="31"/>
      <c r="E639" s="31"/>
      <c r="F639" s="31"/>
      <c r="G639" s="26"/>
    </row>
    <row r="640" spans="2:7" x14ac:dyDescent="0.35">
      <c r="B640" s="31"/>
      <c r="C640" s="31"/>
      <c r="E640" s="31"/>
      <c r="F640" s="31"/>
      <c r="G640" s="26"/>
    </row>
    <row r="641" spans="2:7" x14ac:dyDescent="0.35">
      <c r="B641" s="31"/>
      <c r="C641" s="31"/>
      <c r="E641" s="31"/>
      <c r="F641" s="31"/>
      <c r="G641" s="26"/>
    </row>
    <row r="642" spans="2:7" x14ac:dyDescent="0.35">
      <c r="B642" s="31"/>
      <c r="C642" s="31"/>
      <c r="E642" s="31"/>
      <c r="F642" s="31"/>
      <c r="G642" s="26"/>
    </row>
    <row r="643" spans="2:7" x14ac:dyDescent="0.35">
      <c r="B643" s="31"/>
      <c r="C643" s="31"/>
      <c r="E643" s="31"/>
      <c r="F643" s="31"/>
      <c r="G643" s="26"/>
    </row>
    <row r="644" spans="2:7" x14ac:dyDescent="0.35">
      <c r="B644" s="31"/>
      <c r="C644" s="31"/>
      <c r="E644" s="31"/>
      <c r="F644" s="31"/>
      <c r="G644" s="26"/>
    </row>
    <row r="645" spans="2:7" x14ac:dyDescent="0.35">
      <c r="B645" s="31"/>
      <c r="C645" s="31"/>
      <c r="E645" s="31"/>
      <c r="F645" s="31"/>
      <c r="G645" s="26"/>
    </row>
    <row r="646" spans="2:7" x14ac:dyDescent="0.35">
      <c r="B646" s="31"/>
      <c r="C646" s="31"/>
      <c r="E646" s="31"/>
      <c r="F646" s="31"/>
      <c r="G646" s="26"/>
    </row>
    <row r="647" spans="2:7" x14ac:dyDescent="0.35">
      <c r="B647" s="31"/>
      <c r="C647" s="31"/>
      <c r="E647" s="31"/>
      <c r="F647" s="31"/>
      <c r="G647" s="26"/>
    </row>
    <row r="648" spans="2:7" x14ac:dyDescent="0.35">
      <c r="B648" s="31"/>
      <c r="C648" s="31"/>
      <c r="E648" s="31"/>
      <c r="F648" s="31"/>
      <c r="G648" s="26"/>
    </row>
    <row r="649" spans="2:7" x14ac:dyDescent="0.35">
      <c r="B649" s="31"/>
      <c r="C649" s="31"/>
      <c r="E649" s="31"/>
      <c r="F649" s="31"/>
      <c r="G649" s="26"/>
    </row>
    <row r="650" spans="2:7" x14ac:dyDescent="0.35">
      <c r="B650" s="31"/>
      <c r="C650" s="31"/>
      <c r="E650" s="31"/>
      <c r="F650" s="31"/>
      <c r="G650" s="26"/>
    </row>
    <row r="651" spans="2:7" x14ac:dyDescent="0.35">
      <c r="B651" s="31"/>
      <c r="C651" s="31"/>
      <c r="E651" s="31"/>
      <c r="F651" s="31"/>
      <c r="G651" s="26"/>
    </row>
    <row r="652" spans="2:7" x14ac:dyDescent="0.35">
      <c r="B652" s="31"/>
      <c r="C652" s="31"/>
      <c r="E652" s="31"/>
      <c r="F652" s="31"/>
      <c r="G652" s="26"/>
    </row>
    <row r="653" spans="2:7" x14ac:dyDescent="0.35">
      <c r="B653" s="31"/>
      <c r="C653" s="31"/>
      <c r="E653" s="31"/>
      <c r="F653" s="31"/>
      <c r="G653" s="26"/>
    </row>
    <row r="654" spans="2:7" x14ac:dyDescent="0.35">
      <c r="B654" s="31"/>
      <c r="C654" s="31"/>
      <c r="E654" s="31"/>
      <c r="F654" s="31"/>
      <c r="G654" s="26"/>
    </row>
    <row r="655" spans="2:7" x14ac:dyDescent="0.35">
      <c r="B655" s="31"/>
      <c r="C655" s="31"/>
      <c r="E655" s="31"/>
      <c r="F655" s="31"/>
      <c r="G655" s="26"/>
    </row>
    <row r="656" spans="2:7" x14ac:dyDescent="0.35">
      <c r="B656" s="31"/>
      <c r="C656" s="31"/>
      <c r="E656" s="31"/>
      <c r="F656" s="31"/>
      <c r="G656" s="26"/>
    </row>
    <row r="657" spans="2:7" x14ac:dyDescent="0.35">
      <c r="B657" s="31"/>
      <c r="C657" s="31"/>
      <c r="E657" s="31"/>
      <c r="F657" s="31"/>
      <c r="G657" s="26"/>
    </row>
    <row r="658" spans="2:7" x14ac:dyDescent="0.35">
      <c r="B658" s="31"/>
      <c r="C658" s="31"/>
      <c r="E658" s="31"/>
      <c r="F658" s="31"/>
      <c r="G658" s="26"/>
    </row>
    <row r="659" spans="2:7" x14ac:dyDescent="0.35">
      <c r="B659" s="31"/>
      <c r="C659" s="31"/>
      <c r="E659" s="31"/>
      <c r="F659" s="31"/>
      <c r="G659" s="26"/>
    </row>
    <row r="660" spans="2:7" x14ac:dyDescent="0.35">
      <c r="B660" s="31"/>
      <c r="C660" s="31"/>
      <c r="E660" s="31"/>
      <c r="F660" s="31"/>
      <c r="G660" s="26"/>
    </row>
    <row r="661" spans="2:7" x14ac:dyDescent="0.35">
      <c r="B661" s="31"/>
      <c r="C661" s="31"/>
      <c r="E661" s="31"/>
      <c r="F661" s="31"/>
      <c r="G661" s="26"/>
    </row>
    <row r="662" spans="2:7" x14ac:dyDescent="0.35">
      <c r="B662" s="31"/>
      <c r="C662" s="31"/>
      <c r="E662" s="31"/>
      <c r="F662" s="31"/>
      <c r="G662" s="26"/>
    </row>
    <row r="663" spans="2:7" x14ac:dyDescent="0.35">
      <c r="B663" s="31"/>
      <c r="C663" s="31"/>
      <c r="E663" s="31"/>
      <c r="F663" s="31"/>
      <c r="G663" s="26"/>
    </row>
    <row r="664" spans="2:7" x14ac:dyDescent="0.35">
      <c r="B664" s="31"/>
      <c r="C664" s="31"/>
      <c r="E664" s="31"/>
      <c r="F664" s="31"/>
      <c r="G664" s="26"/>
    </row>
    <row r="665" spans="2:7" x14ac:dyDescent="0.35">
      <c r="B665" s="31"/>
      <c r="C665" s="31"/>
      <c r="E665" s="31"/>
      <c r="F665" s="31"/>
      <c r="G665" s="26"/>
    </row>
    <row r="666" spans="2:7" x14ac:dyDescent="0.35">
      <c r="B666" s="31"/>
      <c r="C666" s="31"/>
      <c r="E666" s="31"/>
      <c r="F666" s="31"/>
      <c r="G666" s="26"/>
    </row>
    <row r="667" spans="2:7" x14ac:dyDescent="0.35">
      <c r="B667" s="31"/>
      <c r="C667" s="31"/>
      <c r="E667" s="31"/>
      <c r="F667" s="31"/>
      <c r="G667" s="26"/>
    </row>
    <row r="668" spans="2:7" x14ac:dyDescent="0.35">
      <c r="B668" s="31"/>
      <c r="C668" s="31"/>
      <c r="E668" s="31"/>
      <c r="F668" s="31"/>
      <c r="G668" s="26"/>
    </row>
    <row r="669" spans="2:7" x14ac:dyDescent="0.35">
      <c r="B669" s="31"/>
      <c r="C669" s="31"/>
      <c r="E669" s="31"/>
      <c r="F669" s="31"/>
      <c r="G669" s="26"/>
    </row>
    <row r="670" spans="2:7" x14ac:dyDescent="0.35">
      <c r="B670" s="31"/>
      <c r="C670" s="31"/>
      <c r="E670" s="31"/>
      <c r="F670" s="31"/>
      <c r="G670" s="26"/>
    </row>
    <row r="671" spans="2:7" x14ac:dyDescent="0.35">
      <c r="B671" s="31"/>
      <c r="C671" s="31"/>
      <c r="E671" s="31"/>
      <c r="F671" s="31"/>
      <c r="G671" s="26"/>
    </row>
    <row r="672" spans="2:7" x14ac:dyDescent="0.35">
      <c r="B672" s="31"/>
      <c r="C672" s="31"/>
      <c r="E672" s="31"/>
      <c r="F672" s="31"/>
      <c r="G672" s="26"/>
    </row>
    <row r="673" spans="2:7" x14ac:dyDescent="0.35">
      <c r="B673" s="31"/>
      <c r="C673" s="31"/>
      <c r="E673" s="31"/>
      <c r="F673" s="31"/>
      <c r="G673" s="26"/>
    </row>
    <row r="674" spans="2:7" x14ac:dyDescent="0.35">
      <c r="B674" s="31"/>
      <c r="C674" s="31"/>
      <c r="E674" s="31"/>
      <c r="F674" s="31"/>
      <c r="G674" s="26"/>
    </row>
    <row r="675" spans="2:7" x14ac:dyDescent="0.35">
      <c r="B675" s="31"/>
      <c r="C675" s="31"/>
      <c r="E675" s="31"/>
      <c r="F675" s="31"/>
      <c r="G675" s="26"/>
    </row>
    <row r="676" spans="2:7" x14ac:dyDescent="0.35">
      <c r="B676" s="31"/>
      <c r="C676" s="31"/>
      <c r="E676" s="31"/>
      <c r="F676" s="31"/>
      <c r="G676" s="26"/>
    </row>
    <row r="677" spans="2:7" x14ac:dyDescent="0.35">
      <c r="B677" s="31"/>
      <c r="C677" s="31"/>
      <c r="E677" s="31"/>
      <c r="F677" s="31"/>
      <c r="G677" s="26"/>
    </row>
    <row r="678" spans="2:7" x14ac:dyDescent="0.35">
      <c r="B678" s="31"/>
      <c r="C678" s="31"/>
      <c r="E678" s="31"/>
      <c r="F678" s="31"/>
      <c r="G678" s="26"/>
    </row>
    <row r="679" spans="2:7" x14ac:dyDescent="0.35">
      <c r="B679" s="31"/>
      <c r="C679" s="31"/>
      <c r="E679" s="31"/>
      <c r="F679" s="31"/>
      <c r="G679" s="26"/>
    </row>
    <row r="680" spans="2:7" x14ac:dyDescent="0.35">
      <c r="B680" s="31"/>
      <c r="C680" s="31"/>
      <c r="E680" s="31"/>
      <c r="F680" s="31"/>
      <c r="G680" s="26"/>
    </row>
    <row r="681" spans="2:7" x14ac:dyDescent="0.35">
      <c r="B681" s="31"/>
      <c r="C681" s="31"/>
      <c r="E681" s="31"/>
      <c r="F681" s="31"/>
      <c r="G681" s="26"/>
    </row>
    <row r="682" spans="2:7" x14ac:dyDescent="0.35">
      <c r="B682" s="31"/>
      <c r="C682" s="31"/>
      <c r="E682" s="31"/>
      <c r="F682" s="31"/>
      <c r="G682" s="26"/>
    </row>
    <row r="683" spans="2:7" x14ac:dyDescent="0.35">
      <c r="B683" s="31"/>
      <c r="C683" s="31"/>
      <c r="E683" s="31"/>
      <c r="F683" s="31"/>
      <c r="G683" s="26"/>
    </row>
    <row r="684" spans="2:7" x14ac:dyDescent="0.35">
      <c r="B684" s="31"/>
      <c r="C684" s="31"/>
      <c r="E684" s="31"/>
      <c r="F684" s="31"/>
      <c r="G684" s="26"/>
    </row>
    <row r="685" spans="2:7" x14ac:dyDescent="0.35">
      <c r="B685" s="31"/>
      <c r="C685" s="31"/>
      <c r="E685" s="31"/>
      <c r="F685" s="31"/>
      <c r="G685" s="26"/>
    </row>
    <row r="686" spans="2:7" x14ac:dyDescent="0.35">
      <c r="B686" s="31"/>
      <c r="C686" s="31"/>
      <c r="E686" s="31"/>
      <c r="F686" s="31"/>
      <c r="G686" s="26"/>
    </row>
    <row r="687" spans="2:7" x14ac:dyDescent="0.35">
      <c r="B687" s="31"/>
      <c r="C687" s="31"/>
      <c r="E687" s="31"/>
      <c r="F687" s="31"/>
      <c r="G687" s="26"/>
    </row>
    <row r="688" spans="2:7" x14ac:dyDescent="0.35">
      <c r="B688" s="31"/>
      <c r="C688" s="31"/>
      <c r="E688" s="31"/>
      <c r="F688" s="31"/>
      <c r="G688" s="26"/>
    </row>
    <row r="689" spans="2:7" x14ac:dyDescent="0.35">
      <c r="B689" s="31"/>
      <c r="C689" s="31"/>
      <c r="E689" s="31"/>
      <c r="F689" s="31"/>
      <c r="G689" s="26"/>
    </row>
    <row r="690" spans="2:7" x14ac:dyDescent="0.35">
      <c r="B690" s="31"/>
      <c r="C690" s="31"/>
      <c r="E690" s="31"/>
      <c r="F690" s="31"/>
      <c r="G690" s="26"/>
    </row>
    <row r="691" spans="2:7" x14ac:dyDescent="0.35">
      <c r="B691" s="31"/>
      <c r="C691" s="31"/>
      <c r="E691" s="31"/>
      <c r="F691" s="31"/>
      <c r="G691" s="26"/>
    </row>
    <row r="692" spans="2:7" x14ac:dyDescent="0.35">
      <c r="B692" s="31"/>
      <c r="C692" s="31"/>
      <c r="E692" s="31"/>
      <c r="F692" s="31"/>
      <c r="G692" s="26"/>
    </row>
    <row r="693" spans="2:7" x14ac:dyDescent="0.35">
      <c r="B693" s="31"/>
      <c r="C693" s="31"/>
      <c r="E693" s="31"/>
      <c r="F693" s="31"/>
      <c r="G693" s="26"/>
    </row>
    <row r="694" spans="2:7" x14ac:dyDescent="0.35">
      <c r="B694" s="31"/>
      <c r="C694" s="31"/>
      <c r="E694" s="31"/>
      <c r="F694" s="31"/>
      <c r="G694" s="26"/>
    </row>
    <row r="695" spans="2:7" x14ac:dyDescent="0.35">
      <c r="B695" s="31"/>
      <c r="C695" s="31"/>
      <c r="E695" s="31"/>
      <c r="F695" s="31"/>
      <c r="G695" s="26"/>
    </row>
    <row r="696" spans="2:7" x14ac:dyDescent="0.35">
      <c r="B696" s="31"/>
      <c r="C696" s="31"/>
      <c r="E696" s="31"/>
      <c r="F696" s="31"/>
      <c r="G696" s="26"/>
    </row>
    <row r="697" spans="2:7" x14ac:dyDescent="0.35">
      <c r="B697" s="31"/>
      <c r="C697" s="31"/>
      <c r="E697" s="31"/>
      <c r="F697" s="31"/>
      <c r="G697" s="26"/>
    </row>
    <row r="698" spans="2:7" x14ac:dyDescent="0.35">
      <c r="B698" s="31"/>
      <c r="C698" s="31"/>
      <c r="E698" s="31"/>
      <c r="F698" s="31"/>
      <c r="G698" s="26"/>
    </row>
    <row r="699" spans="2:7" x14ac:dyDescent="0.35">
      <c r="B699" s="31"/>
      <c r="C699" s="31"/>
      <c r="E699" s="31"/>
      <c r="F699" s="31"/>
      <c r="G699" s="26"/>
    </row>
    <row r="700" spans="2:7" x14ac:dyDescent="0.35">
      <c r="B700" s="31"/>
      <c r="C700" s="31"/>
      <c r="E700" s="31"/>
      <c r="F700" s="31"/>
      <c r="G700" s="26"/>
    </row>
    <row r="701" spans="2:7" x14ac:dyDescent="0.35">
      <c r="B701" s="31"/>
      <c r="C701" s="31"/>
      <c r="E701" s="31"/>
      <c r="F701" s="31"/>
      <c r="G701" s="26"/>
    </row>
    <row r="702" spans="2:7" x14ac:dyDescent="0.35">
      <c r="B702" s="31"/>
      <c r="C702" s="31"/>
      <c r="E702" s="31"/>
      <c r="F702" s="31"/>
      <c r="G702" s="26"/>
    </row>
    <row r="703" spans="2:7" x14ac:dyDescent="0.35">
      <c r="B703" s="31"/>
      <c r="C703" s="31"/>
      <c r="E703" s="31"/>
      <c r="F703" s="31"/>
      <c r="G703" s="26"/>
    </row>
    <row r="704" spans="2:7" x14ac:dyDescent="0.35">
      <c r="B704" s="31"/>
      <c r="C704" s="31"/>
      <c r="E704" s="31"/>
      <c r="F704" s="31"/>
      <c r="G704" s="26"/>
    </row>
    <row r="705" spans="2:7" x14ac:dyDescent="0.35">
      <c r="B705" s="31"/>
      <c r="C705" s="31"/>
      <c r="E705" s="31"/>
      <c r="F705" s="31"/>
      <c r="G705" s="26"/>
    </row>
    <row r="706" spans="2:7" x14ac:dyDescent="0.35">
      <c r="B706" s="31"/>
      <c r="C706" s="31"/>
      <c r="E706" s="31"/>
      <c r="F706" s="31"/>
      <c r="G706" s="26"/>
    </row>
    <row r="707" spans="2:7" x14ac:dyDescent="0.35">
      <c r="B707" s="31"/>
      <c r="C707" s="31"/>
      <c r="E707" s="31"/>
      <c r="F707" s="31"/>
      <c r="G707" s="26"/>
    </row>
    <row r="708" spans="2:7" x14ac:dyDescent="0.35">
      <c r="B708" s="31"/>
      <c r="C708" s="31"/>
      <c r="E708" s="31"/>
      <c r="F708" s="31"/>
      <c r="G708" s="26"/>
    </row>
    <row r="709" spans="2:7" x14ac:dyDescent="0.35">
      <c r="B709" s="31"/>
      <c r="C709" s="31"/>
      <c r="E709" s="31"/>
      <c r="F709" s="31"/>
      <c r="G709" s="26"/>
    </row>
    <row r="710" spans="2:7" x14ac:dyDescent="0.35">
      <c r="B710" s="31"/>
      <c r="C710" s="31"/>
      <c r="E710" s="31"/>
      <c r="F710" s="31"/>
      <c r="G710" s="26"/>
    </row>
    <row r="711" spans="2:7" x14ac:dyDescent="0.35">
      <c r="B711" s="31"/>
      <c r="C711" s="31"/>
      <c r="E711" s="31"/>
      <c r="F711" s="31"/>
      <c r="G711" s="26"/>
    </row>
    <row r="712" spans="2:7" x14ac:dyDescent="0.35">
      <c r="B712" s="31"/>
      <c r="C712" s="31"/>
      <c r="E712" s="31"/>
      <c r="F712" s="31"/>
      <c r="G712" s="26"/>
    </row>
    <row r="713" spans="2:7" x14ac:dyDescent="0.35">
      <c r="B713" s="31"/>
      <c r="C713" s="31"/>
      <c r="E713" s="31"/>
      <c r="F713" s="31"/>
      <c r="G713" s="26"/>
    </row>
    <row r="714" spans="2:7" x14ac:dyDescent="0.35">
      <c r="B714" s="31"/>
      <c r="C714" s="31"/>
      <c r="E714" s="31"/>
      <c r="F714" s="31"/>
      <c r="G714" s="26"/>
    </row>
    <row r="715" spans="2:7" x14ac:dyDescent="0.35">
      <c r="B715" s="31"/>
      <c r="C715" s="31"/>
      <c r="E715" s="31"/>
      <c r="F715" s="31"/>
      <c r="G715" s="26"/>
    </row>
    <row r="716" spans="2:7" x14ac:dyDescent="0.35">
      <c r="B716" s="31"/>
      <c r="C716" s="31"/>
      <c r="E716" s="31"/>
      <c r="F716" s="31"/>
      <c r="G716" s="26"/>
    </row>
    <row r="717" spans="2:7" x14ac:dyDescent="0.35">
      <c r="B717" s="31"/>
      <c r="C717" s="31"/>
      <c r="E717" s="31"/>
      <c r="F717" s="31"/>
      <c r="G717" s="26"/>
    </row>
    <row r="718" spans="2:7" x14ac:dyDescent="0.35">
      <c r="B718" s="31"/>
      <c r="C718" s="31"/>
      <c r="E718" s="31"/>
      <c r="F718" s="31"/>
      <c r="G718" s="26"/>
    </row>
    <row r="719" spans="2:7" x14ac:dyDescent="0.35">
      <c r="B719" s="31"/>
      <c r="C719" s="31"/>
      <c r="E719" s="31"/>
      <c r="F719" s="31"/>
      <c r="G719" s="26"/>
    </row>
    <row r="720" spans="2:7" x14ac:dyDescent="0.35">
      <c r="B720" s="31"/>
      <c r="C720" s="31"/>
      <c r="E720" s="31"/>
      <c r="F720" s="31"/>
      <c r="G720" s="26"/>
    </row>
    <row r="721" spans="2:7" x14ac:dyDescent="0.35">
      <c r="B721" s="31"/>
      <c r="C721" s="31"/>
      <c r="E721" s="31"/>
      <c r="F721" s="31"/>
      <c r="G721" s="26"/>
    </row>
    <row r="722" spans="2:7" x14ac:dyDescent="0.35">
      <c r="B722" s="31"/>
      <c r="C722" s="31"/>
      <c r="E722" s="31"/>
      <c r="F722" s="31"/>
      <c r="G722" s="26"/>
    </row>
    <row r="723" spans="2:7" x14ac:dyDescent="0.35">
      <c r="B723" s="31"/>
      <c r="C723" s="31"/>
      <c r="E723" s="31"/>
      <c r="F723" s="31"/>
      <c r="G723" s="26"/>
    </row>
    <row r="724" spans="2:7" x14ac:dyDescent="0.35">
      <c r="B724" s="31"/>
      <c r="C724" s="31"/>
      <c r="E724" s="31"/>
      <c r="F724" s="31"/>
      <c r="G724" s="26"/>
    </row>
    <row r="725" spans="2:7" x14ac:dyDescent="0.35">
      <c r="B725" s="31"/>
      <c r="C725" s="31"/>
      <c r="E725" s="31"/>
      <c r="F725" s="31"/>
      <c r="G725" s="26"/>
    </row>
    <row r="726" spans="2:7" x14ac:dyDescent="0.35">
      <c r="B726" s="31"/>
      <c r="C726" s="31"/>
      <c r="E726" s="31"/>
      <c r="F726" s="31"/>
      <c r="G726" s="26"/>
    </row>
    <row r="727" spans="2:7" x14ac:dyDescent="0.35">
      <c r="B727" s="31"/>
      <c r="C727" s="31"/>
      <c r="E727" s="31"/>
      <c r="F727" s="31"/>
      <c r="G727" s="26"/>
    </row>
    <row r="728" spans="2:7" x14ac:dyDescent="0.35">
      <c r="B728" s="31"/>
      <c r="C728" s="31"/>
      <c r="E728" s="31"/>
      <c r="F728" s="31"/>
      <c r="G728" s="26"/>
    </row>
    <row r="729" spans="2:7" x14ac:dyDescent="0.35">
      <c r="B729" s="31"/>
      <c r="C729" s="31"/>
      <c r="E729" s="31"/>
      <c r="F729" s="31"/>
      <c r="G729" s="26"/>
    </row>
    <row r="730" spans="2:7" x14ac:dyDescent="0.35">
      <c r="B730" s="31"/>
      <c r="C730" s="31"/>
      <c r="E730" s="31"/>
      <c r="F730" s="31"/>
      <c r="G730" s="26"/>
    </row>
    <row r="731" spans="2:7" x14ac:dyDescent="0.35">
      <c r="B731" s="31"/>
      <c r="C731" s="31"/>
      <c r="E731" s="31"/>
      <c r="F731" s="31"/>
      <c r="G731" s="26"/>
    </row>
    <row r="732" spans="2:7" x14ac:dyDescent="0.35">
      <c r="B732" s="31"/>
      <c r="C732" s="31"/>
      <c r="E732" s="31"/>
      <c r="F732" s="31"/>
      <c r="G732" s="26"/>
    </row>
    <row r="733" spans="2:7" x14ac:dyDescent="0.35">
      <c r="B733" s="31"/>
      <c r="C733" s="31"/>
      <c r="E733" s="31"/>
      <c r="F733" s="31"/>
      <c r="G733" s="26"/>
    </row>
    <row r="734" spans="2:7" x14ac:dyDescent="0.35">
      <c r="B734" s="31"/>
      <c r="C734" s="31"/>
      <c r="E734" s="31"/>
      <c r="F734" s="31"/>
      <c r="G734" s="26"/>
    </row>
    <row r="735" spans="2:7" x14ac:dyDescent="0.35">
      <c r="B735" s="31"/>
      <c r="C735" s="31"/>
      <c r="E735" s="31"/>
      <c r="F735" s="31"/>
      <c r="G735" s="26"/>
    </row>
    <row r="736" spans="2:7" x14ac:dyDescent="0.35">
      <c r="B736" s="31"/>
      <c r="C736" s="31"/>
      <c r="E736" s="31"/>
      <c r="F736" s="31"/>
      <c r="G736" s="26"/>
    </row>
    <row r="737" spans="2:7" x14ac:dyDescent="0.35">
      <c r="B737" s="31"/>
      <c r="C737" s="31"/>
      <c r="E737" s="31"/>
      <c r="F737" s="31"/>
      <c r="G737" s="26"/>
    </row>
    <row r="738" spans="2:7" x14ac:dyDescent="0.35">
      <c r="B738" s="31"/>
      <c r="C738" s="31"/>
      <c r="E738" s="31"/>
      <c r="F738" s="31"/>
      <c r="G738" s="26"/>
    </row>
    <row r="739" spans="2:7" x14ac:dyDescent="0.35">
      <c r="B739" s="31"/>
      <c r="C739" s="31"/>
      <c r="E739" s="31"/>
      <c r="F739" s="31"/>
      <c r="G739" s="26"/>
    </row>
    <row r="740" spans="2:7" x14ac:dyDescent="0.35">
      <c r="B740" s="31"/>
      <c r="C740" s="31"/>
      <c r="E740" s="31"/>
      <c r="F740" s="31"/>
      <c r="G740" s="26"/>
    </row>
    <row r="741" spans="2:7" x14ac:dyDescent="0.35">
      <c r="B741" s="31"/>
      <c r="C741" s="31"/>
      <c r="E741" s="31"/>
      <c r="F741" s="31"/>
      <c r="G741" s="26"/>
    </row>
    <row r="742" spans="2:7" x14ac:dyDescent="0.35">
      <c r="B742" s="31"/>
      <c r="C742" s="31"/>
      <c r="E742" s="31"/>
      <c r="F742" s="31"/>
      <c r="G742" s="26"/>
    </row>
    <row r="743" spans="2:7" x14ac:dyDescent="0.35">
      <c r="B743" s="31"/>
      <c r="C743" s="31"/>
      <c r="E743" s="31"/>
      <c r="F743" s="31"/>
      <c r="G743" s="26"/>
    </row>
    <row r="744" spans="2:7" x14ac:dyDescent="0.35">
      <c r="B744" s="31"/>
      <c r="C744" s="31"/>
      <c r="E744" s="31"/>
      <c r="F744" s="31"/>
      <c r="G744" s="26"/>
    </row>
    <row r="745" spans="2:7" x14ac:dyDescent="0.35">
      <c r="B745" s="31"/>
      <c r="C745" s="31"/>
      <c r="E745" s="31"/>
      <c r="F745" s="31"/>
      <c r="G745" s="26"/>
    </row>
    <row r="746" spans="2:7" x14ac:dyDescent="0.35">
      <c r="B746" s="31"/>
      <c r="C746" s="31"/>
      <c r="E746" s="31"/>
      <c r="F746" s="31"/>
      <c r="G746" s="26"/>
    </row>
    <row r="747" spans="2:7" x14ac:dyDescent="0.35">
      <c r="B747" s="31"/>
      <c r="C747" s="31"/>
      <c r="E747" s="31"/>
      <c r="F747" s="31"/>
      <c r="G747" s="26"/>
    </row>
    <row r="748" spans="2:7" x14ac:dyDescent="0.35">
      <c r="B748" s="31"/>
      <c r="C748" s="31"/>
      <c r="E748" s="31"/>
      <c r="F748" s="31"/>
      <c r="G748" s="26"/>
    </row>
    <row r="749" spans="2:7" x14ac:dyDescent="0.35">
      <c r="B749" s="31"/>
      <c r="C749" s="31"/>
      <c r="E749" s="31"/>
      <c r="F749" s="31"/>
      <c r="G749" s="26"/>
    </row>
    <row r="750" spans="2:7" x14ac:dyDescent="0.35">
      <c r="B750" s="31"/>
      <c r="C750" s="31"/>
      <c r="E750" s="31"/>
      <c r="F750" s="31"/>
      <c r="G750" s="26"/>
    </row>
    <row r="751" spans="2:7" x14ac:dyDescent="0.35">
      <c r="B751" s="31"/>
      <c r="C751" s="31"/>
      <c r="E751" s="31"/>
      <c r="F751" s="31"/>
      <c r="G751" s="26"/>
    </row>
    <row r="752" spans="2:7" x14ac:dyDescent="0.35">
      <c r="B752" s="31"/>
      <c r="C752" s="31"/>
      <c r="E752" s="31"/>
      <c r="F752" s="31"/>
      <c r="G752" s="26"/>
    </row>
    <row r="753" spans="2:7" x14ac:dyDescent="0.35">
      <c r="B753" s="31"/>
      <c r="C753" s="31"/>
      <c r="E753" s="31"/>
      <c r="F753" s="31"/>
      <c r="G753" s="26"/>
    </row>
    <row r="754" spans="2:7" x14ac:dyDescent="0.35">
      <c r="B754" s="31"/>
      <c r="C754" s="31"/>
      <c r="E754" s="31"/>
      <c r="F754" s="31"/>
      <c r="G754" s="26"/>
    </row>
    <row r="755" spans="2:7" x14ac:dyDescent="0.35">
      <c r="B755" s="31"/>
      <c r="C755" s="31"/>
      <c r="E755" s="31"/>
      <c r="F755" s="31"/>
      <c r="G755" s="26"/>
    </row>
    <row r="756" spans="2:7" x14ac:dyDescent="0.35">
      <c r="B756" s="31"/>
      <c r="C756" s="31"/>
      <c r="E756" s="31"/>
      <c r="F756" s="31"/>
      <c r="G756" s="26"/>
    </row>
    <row r="757" spans="2:7" x14ac:dyDescent="0.35">
      <c r="B757" s="31"/>
      <c r="C757" s="31"/>
      <c r="E757" s="31"/>
      <c r="F757" s="31"/>
      <c r="G757" s="26"/>
    </row>
    <row r="758" spans="2:7" x14ac:dyDescent="0.35">
      <c r="B758" s="31"/>
      <c r="C758" s="31"/>
      <c r="E758" s="31"/>
      <c r="F758" s="31"/>
      <c r="G758" s="26"/>
    </row>
    <row r="759" spans="2:7" x14ac:dyDescent="0.35">
      <c r="B759" s="31"/>
      <c r="C759" s="31"/>
      <c r="E759" s="31"/>
      <c r="F759" s="31"/>
      <c r="G759" s="26"/>
    </row>
    <row r="760" spans="2:7" x14ac:dyDescent="0.35">
      <c r="B760" s="31"/>
      <c r="C760" s="31"/>
      <c r="E760" s="31"/>
      <c r="F760" s="31"/>
      <c r="G760" s="26"/>
    </row>
    <row r="761" spans="2:7" x14ac:dyDescent="0.35">
      <c r="B761" s="31"/>
      <c r="C761" s="31"/>
      <c r="E761" s="31"/>
      <c r="F761" s="31"/>
      <c r="G761" s="26"/>
    </row>
    <row r="762" spans="2:7" x14ac:dyDescent="0.35">
      <c r="B762" s="31"/>
      <c r="C762" s="31"/>
      <c r="E762" s="31"/>
      <c r="F762" s="31"/>
      <c r="G762" s="26"/>
    </row>
    <row r="763" spans="2:7" x14ac:dyDescent="0.35">
      <c r="B763" s="31"/>
      <c r="C763" s="31"/>
      <c r="E763" s="31"/>
      <c r="F763" s="31"/>
      <c r="G763" s="26"/>
    </row>
    <row r="764" spans="2:7" x14ac:dyDescent="0.35">
      <c r="B764" s="31"/>
      <c r="C764" s="31"/>
      <c r="E764" s="31"/>
      <c r="F764" s="31"/>
      <c r="G764" s="26"/>
    </row>
    <row r="765" spans="2:7" x14ac:dyDescent="0.35">
      <c r="B765" s="31"/>
      <c r="C765" s="31"/>
      <c r="E765" s="31"/>
      <c r="F765" s="31"/>
      <c r="G765" s="26"/>
    </row>
    <row r="766" spans="2:7" x14ac:dyDescent="0.35">
      <c r="B766" s="31"/>
      <c r="C766" s="31"/>
      <c r="E766" s="31"/>
      <c r="F766" s="31"/>
      <c r="G766" s="26"/>
    </row>
    <row r="767" spans="2:7" x14ac:dyDescent="0.35">
      <c r="B767" s="31"/>
      <c r="C767" s="31"/>
      <c r="E767" s="31"/>
      <c r="F767" s="31"/>
      <c r="G767" s="26"/>
    </row>
    <row r="768" spans="2:7" x14ac:dyDescent="0.35">
      <c r="B768" s="31"/>
      <c r="C768" s="31"/>
      <c r="E768" s="31"/>
      <c r="F768" s="31"/>
      <c r="G768" s="26"/>
    </row>
    <row r="769" spans="2:7" x14ac:dyDescent="0.35">
      <c r="B769" s="31"/>
      <c r="C769" s="31"/>
      <c r="E769" s="31"/>
      <c r="F769" s="31"/>
      <c r="G769" s="26"/>
    </row>
    <row r="770" spans="2:7" x14ac:dyDescent="0.35">
      <c r="B770" s="31"/>
      <c r="C770" s="31"/>
      <c r="E770" s="31"/>
      <c r="F770" s="31"/>
      <c r="G770" s="26"/>
    </row>
    <row r="771" spans="2:7" x14ac:dyDescent="0.35">
      <c r="B771" s="31"/>
      <c r="C771" s="31"/>
      <c r="E771" s="31"/>
      <c r="F771" s="31"/>
      <c r="G771" s="26"/>
    </row>
    <row r="772" spans="2:7" x14ac:dyDescent="0.35">
      <c r="B772" s="31"/>
      <c r="C772" s="31"/>
      <c r="E772" s="31"/>
      <c r="F772" s="31"/>
      <c r="G772" s="26"/>
    </row>
    <row r="773" spans="2:7" x14ac:dyDescent="0.35">
      <c r="B773" s="31"/>
      <c r="C773" s="31"/>
      <c r="E773" s="31"/>
      <c r="F773" s="31"/>
      <c r="G773" s="26"/>
    </row>
    <row r="774" spans="2:7" x14ac:dyDescent="0.35">
      <c r="B774" s="31"/>
      <c r="C774" s="31"/>
      <c r="E774" s="31"/>
      <c r="F774" s="31"/>
      <c r="G774" s="26"/>
    </row>
    <row r="775" spans="2:7" x14ac:dyDescent="0.35">
      <c r="B775" s="31"/>
      <c r="C775" s="31"/>
      <c r="E775" s="31"/>
      <c r="F775" s="31"/>
      <c r="G775" s="26"/>
    </row>
    <row r="776" spans="2:7" x14ac:dyDescent="0.35">
      <c r="B776" s="31"/>
      <c r="C776" s="31"/>
      <c r="E776" s="31"/>
      <c r="F776" s="31"/>
      <c r="G776" s="26"/>
    </row>
    <row r="777" spans="2:7" x14ac:dyDescent="0.35">
      <c r="B777" s="31"/>
      <c r="C777" s="31"/>
      <c r="E777" s="31"/>
      <c r="F777" s="31"/>
      <c r="G777" s="26"/>
    </row>
    <row r="778" spans="2:7" x14ac:dyDescent="0.35">
      <c r="B778" s="31"/>
      <c r="C778" s="31"/>
      <c r="E778" s="31"/>
      <c r="F778" s="31"/>
      <c r="G778" s="26"/>
    </row>
    <row r="779" spans="2:7" x14ac:dyDescent="0.35">
      <c r="B779" s="31"/>
      <c r="C779" s="31"/>
      <c r="E779" s="31"/>
      <c r="F779" s="31"/>
      <c r="G779" s="26"/>
    </row>
    <row r="780" spans="2:7" x14ac:dyDescent="0.35">
      <c r="B780" s="31"/>
      <c r="C780" s="31"/>
      <c r="E780" s="31"/>
      <c r="F780" s="31"/>
      <c r="G780" s="26"/>
    </row>
    <row r="781" spans="2:7" x14ac:dyDescent="0.35">
      <c r="B781" s="31"/>
      <c r="C781" s="31"/>
      <c r="E781" s="31"/>
      <c r="F781" s="31"/>
      <c r="G781" s="26"/>
    </row>
    <row r="782" spans="2:7" x14ac:dyDescent="0.35">
      <c r="B782" s="31"/>
      <c r="C782" s="31"/>
      <c r="E782" s="31"/>
      <c r="F782" s="31"/>
      <c r="G782" s="26"/>
    </row>
    <row r="783" spans="2:7" x14ac:dyDescent="0.35">
      <c r="B783" s="31"/>
      <c r="C783" s="31"/>
      <c r="E783" s="31"/>
      <c r="F783" s="31"/>
      <c r="G783" s="26"/>
    </row>
    <row r="784" spans="2:7" x14ac:dyDescent="0.35">
      <c r="B784" s="31"/>
      <c r="C784" s="31"/>
      <c r="E784" s="31"/>
      <c r="F784" s="31"/>
      <c r="G784" s="26"/>
    </row>
    <row r="785" spans="2:7" x14ac:dyDescent="0.35">
      <c r="B785" s="31"/>
      <c r="C785" s="31"/>
      <c r="E785" s="31"/>
      <c r="F785" s="31"/>
      <c r="G785" s="26"/>
    </row>
    <row r="786" spans="2:7" x14ac:dyDescent="0.35">
      <c r="B786" s="31"/>
      <c r="C786" s="31"/>
      <c r="E786" s="31"/>
      <c r="F786" s="31"/>
      <c r="G786" s="26"/>
    </row>
    <row r="787" spans="2:7" x14ac:dyDescent="0.35">
      <c r="B787" s="31"/>
      <c r="C787" s="31"/>
      <c r="E787" s="31"/>
      <c r="F787" s="31"/>
      <c r="G787" s="26"/>
    </row>
    <row r="788" spans="2:7" x14ac:dyDescent="0.35">
      <c r="B788" s="31"/>
      <c r="C788" s="31"/>
      <c r="E788" s="31"/>
      <c r="F788" s="31"/>
      <c r="G788" s="26"/>
    </row>
    <row r="789" spans="2:7" x14ac:dyDescent="0.35">
      <c r="B789" s="31"/>
      <c r="C789" s="31"/>
      <c r="E789" s="31"/>
      <c r="F789" s="31"/>
      <c r="G789" s="26"/>
    </row>
    <row r="790" spans="2:7" x14ac:dyDescent="0.35">
      <c r="B790" s="31"/>
      <c r="C790" s="31"/>
      <c r="E790" s="31"/>
      <c r="F790" s="31"/>
      <c r="G790" s="26"/>
    </row>
    <row r="791" spans="2:7" x14ac:dyDescent="0.35">
      <c r="B791" s="31"/>
      <c r="C791" s="31"/>
      <c r="E791" s="31"/>
      <c r="F791" s="31"/>
      <c r="G791" s="26"/>
    </row>
    <row r="792" spans="2:7" x14ac:dyDescent="0.35">
      <c r="B792" s="31"/>
      <c r="C792" s="31"/>
      <c r="E792" s="31"/>
      <c r="F792" s="31"/>
      <c r="G792" s="26"/>
    </row>
    <row r="793" spans="2:7" x14ac:dyDescent="0.35">
      <c r="B793" s="31"/>
      <c r="C793" s="31"/>
      <c r="E793" s="31"/>
      <c r="F793" s="31"/>
      <c r="G793" s="26"/>
    </row>
    <row r="794" spans="2:7" x14ac:dyDescent="0.35">
      <c r="B794" s="31"/>
      <c r="C794" s="31"/>
      <c r="E794" s="31"/>
      <c r="F794" s="31"/>
      <c r="G794" s="26"/>
    </row>
    <row r="795" spans="2:7" x14ac:dyDescent="0.35">
      <c r="B795" s="31"/>
      <c r="C795" s="31"/>
      <c r="E795" s="31"/>
      <c r="F795" s="31"/>
      <c r="G795" s="26"/>
    </row>
    <row r="796" spans="2:7" x14ac:dyDescent="0.35">
      <c r="B796" s="31"/>
      <c r="C796" s="31"/>
      <c r="E796" s="31"/>
      <c r="F796" s="31"/>
      <c r="G796" s="26"/>
    </row>
    <row r="797" spans="2:7" x14ac:dyDescent="0.35">
      <c r="B797" s="31"/>
      <c r="C797" s="31"/>
      <c r="E797" s="31"/>
      <c r="F797" s="31"/>
      <c r="G797" s="26"/>
    </row>
    <row r="798" spans="2:7" x14ac:dyDescent="0.35">
      <c r="B798" s="31"/>
      <c r="C798" s="31"/>
      <c r="E798" s="31"/>
      <c r="F798" s="31"/>
      <c r="G798" s="26"/>
    </row>
    <row r="799" spans="2:7" x14ac:dyDescent="0.35">
      <c r="B799" s="31"/>
      <c r="C799" s="31"/>
      <c r="E799" s="31"/>
      <c r="F799" s="31"/>
      <c r="G799" s="26"/>
    </row>
    <row r="800" spans="2:7" x14ac:dyDescent="0.35">
      <c r="B800" s="31"/>
      <c r="C800" s="31"/>
      <c r="E800" s="31"/>
      <c r="F800" s="31"/>
      <c r="G800" s="26"/>
    </row>
    <row r="801" spans="2:7" x14ac:dyDescent="0.35">
      <c r="B801" s="31"/>
      <c r="C801" s="31"/>
      <c r="E801" s="31"/>
      <c r="F801" s="31"/>
      <c r="G801" s="26"/>
    </row>
    <row r="802" spans="2:7" x14ac:dyDescent="0.35">
      <c r="B802" s="31"/>
      <c r="C802" s="31"/>
      <c r="E802" s="31"/>
      <c r="F802" s="31"/>
      <c r="G802" s="26"/>
    </row>
    <row r="803" spans="2:7" x14ac:dyDescent="0.35">
      <c r="B803" s="31"/>
      <c r="C803" s="31"/>
      <c r="E803" s="31"/>
      <c r="F803" s="31"/>
      <c r="G803" s="26"/>
    </row>
    <row r="804" spans="2:7" x14ac:dyDescent="0.35">
      <c r="B804" s="31"/>
      <c r="C804" s="31"/>
      <c r="E804" s="31"/>
      <c r="F804" s="31"/>
      <c r="G804" s="26"/>
    </row>
    <row r="805" spans="2:7" x14ac:dyDescent="0.35">
      <c r="B805" s="31"/>
      <c r="C805" s="31"/>
      <c r="E805" s="31"/>
      <c r="F805" s="31"/>
      <c r="G805" s="26"/>
    </row>
    <row r="806" spans="2:7" x14ac:dyDescent="0.35">
      <c r="B806" s="31"/>
      <c r="C806" s="31"/>
      <c r="E806" s="31"/>
      <c r="F806" s="31"/>
      <c r="G806" s="26"/>
    </row>
    <row r="807" spans="2:7" x14ac:dyDescent="0.35">
      <c r="B807" s="31"/>
      <c r="C807" s="31"/>
      <c r="E807" s="31"/>
      <c r="F807" s="31"/>
      <c r="G807" s="26"/>
    </row>
    <row r="808" spans="2:7" x14ac:dyDescent="0.35">
      <c r="B808" s="31"/>
      <c r="C808" s="31"/>
      <c r="E808" s="31"/>
      <c r="F808" s="31"/>
      <c r="G808" s="26"/>
    </row>
    <row r="809" spans="2:7" x14ac:dyDescent="0.35">
      <c r="B809" s="31"/>
      <c r="C809" s="31"/>
      <c r="E809" s="31"/>
      <c r="F809" s="31"/>
      <c r="G809" s="26"/>
    </row>
    <row r="810" spans="2:7" x14ac:dyDescent="0.35">
      <c r="B810" s="31"/>
      <c r="C810" s="31"/>
      <c r="E810" s="31"/>
      <c r="F810" s="31"/>
      <c r="G810" s="26"/>
    </row>
    <row r="811" spans="2:7" x14ac:dyDescent="0.35">
      <c r="B811" s="31"/>
      <c r="C811" s="31"/>
      <c r="E811" s="31"/>
      <c r="F811" s="31"/>
      <c r="G811" s="26"/>
    </row>
    <row r="812" spans="2:7" x14ac:dyDescent="0.35">
      <c r="B812" s="31"/>
      <c r="C812" s="31"/>
      <c r="E812" s="31"/>
      <c r="F812" s="31"/>
      <c r="G812" s="26"/>
    </row>
    <row r="813" spans="2:7" x14ac:dyDescent="0.35">
      <c r="B813" s="31"/>
      <c r="C813" s="31"/>
      <c r="E813" s="31"/>
      <c r="F813" s="31"/>
      <c r="G813" s="26"/>
    </row>
    <row r="814" spans="2:7" x14ac:dyDescent="0.35">
      <c r="B814" s="31"/>
      <c r="C814" s="31"/>
      <c r="E814" s="31"/>
      <c r="F814" s="31"/>
      <c r="G814" s="26"/>
    </row>
    <row r="815" spans="2:7" x14ac:dyDescent="0.35">
      <c r="B815" s="31"/>
      <c r="C815" s="31"/>
      <c r="E815" s="31"/>
      <c r="F815" s="31"/>
      <c r="G815" s="26"/>
    </row>
    <row r="816" spans="2:7" x14ac:dyDescent="0.35">
      <c r="B816" s="31"/>
      <c r="C816" s="31"/>
      <c r="E816" s="31"/>
      <c r="F816" s="31"/>
      <c r="G816" s="26"/>
    </row>
    <row r="817" spans="2:7" x14ac:dyDescent="0.35">
      <c r="B817" s="31"/>
      <c r="C817" s="31"/>
      <c r="E817" s="31"/>
      <c r="F817" s="31"/>
      <c r="G817" s="26"/>
    </row>
    <row r="818" spans="2:7" x14ac:dyDescent="0.35">
      <c r="B818" s="31"/>
      <c r="C818" s="31"/>
      <c r="E818" s="31"/>
      <c r="F818" s="31"/>
      <c r="G818" s="26"/>
    </row>
    <row r="819" spans="2:7" x14ac:dyDescent="0.35">
      <c r="B819" s="31"/>
      <c r="C819" s="31"/>
      <c r="E819" s="31"/>
      <c r="F819" s="31"/>
      <c r="G819" s="26"/>
    </row>
    <row r="820" spans="2:7" x14ac:dyDescent="0.35">
      <c r="B820" s="31"/>
      <c r="C820" s="31"/>
      <c r="E820" s="31"/>
      <c r="F820" s="31"/>
      <c r="G820" s="26"/>
    </row>
    <row r="821" spans="2:7" x14ac:dyDescent="0.35">
      <c r="B821" s="31"/>
      <c r="C821" s="31"/>
      <c r="E821" s="31"/>
      <c r="F821" s="31"/>
      <c r="G821" s="26"/>
    </row>
    <row r="822" spans="2:7" x14ac:dyDescent="0.35">
      <c r="B822" s="31"/>
      <c r="C822" s="31"/>
      <c r="E822" s="31"/>
      <c r="F822" s="31"/>
      <c r="G822" s="26"/>
    </row>
    <row r="823" spans="2:7" x14ac:dyDescent="0.35">
      <c r="B823" s="31"/>
      <c r="C823" s="31"/>
      <c r="E823" s="31"/>
      <c r="F823" s="31"/>
      <c r="G823" s="26"/>
    </row>
    <row r="824" spans="2:7" x14ac:dyDescent="0.35">
      <c r="B824" s="31"/>
      <c r="C824" s="31"/>
      <c r="E824" s="31"/>
      <c r="F824" s="31"/>
      <c r="G824" s="26"/>
    </row>
    <row r="825" spans="2:7" x14ac:dyDescent="0.35">
      <c r="B825" s="31"/>
      <c r="C825" s="31"/>
      <c r="E825" s="31"/>
      <c r="F825" s="31"/>
      <c r="G825" s="26"/>
    </row>
    <row r="826" spans="2:7" x14ac:dyDescent="0.35">
      <c r="B826" s="31"/>
      <c r="C826" s="31"/>
      <c r="E826" s="31"/>
      <c r="F826" s="31"/>
      <c r="G826" s="26"/>
    </row>
    <row r="827" spans="2:7" x14ac:dyDescent="0.35">
      <c r="B827" s="31"/>
      <c r="C827" s="31"/>
      <c r="E827" s="31"/>
      <c r="F827" s="31"/>
      <c r="G827" s="26"/>
    </row>
    <row r="828" spans="2:7" x14ac:dyDescent="0.35">
      <c r="B828" s="31"/>
      <c r="C828" s="31"/>
      <c r="E828" s="31"/>
      <c r="F828" s="31"/>
      <c r="G828" s="26"/>
    </row>
    <row r="829" spans="2:7" x14ac:dyDescent="0.35">
      <c r="B829" s="31"/>
      <c r="C829" s="31"/>
      <c r="E829" s="31"/>
      <c r="F829" s="31"/>
      <c r="G829" s="26"/>
    </row>
    <row r="830" spans="2:7" x14ac:dyDescent="0.35">
      <c r="B830" s="31"/>
      <c r="C830" s="31"/>
      <c r="E830" s="31"/>
      <c r="F830" s="31"/>
      <c r="G830" s="26"/>
    </row>
    <row r="831" spans="2:7" x14ac:dyDescent="0.35">
      <c r="B831" s="31"/>
      <c r="C831" s="31"/>
      <c r="E831" s="31"/>
      <c r="F831" s="31"/>
      <c r="G831" s="26"/>
    </row>
    <row r="832" spans="2:7" x14ac:dyDescent="0.35">
      <c r="B832" s="31"/>
      <c r="C832" s="31"/>
      <c r="E832" s="31"/>
      <c r="F832" s="31"/>
      <c r="G832" s="26"/>
    </row>
    <row r="833" spans="2:7" x14ac:dyDescent="0.35">
      <c r="B833" s="31"/>
      <c r="C833" s="31"/>
      <c r="E833" s="31"/>
      <c r="F833" s="31"/>
      <c r="G833" s="26"/>
    </row>
    <row r="834" spans="2:7" x14ac:dyDescent="0.35">
      <c r="B834" s="31"/>
      <c r="C834" s="31"/>
      <c r="E834" s="31"/>
      <c r="F834" s="31"/>
      <c r="G834" s="26"/>
    </row>
    <row r="835" spans="2:7" x14ac:dyDescent="0.35">
      <c r="B835" s="31"/>
      <c r="C835" s="31"/>
      <c r="E835" s="31"/>
      <c r="F835" s="31"/>
      <c r="G835" s="26"/>
    </row>
    <row r="836" spans="2:7" x14ac:dyDescent="0.35">
      <c r="B836" s="31"/>
      <c r="C836" s="31"/>
      <c r="E836" s="31"/>
      <c r="F836" s="31"/>
      <c r="G836" s="26"/>
    </row>
    <row r="837" spans="2:7" x14ac:dyDescent="0.35">
      <c r="B837" s="31"/>
      <c r="C837" s="31"/>
      <c r="E837" s="31"/>
      <c r="F837" s="31"/>
      <c r="G837" s="26"/>
    </row>
    <row r="838" spans="2:7" x14ac:dyDescent="0.35">
      <c r="B838" s="31"/>
      <c r="C838" s="31"/>
      <c r="E838" s="31"/>
      <c r="F838" s="31"/>
      <c r="G838" s="26"/>
    </row>
    <row r="839" spans="2:7" x14ac:dyDescent="0.35">
      <c r="B839" s="31"/>
      <c r="C839" s="31"/>
      <c r="E839" s="31"/>
      <c r="F839" s="31"/>
      <c r="G839" s="26"/>
    </row>
    <row r="840" spans="2:7" x14ac:dyDescent="0.35">
      <c r="B840" s="31"/>
      <c r="C840" s="31"/>
      <c r="E840" s="31"/>
      <c r="F840" s="31"/>
      <c r="G840" s="26"/>
    </row>
    <row r="841" spans="2:7" x14ac:dyDescent="0.35">
      <c r="B841" s="31"/>
      <c r="C841" s="31"/>
      <c r="E841" s="31"/>
      <c r="F841" s="31"/>
      <c r="G841" s="26"/>
    </row>
    <row r="842" spans="2:7" x14ac:dyDescent="0.35">
      <c r="B842" s="31"/>
      <c r="C842" s="31"/>
      <c r="E842" s="31"/>
      <c r="F842" s="31"/>
      <c r="G842" s="26"/>
    </row>
    <row r="843" spans="2:7" x14ac:dyDescent="0.35">
      <c r="B843" s="31"/>
      <c r="C843" s="31"/>
      <c r="E843" s="31"/>
      <c r="F843" s="31"/>
      <c r="G843" s="26"/>
    </row>
    <row r="844" spans="2:7" x14ac:dyDescent="0.35">
      <c r="B844" s="31"/>
      <c r="C844" s="31"/>
      <c r="E844" s="31"/>
      <c r="F844" s="31"/>
      <c r="G844" s="26"/>
    </row>
    <row r="845" spans="2:7" x14ac:dyDescent="0.35">
      <c r="B845" s="31"/>
      <c r="C845" s="31"/>
      <c r="E845" s="31"/>
      <c r="F845" s="31"/>
      <c r="G845" s="26"/>
    </row>
    <row r="846" spans="2:7" x14ac:dyDescent="0.35">
      <c r="B846" s="31"/>
      <c r="C846" s="31"/>
      <c r="E846" s="31"/>
      <c r="F846" s="31"/>
      <c r="G846" s="26"/>
    </row>
    <row r="847" spans="2:7" x14ac:dyDescent="0.35">
      <c r="B847" s="31"/>
      <c r="C847" s="31"/>
      <c r="E847" s="31"/>
      <c r="F847" s="31"/>
      <c r="G847" s="26"/>
    </row>
    <row r="848" spans="2:7" x14ac:dyDescent="0.35">
      <c r="B848" s="31"/>
      <c r="C848" s="31"/>
      <c r="E848" s="31"/>
      <c r="F848" s="31"/>
      <c r="G848" s="26"/>
    </row>
    <row r="849" spans="2:7" x14ac:dyDescent="0.35">
      <c r="B849" s="31"/>
      <c r="C849" s="31"/>
      <c r="E849" s="31"/>
      <c r="F849" s="31"/>
      <c r="G849" s="26"/>
    </row>
    <row r="850" spans="2:7" x14ac:dyDescent="0.35">
      <c r="B850" s="31"/>
      <c r="C850" s="31"/>
      <c r="E850" s="31"/>
      <c r="F850" s="31"/>
      <c r="G850" s="26"/>
    </row>
    <row r="851" spans="2:7" x14ac:dyDescent="0.35">
      <c r="B851" s="31"/>
      <c r="C851" s="31"/>
      <c r="E851" s="31"/>
      <c r="F851" s="31"/>
      <c r="G851" s="26"/>
    </row>
    <row r="852" spans="2:7" x14ac:dyDescent="0.35">
      <c r="B852" s="31"/>
      <c r="C852" s="31"/>
      <c r="E852" s="31"/>
      <c r="F852" s="31"/>
      <c r="G852" s="26"/>
    </row>
    <row r="853" spans="2:7" x14ac:dyDescent="0.35">
      <c r="B853" s="31"/>
      <c r="C853" s="31"/>
      <c r="E853" s="31"/>
      <c r="F853" s="31"/>
      <c r="G853" s="26"/>
    </row>
    <row r="854" spans="2:7" x14ac:dyDescent="0.35">
      <c r="B854" s="31"/>
      <c r="C854" s="31"/>
      <c r="E854" s="31"/>
      <c r="F854" s="31"/>
      <c r="G854" s="26"/>
    </row>
    <row r="855" spans="2:7" x14ac:dyDescent="0.35">
      <c r="B855" s="31"/>
      <c r="C855" s="31"/>
      <c r="E855" s="31"/>
      <c r="F855" s="31"/>
      <c r="G855" s="26"/>
    </row>
    <row r="856" spans="2:7" x14ac:dyDescent="0.35">
      <c r="B856" s="31"/>
      <c r="C856" s="31"/>
      <c r="E856" s="31"/>
      <c r="F856" s="31"/>
      <c r="G856" s="26"/>
    </row>
    <row r="857" spans="2:7" x14ac:dyDescent="0.35">
      <c r="B857" s="31"/>
      <c r="C857" s="31"/>
      <c r="E857" s="31"/>
      <c r="F857" s="31"/>
      <c r="G857" s="26"/>
    </row>
    <row r="858" spans="2:7" x14ac:dyDescent="0.35">
      <c r="B858" s="31"/>
      <c r="C858" s="31"/>
      <c r="E858" s="31"/>
      <c r="F858" s="31"/>
      <c r="G858" s="26"/>
    </row>
    <row r="859" spans="2:7" x14ac:dyDescent="0.35">
      <c r="B859" s="31"/>
      <c r="C859" s="31"/>
      <c r="E859" s="31"/>
      <c r="F859" s="31"/>
      <c r="G859" s="26"/>
    </row>
    <row r="860" spans="2:7" x14ac:dyDescent="0.35">
      <c r="B860" s="31"/>
      <c r="C860" s="31"/>
      <c r="E860" s="31"/>
      <c r="F860" s="31"/>
      <c r="G860" s="26"/>
    </row>
    <row r="861" spans="2:7" x14ac:dyDescent="0.35">
      <c r="B861" s="31"/>
      <c r="C861" s="31"/>
      <c r="E861" s="31"/>
      <c r="F861" s="31"/>
      <c r="G861" s="26"/>
    </row>
    <row r="862" spans="2:7" x14ac:dyDescent="0.35">
      <c r="B862" s="31"/>
      <c r="C862" s="31"/>
      <c r="E862" s="31"/>
      <c r="F862" s="31"/>
      <c r="G862" s="26"/>
    </row>
    <row r="863" spans="2:7" x14ac:dyDescent="0.35">
      <c r="B863" s="31"/>
      <c r="C863" s="31"/>
      <c r="E863" s="31"/>
      <c r="F863" s="31"/>
      <c r="G863" s="26"/>
    </row>
    <row r="864" spans="2:7" x14ac:dyDescent="0.35">
      <c r="B864" s="31"/>
      <c r="C864" s="31"/>
      <c r="E864" s="31"/>
      <c r="F864" s="31"/>
      <c r="G864" s="26"/>
    </row>
    <row r="865" spans="2:7" x14ac:dyDescent="0.35">
      <c r="B865" s="31"/>
      <c r="C865" s="31"/>
      <c r="E865" s="31"/>
      <c r="F865" s="31"/>
      <c r="G865" s="26"/>
    </row>
    <row r="866" spans="2:7" x14ac:dyDescent="0.35">
      <c r="B866" s="31"/>
      <c r="C866" s="31"/>
      <c r="E866" s="31"/>
      <c r="F866" s="31"/>
      <c r="G866" s="26"/>
    </row>
    <row r="867" spans="2:7" x14ac:dyDescent="0.35">
      <c r="B867" s="31"/>
      <c r="C867" s="31"/>
      <c r="E867" s="31"/>
      <c r="F867" s="31"/>
      <c r="G867" s="26"/>
    </row>
    <row r="868" spans="2:7" x14ac:dyDescent="0.35">
      <c r="B868" s="31"/>
      <c r="C868" s="31"/>
      <c r="E868" s="31"/>
      <c r="F868" s="31"/>
      <c r="G868" s="26"/>
    </row>
    <row r="869" spans="2:7" x14ac:dyDescent="0.35">
      <c r="B869" s="31"/>
      <c r="C869" s="31"/>
      <c r="E869" s="31"/>
      <c r="F869" s="31"/>
      <c r="G869" s="26"/>
    </row>
    <row r="870" spans="2:7" x14ac:dyDescent="0.35">
      <c r="B870" s="31"/>
      <c r="C870" s="31"/>
      <c r="E870" s="31"/>
      <c r="F870" s="31"/>
      <c r="G870" s="26"/>
    </row>
    <row r="871" spans="2:7" x14ac:dyDescent="0.35">
      <c r="B871" s="31"/>
      <c r="C871" s="31"/>
      <c r="E871" s="31"/>
      <c r="F871" s="31"/>
      <c r="G871" s="26"/>
    </row>
    <row r="872" spans="2:7" x14ac:dyDescent="0.35">
      <c r="B872" s="31"/>
      <c r="C872" s="31"/>
      <c r="E872" s="31"/>
      <c r="F872" s="31"/>
      <c r="G872" s="26"/>
    </row>
    <row r="873" spans="2:7" x14ac:dyDescent="0.35">
      <c r="B873" s="31"/>
      <c r="C873" s="31"/>
      <c r="E873" s="31"/>
      <c r="F873" s="31"/>
      <c r="G873" s="26"/>
    </row>
    <row r="874" spans="2:7" x14ac:dyDescent="0.35">
      <c r="B874" s="31"/>
      <c r="C874" s="31"/>
      <c r="E874" s="31"/>
      <c r="F874" s="31"/>
      <c r="G874" s="26"/>
    </row>
    <row r="875" spans="2:7" x14ac:dyDescent="0.35">
      <c r="B875" s="31"/>
      <c r="C875" s="31"/>
      <c r="E875" s="31"/>
      <c r="F875" s="31"/>
      <c r="G875" s="26"/>
    </row>
    <row r="876" spans="2:7" x14ac:dyDescent="0.35">
      <c r="B876" s="31"/>
      <c r="C876" s="31"/>
      <c r="E876" s="31"/>
      <c r="F876" s="31"/>
      <c r="G876" s="26"/>
    </row>
    <row r="877" spans="2:7" x14ac:dyDescent="0.35">
      <c r="B877" s="31"/>
      <c r="C877" s="31"/>
      <c r="E877" s="31"/>
      <c r="F877" s="31"/>
      <c r="G877" s="26"/>
    </row>
    <row r="878" spans="2:7" x14ac:dyDescent="0.35">
      <c r="B878" s="31"/>
      <c r="C878" s="31"/>
      <c r="E878" s="31"/>
      <c r="F878" s="31"/>
      <c r="G878" s="26"/>
    </row>
    <row r="879" spans="2:7" x14ac:dyDescent="0.35">
      <c r="B879" s="31"/>
      <c r="C879" s="31"/>
      <c r="E879" s="31"/>
      <c r="F879" s="31"/>
      <c r="G879" s="26"/>
    </row>
    <row r="880" spans="2:7" x14ac:dyDescent="0.35">
      <c r="B880" s="31"/>
      <c r="C880" s="31"/>
      <c r="E880" s="31"/>
      <c r="F880" s="31"/>
      <c r="G880" s="26"/>
    </row>
    <row r="881" spans="2:7" x14ac:dyDescent="0.35">
      <c r="B881" s="31"/>
      <c r="C881" s="31"/>
      <c r="E881" s="31"/>
      <c r="F881" s="31"/>
      <c r="G881" s="26"/>
    </row>
    <row r="882" spans="2:7" x14ac:dyDescent="0.35">
      <c r="B882" s="31"/>
      <c r="C882" s="31"/>
      <c r="E882" s="31"/>
      <c r="F882" s="31"/>
      <c r="G882" s="26"/>
    </row>
    <row r="883" spans="2:7" x14ac:dyDescent="0.35">
      <c r="B883" s="31"/>
      <c r="C883" s="31"/>
      <c r="E883" s="31"/>
      <c r="F883" s="31"/>
      <c r="G883" s="26"/>
    </row>
    <row r="884" spans="2:7" x14ac:dyDescent="0.35">
      <c r="B884" s="31"/>
      <c r="C884" s="31"/>
      <c r="E884" s="31"/>
      <c r="F884" s="31"/>
      <c r="G884" s="26"/>
    </row>
    <row r="885" spans="2:7" x14ac:dyDescent="0.35">
      <c r="B885" s="31"/>
      <c r="C885" s="31"/>
      <c r="E885" s="31"/>
      <c r="F885" s="31"/>
      <c r="G885" s="26"/>
    </row>
    <row r="886" spans="2:7" x14ac:dyDescent="0.35">
      <c r="B886" s="31"/>
      <c r="C886" s="31"/>
      <c r="E886" s="31"/>
      <c r="F886" s="31"/>
      <c r="G886" s="26"/>
    </row>
    <row r="887" spans="2:7" x14ac:dyDescent="0.35">
      <c r="B887" s="31"/>
      <c r="C887" s="31"/>
      <c r="E887" s="31"/>
      <c r="F887" s="31"/>
      <c r="G887" s="26"/>
    </row>
    <row r="888" spans="2:7" x14ac:dyDescent="0.35">
      <c r="B888" s="31"/>
      <c r="C888" s="31"/>
      <c r="E888" s="31"/>
      <c r="F888" s="31"/>
      <c r="G888" s="26"/>
    </row>
    <row r="889" spans="2:7" x14ac:dyDescent="0.35">
      <c r="B889" s="31"/>
      <c r="C889" s="31"/>
      <c r="E889" s="31"/>
      <c r="F889" s="31"/>
      <c r="G889" s="26"/>
    </row>
    <row r="890" spans="2:7" x14ac:dyDescent="0.35">
      <c r="B890" s="31"/>
      <c r="C890" s="31"/>
      <c r="E890" s="31"/>
      <c r="F890" s="31"/>
      <c r="G890" s="26"/>
    </row>
    <row r="891" spans="2:7" x14ac:dyDescent="0.35">
      <c r="B891" s="31"/>
      <c r="C891" s="31"/>
      <c r="E891" s="31"/>
      <c r="F891" s="31"/>
      <c r="G891" s="26"/>
    </row>
    <row r="892" spans="2:7" x14ac:dyDescent="0.35">
      <c r="B892" s="31"/>
      <c r="C892" s="31"/>
      <c r="E892" s="31"/>
      <c r="F892" s="31"/>
      <c r="G892" s="26"/>
    </row>
    <row r="893" spans="2:7" x14ac:dyDescent="0.35">
      <c r="B893" s="31"/>
      <c r="C893" s="31"/>
      <c r="E893" s="31"/>
      <c r="F893" s="31"/>
      <c r="G893" s="26"/>
    </row>
    <row r="894" spans="2:7" x14ac:dyDescent="0.35">
      <c r="B894" s="31"/>
      <c r="C894" s="31"/>
      <c r="E894" s="31"/>
      <c r="F894" s="31"/>
      <c r="G894" s="26"/>
    </row>
    <row r="895" spans="2:7" x14ac:dyDescent="0.35">
      <c r="B895" s="31"/>
      <c r="C895" s="31"/>
      <c r="E895" s="31"/>
      <c r="F895" s="31"/>
      <c r="G895" s="26"/>
    </row>
    <row r="896" spans="2:7" x14ac:dyDescent="0.35">
      <c r="B896" s="31"/>
      <c r="C896" s="31"/>
      <c r="E896" s="31"/>
      <c r="F896" s="31"/>
      <c r="G896" s="26"/>
    </row>
    <row r="897" spans="2:7" x14ac:dyDescent="0.35">
      <c r="B897" s="31"/>
      <c r="C897" s="31"/>
      <c r="E897" s="31"/>
      <c r="F897" s="31"/>
      <c r="G897" s="26"/>
    </row>
    <row r="898" spans="2:7" x14ac:dyDescent="0.35">
      <c r="B898" s="31"/>
      <c r="C898" s="31"/>
      <c r="E898" s="31"/>
      <c r="F898" s="31"/>
      <c r="G898" s="26"/>
    </row>
    <row r="899" spans="2:7" x14ac:dyDescent="0.35">
      <c r="B899" s="31"/>
      <c r="C899" s="31"/>
      <c r="E899" s="31"/>
      <c r="F899" s="31"/>
      <c r="G899" s="26"/>
    </row>
    <row r="900" spans="2:7" x14ac:dyDescent="0.35">
      <c r="B900" s="31"/>
      <c r="C900" s="31"/>
      <c r="E900" s="31"/>
      <c r="F900" s="31"/>
      <c r="G900" s="26"/>
    </row>
    <row r="901" spans="2:7" x14ac:dyDescent="0.35">
      <c r="B901" s="31"/>
      <c r="C901" s="31"/>
      <c r="E901" s="31"/>
      <c r="F901" s="31"/>
      <c r="G901" s="26"/>
    </row>
    <row r="902" spans="2:7" x14ac:dyDescent="0.35">
      <c r="B902" s="31"/>
      <c r="C902" s="31"/>
      <c r="E902" s="31"/>
      <c r="F902" s="31"/>
      <c r="G902" s="26"/>
    </row>
    <row r="903" spans="2:7" x14ac:dyDescent="0.35">
      <c r="B903" s="31"/>
      <c r="C903" s="31"/>
      <c r="E903" s="31"/>
      <c r="F903" s="31"/>
      <c r="G903" s="26"/>
    </row>
    <row r="904" spans="2:7" x14ac:dyDescent="0.35">
      <c r="B904" s="31"/>
      <c r="C904" s="31"/>
      <c r="E904" s="31"/>
      <c r="F904" s="31"/>
      <c r="G904" s="26"/>
    </row>
    <row r="905" spans="2:7" x14ac:dyDescent="0.35">
      <c r="B905" s="31"/>
      <c r="C905" s="31"/>
      <c r="E905" s="31"/>
      <c r="F905" s="31"/>
      <c r="G905" s="26"/>
    </row>
    <row r="906" spans="2:7" x14ac:dyDescent="0.35">
      <c r="B906" s="31"/>
      <c r="C906" s="31"/>
      <c r="E906" s="31"/>
      <c r="F906" s="31"/>
      <c r="G906" s="26"/>
    </row>
    <row r="907" spans="2:7" x14ac:dyDescent="0.35">
      <c r="B907" s="31"/>
      <c r="C907" s="31"/>
      <c r="E907" s="31"/>
      <c r="F907" s="31"/>
      <c r="G907" s="26"/>
    </row>
    <row r="908" spans="2:7" x14ac:dyDescent="0.35">
      <c r="B908" s="31"/>
      <c r="C908" s="31"/>
      <c r="E908" s="31"/>
      <c r="F908" s="31"/>
      <c r="G908" s="26"/>
    </row>
    <row r="909" spans="2:7" x14ac:dyDescent="0.35">
      <c r="B909" s="31"/>
      <c r="C909" s="31"/>
      <c r="E909" s="31"/>
      <c r="F909" s="31"/>
      <c r="G909" s="26"/>
    </row>
    <row r="910" spans="2:7" x14ac:dyDescent="0.35">
      <c r="B910" s="31"/>
      <c r="C910" s="31"/>
      <c r="E910" s="31"/>
      <c r="F910" s="31"/>
      <c r="G910" s="26"/>
    </row>
    <row r="911" spans="2:7" x14ac:dyDescent="0.35">
      <c r="B911" s="31"/>
      <c r="C911" s="31"/>
      <c r="E911" s="31"/>
      <c r="F911" s="31"/>
      <c r="G911" s="26"/>
    </row>
    <row r="912" spans="2:7" x14ac:dyDescent="0.35">
      <c r="B912" s="31"/>
      <c r="C912" s="31"/>
      <c r="E912" s="31"/>
      <c r="F912" s="31"/>
      <c r="G912" s="26"/>
    </row>
    <row r="913" spans="2:7" x14ac:dyDescent="0.35">
      <c r="B913" s="31"/>
      <c r="C913" s="31"/>
      <c r="E913" s="31"/>
      <c r="F913" s="31"/>
      <c r="G913" s="26"/>
    </row>
    <row r="914" spans="2:7" x14ac:dyDescent="0.35">
      <c r="B914" s="31"/>
      <c r="C914" s="31"/>
      <c r="E914" s="31"/>
      <c r="F914" s="31"/>
      <c r="G914" s="26"/>
    </row>
    <row r="915" spans="2:7" x14ac:dyDescent="0.35">
      <c r="B915" s="31"/>
      <c r="C915" s="31"/>
      <c r="E915" s="31"/>
      <c r="F915" s="31"/>
      <c r="G915" s="26"/>
    </row>
    <row r="916" spans="2:7" x14ac:dyDescent="0.35">
      <c r="B916" s="31"/>
      <c r="C916" s="31"/>
      <c r="E916" s="31"/>
      <c r="F916" s="31"/>
      <c r="G916" s="26"/>
    </row>
    <row r="917" spans="2:7" x14ac:dyDescent="0.35">
      <c r="B917" s="31"/>
      <c r="C917" s="31"/>
      <c r="E917" s="31"/>
      <c r="F917" s="31"/>
      <c r="G917" s="26"/>
    </row>
    <row r="918" spans="2:7" x14ac:dyDescent="0.35">
      <c r="B918" s="31"/>
      <c r="C918" s="31"/>
      <c r="E918" s="31"/>
      <c r="F918" s="31"/>
      <c r="G918" s="26"/>
    </row>
    <row r="919" spans="2:7" x14ac:dyDescent="0.35">
      <c r="B919" s="31"/>
      <c r="C919" s="31"/>
      <c r="E919" s="31"/>
      <c r="F919" s="31"/>
      <c r="G919" s="26"/>
    </row>
    <row r="920" spans="2:7" x14ac:dyDescent="0.35">
      <c r="B920" s="31"/>
      <c r="C920" s="31"/>
      <c r="E920" s="31"/>
      <c r="F920" s="31"/>
      <c r="G920" s="26"/>
    </row>
    <row r="921" spans="2:7" x14ac:dyDescent="0.35">
      <c r="B921" s="31"/>
      <c r="C921" s="31"/>
      <c r="E921" s="31"/>
      <c r="F921" s="31"/>
      <c r="G921" s="26"/>
    </row>
    <row r="922" spans="2:7" x14ac:dyDescent="0.35">
      <c r="B922" s="31"/>
      <c r="C922" s="31"/>
      <c r="E922" s="31"/>
      <c r="F922" s="31"/>
      <c r="G922" s="26"/>
    </row>
    <row r="923" spans="2:7" x14ac:dyDescent="0.35">
      <c r="B923" s="31"/>
      <c r="C923" s="31"/>
      <c r="E923" s="31"/>
      <c r="F923" s="31"/>
      <c r="G923" s="26"/>
    </row>
    <row r="924" spans="2:7" x14ac:dyDescent="0.35">
      <c r="B924" s="31"/>
      <c r="C924" s="31"/>
      <c r="E924" s="31"/>
      <c r="F924" s="31"/>
      <c r="G924" s="26"/>
    </row>
    <row r="925" spans="2:7" x14ac:dyDescent="0.35">
      <c r="B925" s="31"/>
      <c r="C925" s="31"/>
      <c r="E925" s="31"/>
      <c r="F925" s="31"/>
      <c r="G925" s="26"/>
    </row>
    <row r="926" spans="2:7" x14ac:dyDescent="0.35">
      <c r="B926" s="31"/>
      <c r="C926" s="31"/>
      <c r="E926" s="31"/>
      <c r="F926" s="31"/>
      <c r="G926" s="26"/>
    </row>
    <row r="927" spans="2:7" x14ac:dyDescent="0.35">
      <c r="B927" s="31"/>
      <c r="C927" s="31"/>
      <c r="E927" s="31"/>
      <c r="F927" s="31"/>
      <c r="G927" s="26"/>
    </row>
    <row r="928" spans="2:7" x14ac:dyDescent="0.35">
      <c r="B928" s="31"/>
      <c r="C928" s="31"/>
      <c r="E928" s="31"/>
      <c r="F928" s="31"/>
      <c r="G928" s="26"/>
    </row>
    <row r="929" spans="2:7" x14ac:dyDescent="0.35">
      <c r="B929" s="31"/>
      <c r="C929" s="31"/>
      <c r="E929" s="31"/>
      <c r="F929" s="31"/>
      <c r="G929" s="26"/>
    </row>
    <row r="930" spans="2:7" x14ac:dyDescent="0.35">
      <c r="B930" s="31"/>
      <c r="C930" s="31"/>
      <c r="E930" s="31"/>
      <c r="F930" s="31"/>
      <c r="G930" s="26"/>
    </row>
    <row r="931" spans="2:7" x14ac:dyDescent="0.35">
      <c r="B931" s="31"/>
      <c r="C931" s="31"/>
      <c r="E931" s="31"/>
      <c r="F931" s="31"/>
      <c r="G931" s="26"/>
    </row>
    <row r="932" spans="2:7" x14ac:dyDescent="0.35">
      <c r="B932" s="31"/>
      <c r="C932" s="31"/>
      <c r="E932" s="31"/>
      <c r="F932" s="31"/>
      <c r="G932" s="26"/>
    </row>
    <row r="933" spans="2:7" x14ac:dyDescent="0.35">
      <c r="B933" s="31"/>
      <c r="C933" s="31"/>
      <c r="E933" s="31"/>
      <c r="F933" s="31"/>
      <c r="G933" s="26"/>
    </row>
    <row r="934" spans="2:7" x14ac:dyDescent="0.35">
      <c r="B934" s="31"/>
      <c r="C934" s="31"/>
      <c r="E934" s="31"/>
      <c r="F934" s="31"/>
      <c r="G934" s="26"/>
    </row>
    <row r="935" spans="2:7" x14ac:dyDescent="0.35">
      <c r="B935" s="31"/>
      <c r="C935" s="31"/>
      <c r="E935" s="31"/>
      <c r="F935" s="31"/>
      <c r="G935" s="26"/>
    </row>
    <row r="936" spans="2:7" x14ac:dyDescent="0.35">
      <c r="B936" s="31"/>
      <c r="C936" s="31"/>
      <c r="E936" s="31"/>
      <c r="F936" s="31"/>
      <c r="G936" s="26"/>
    </row>
    <row r="937" spans="2:7" x14ac:dyDescent="0.35">
      <c r="B937" s="31"/>
      <c r="C937" s="31"/>
      <c r="E937" s="31"/>
      <c r="F937" s="31"/>
      <c r="G937" s="26"/>
    </row>
    <row r="938" spans="2:7" x14ac:dyDescent="0.35">
      <c r="B938" s="31"/>
      <c r="C938" s="31"/>
      <c r="E938" s="31"/>
      <c r="F938" s="31"/>
      <c r="G938" s="26"/>
    </row>
    <row r="939" spans="2:7" x14ac:dyDescent="0.35">
      <c r="B939" s="31"/>
      <c r="C939" s="31"/>
      <c r="E939" s="31"/>
      <c r="F939" s="31"/>
      <c r="G939" s="26"/>
    </row>
    <row r="940" spans="2:7" x14ac:dyDescent="0.35">
      <c r="B940" s="31"/>
      <c r="C940" s="31"/>
      <c r="E940" s="31"/>
      <c r="F940" s="31"/>
      <c r="G940" s="26"/>
    </row>
    <row r="941" spans="2:7" x14ac:dyDescent="0.35">
      <c r="B941" s="31"/>
      <c r="C941" s="31"/>
      <c r="E941" s="31"/>
      <c r="F941" s="31"/>
      <c r="G941" s="26"/>
    </row>
    <row r="942" spans="2:7" x14ac:dyDescent="0.35">
      <c r="B942" s="31"/>
      <c r="C942" s="31"/>
      <c r="E942" s="31"/>
      <c r="F942" s="31"/>
      <c r="G942" s="26"/>
    </row>
    <row r="943" spans="2:7" x14ac:dyDescent="0.35">
      <c r="B943" s="31"/>
      <c r="C943" s="31"/>
      <c r="E943" s="31"/>
      <c r="F943" s="31"/>
      <c r="G943" s="26"/>
    </row>
    <row r="944" spans="2:7" x14ac:dyDescent="0.35">
      <c r="B944" s="31"/>
      <c r="C944" s="31"/>
      <c r="E944" s="31"/>
      <c r="F944" s="31"/>
      <c r="G944" s="26"/>
    </row>
    <row r="945" spans="2:7" x14ac:dyDescent="0.35">
      <c r="B945" s="31"/>
      <c r="C945" s="31"/>
      <c r="E945" s="31"/>
      <c r="F945" s="31"/>
      <c r="G945" s="26"/>
    </row>
    <row r="946" spans="2:7" x14ac:dyDescent="0.35">
      <c r="B946" s="31"/>
      <c r="C946" s="31"/>
      <c r="E946" s="31"/>
      <c r="F946" s="31"/>
      <c r="G946" s="26"/>
    </row>
    <row r="947" spans="2:7" x14ac:dyDescent="0.35">
      <c r="B947" s="31"/>
      <c r="C947" s="31"/>
      <c r="E947" s="31"/>
      <c r="F947" s="31"/>
      <c r="G947" s="26"/>
    </row>
    <row r="948" spans="2:7" x14ac:dyDescent="0.35">
      <c r="B948" s="31"/>
      <c r="C948" s="31"/>
      <c r="E948" s="31"/>
      <c r="F948" s="31"/>
      <c r="G948" s="26"/>
    </row>
    <row r="949" spans="2:7" x14ac:dyDescent="0.35">
      <c r="B949" s="31"/>
      <c r="C949" s="31"/>
      <c r="E949" s="31"/>
      <c r="F949" s="31"/>
      <c r="G949" s="26"/>
    </row>
    <row r="950" spans="2:7" x14ac:dyDescent="0.35">
      <c r="B950" s="31"/>
      <c r="C950" s="31"/>
      <c r="E950" s="31"/>
      <c r="F950" s="31"/>
      <c r="G950" s="26"/>
    </row>
    <row r="951" spans="2:7" x14ac:dyDescent="0.35">
      <c r="B951" s="31"/>
      <c r="C951" s="31"/>
      <c r="E951" s="31"/>
      <c r="F951" s="31"/>
      <c r="G951" s="26"/>
    </row>
    <row r="952" spans="2:7" x14ac:dyDescent="0.35">
      <c r="B952" s="31"/>
      <c r="C952" s="31"/>
      <c r="E952" s="31"/>
      <c r="F952" s="31"/>
      <c r="G952" s="26"/>
    </row>
    <row r="953" spans="2:7" x14ac:dyDescent="0.35">
      <c r="B953" s="31"/>
      <c r="C953" s="31"/>
      <c r="E953" s="31"/>
      <c r="F953" s="31"/>
      <c r="G953" s="26"/>
    </row>
    <row r="954" spans="2:7" x14ac:dyDescent="0.35">
      <c r="B954" s="31"/>
      <c r="C954" s="31"/>
      <c r="E954" s="31"/>
      <c r="F954" s="31"/>
      <c r="G954" s="26"/>
    </row>
    <row r="955" spans="2:7" x14ac:dyDescent="0.35">
      <c r="B955" s="31"/>
      <c r="C955" s="31"/>
      <c r="E955" s="31"/>
      <c r="F955" s="31"/>
      <c r="G955" s="26"/>
    </row>
    <row r="956" spans="2:7" x14ac:dyDescent="0.35">
      <c r="B956" s="31"/>
      <c r="C956" s="31"/>
      <c r="E956" s="31"/>
      <c r="F956" s="31"/>
      <c r="G956" s="26"/>
    </row>
    <row r="957" spans="2:7" x14ac:dyDescent="0.35">
      <c r="B957" s="31"/>
      <c r="C957" s="31"/>
      <c r="E957" s="31"/>
      <c r="F957" s="31"/>
      <c r="G957" s="26"/>
    </row>
    <row r="958" spans="2:7" x14ac:dyDescent="0.35">
      <c r="B958" s="31"/>
      <c r="C958" s="31"/>
      <c r="E958" s="31"/>
      <c r="F958" s="31"/>
      <c r="G958" s="26"/>
    </row>
    <row r="959" spans="2:7" x14ac:dyDescent="0.35">
      <c r="B959" s="31"/>
      <c r="C959" s="31"/>
      <c r="E959" s="31"/>
      <c r="F959" s="31"/>
      <c r="G959" s="26"/>
    </row>
    <row r="960" spans="2:7" x14ac:dyDescent="0.35">
      <c r="B960" s="31"/>
      <c r="C960" s="31"/>
      <c r="E960" s="31"/>
      <c r="F960" s="31"/>
      <c r="G960" s="26"/>
    </row>
    <row r="961" spans="2:7" x14ac:dyDescent="0.35">
      <c r="B961" s="31"/>
      <c r="C961" s="31"/>
      <c r="E961" s="31"/>
      <c r="F961" s="31"/>
      <c r="G961" s="26"/>
    </row>
    <row r="962" spans="2:7" x14ac:dyDescent="0.35">
      <c r="B962" s="31"/>
      <c r="C962" s="31"/>
      <c r="E962" s="31"/>
      <c r="F962" s="31"/>
      <c r="G962" s="26"/>
    </row>
    <row r="963" spans="2:7" x14ac:dyDescent="0.35">
      <c r="B963" s="31"/>
      <c r="C963" s="31"/>
      <c r="E963" s="31"/>
      <c r="F963" s="31"/>
      <c r="G963" s="26"/>
    </row>
    <row r="964" spans="2:7" x14ac:dyDescent="0.35">
      <c r="B964" s="31"/>
      <c r="C964" s="31"/>
      <c r="E964" s="31"/>
      <c r="F964" s="31"/>
      <c r="G964" s="26"/>
    </row>
    <row r="965" spans="2:7" x14ac:dyDescent="0.35">
      <c r="B965" s="31"/>
      <c r="C965" s="31"/>
      <c r="E965" s="31"/>
      <c r="F965" s="31"/>
      <c r="G965" s="26"/>
    </row>
    <row r="966" spans="2:7" x14ac:dyDescent="0.35">
      <c r="B966" s="31"/>
      <c r="C966" s="31"/>
      <c r="E966" s="31"/>
      <c r="F966" s="31"/>
      <c r="G966" s="26"/>
    </row>
    <row r="967" spans="2:7" x14ac:dyDescent="0.35">
      <c r="B967" s="31"/>
      <c r="C967" s="31"/>
      <c r="E967" s="31"/>
      <c r="F967" s="31"/>
      <c r="G967" s="26"/>
    </row>
    <row r="968" spans="2:7" x14ac:dyDescent="0.35">
      <c r="B968" s="31"/>
      <c r="C968" s="31"/>
      <c r="E968" s="31"/>
      <c r="F968" s="31"/>
      <c r="G968" s="26"/>
    </row>
    <row r="969" spans="2:7" x14ac:dyDescent="0.35">
      <c r="B969" s="31"/>
      <c r="C969" s="31"/>
      <c r="E969" s="31"/>
      <c r="F969" s="31"/>
      <c r="G969" s="26"/>
    </row>
    <row r="970" spans="2:7" x14ac:dyDescent="0.35">
      <c r="B970" s="31"/>
      <c r="C970" s="31"/>
      <c r="E970" s="31"/>
      <c r="F970" s="31"/>
      <c r="G970" s="26"/>
    </row>
    <row r="971" spans="2:7" x14ac:dyDescent="0.35">
      <c r="B971" s="31"/>
      <c r="C971" s="31"/>
      <c r="E971" s="31"/>
      <c r="F971" s="31"/>
      <c r="G971" s="26"/>
    </row>
    <row r="972" spans="2:7" x14ac:dyDescent="0.35">
      <c r="B972" s="31"/>
      <c r="C972" s="31"/>
      <c r="E972" s="31"/>
      <c r="F972" s="31"/>
      <c r="G972" s="26"/>
    </row>
    <row r="973" spans="2:7" x14ac:dyDescent="0.35">
      <c r="B973" s="31"/>
      <c r="C973" s="31"/>
      <c r="E973" s="31"/>
      <c r="F973" s="31"/>
      <c r="G973" s="26"/>
    </row>
    <row r="974" spans="2:7" x14ac:dyDescent="0.35">
      <c r="B974" s="31"/>
      <c r="C974" s="31"/>
      <c r="E974" s="31"/>
      <c r="F974" s="31"/>
      <c r="G974" s="26"/>
    </row>
    <row r="975" spans="2:7" x14ac:dyDescent="0.35">
      <c r="B975" s="31"/>
      <c r="C975" s="31"/>
      <c r="E975" s="31"/>
      <c r="F975" s="31"/>
      <c r="G975" s="26"/>
    </row>
    <row r="976" spans="2:7" x14ac:dyDescent="0.35">
      <c r="B976" s="31"/>
      <c r="C976" s="31"/>
      <c r="E976" s="31"/>
      <c r="F976" s="31"/>
      <c r="G976" s="26"/>
    </row>
    <row r="977" spans="2:7" x14ac:dyDescent="0.35">
      <c r="B977" s="31"/>
      <c r="C977" s="31"/>
      <c r="E977" s="31"/>
      <c r="F977" s="31"/>
      <c r="G977" s="26"/>
    </row>
    <row r="978" spans="2:7" x14ac:dyDescent="0.35">
      <c r="B978" s="31"/>
      <c r="C978" s="31"/>
      <c r="E978" s="31"/>
      <c r="F978" s="31"/>
      <c r="G978" s="26"/>
    </row>
    <row r="979" spans="2:7" x14ac:dyDescent="0.35">
      <c r="B979" s="31"/>
      <c r="C979" s="31"/>
      <c r="E979" s="31"/>
      <c r="F979" s="31"/>
      <c r="G979" s="26"/>
    </row>
    <row r="980" spans="2:7" x14ac:dyDescent="0.35">
      <c r="B980" s="31"/>
      <c r="C980" s="31"/>
      <c r="E980" s="31"/>
      <c r="F980" s="31"/>
      <c r="G980" s="26"/>
    </row>
    <row r="981" spans="2:7" x14ac:dyDescent="0.35">
      <c r="B981" s="31"/>
      <c r="C981" s="31"/>
      <c r="E981" s="31"/>
      <c r="F981" s="31"/>
      <c r="G981" s="26"/>
    </row>
    <row r="982" spans="2:7" x14ac:dyDescent="0.35">
      <c r="B982" s="31"/>
      <c r="C982" s="31"/>
      <c r="E982" s="31"/>
      <c r="F982" s="31"/>
      <c r="G982" s="26"/>
    </row>
    <row r="983" spans="2:7" x14ac:dyDescent="0.35">
      <c r="B983" s="31"/>
      <c r="C983" s="31"/>
      <c r="E983" s="31"/>
      <c r="F983" s="31"/>
      <c r="G983" s="26"/>
    </row>
    <row r="984" spans="2:7" x14ac:dyDescent="0.35">
      <c r="B984" s="31"/>
      <c r="C984" s="31"/>
      <c r="E984" s="31"/>
      <c r="F984" s="31"/>
      <c r="G984" s="26"/>
    </row>
    <row r="985" spans="2:7" x14ac:dyDescent="0.35">
      <c r="B985" s="31"/>
      <c r="C985" s="31"/>
      <c r="E985" s="31"/>
      <c r="F985" s="31"/>
      <c r="G985" s="26"/>
    </row>
    <row r="986" spans="2:7" x14ac:dyDescent="0.35">
      <c r="B986" s="31"/>
      <c r="C986" s="31"/>
      <c r="E986" s="31"/>
      <c r="F986" s="31"/>
      <c r="G986" s="26"/>
    </row>
    <row r="987" spans="2:7" x14ac:dyDescent="0.35">
      <c r="B987" s="31"/>
      <c r="C987" s="31"/>
      <c r="E987" s="31"/>
      <c r="F987" s="31"/>
      <c r="G987" s="26"/>
    </row>
    <row r="988" spans="2:7" x14ac:dyDescent="0.35">
      <c r="B988" s="31"/>
      <c r="C988" s="31"/>
      <c r="E988" s="31"/>
      <c r="F988" s="31"/>
      <c r="G988" s="26"/>
    </row>
    <row r="989" spans="2:7" x14ac:dyDescent="0.35">
      <c r="B989" s="31"/>
      <c r="C989" s="31"/>
      <c r="E989" s="31"/>
      <c r="F989" s="31"/>
      <c r="G989" s="26"/>
    </row>
    <row r="990" spans="2:7" x14ac:dyDescent="0.35">
      <c r="B990" s="31"/>
      <c r="C990" s="31"/>
      <c r="E990" s="31"/>
      <c r="F990" s="31"/>
      <c r="G990" s="26"/>
    </row>
    <row r="991" spans="2:7" x14ac:dyDescent="0.35">
      <c r="B991" s="31"/>
      <c r="C991" s="31"/>
      <c r="E991" s="31"/>
      <c r="F991" s="31"/>
      <c r="G991" s="26"/>
    </row>
    <row r="992" spans="2:7" x14ac:dyDescent="0.35">
      <c r="B992" s="31"/>
      <c r="C992" s="31"/>
      <c r="E992" s="31"/>
      <c r="F992" s="31"/>
      <c r="G992" s="26"/>
    </row>
    <row r="993" spans="2:7" x14ac:dyDescent="0.35">
      <c r="B993" s="31"/>
      <c r="C993" s="31"/>
      <c r="E993" s="31"/>
      <c r="F993" s="31"/>
      <c r="G993" s="26"/>
    </row>
    <row r="994" spans="2:7" x14ac:dyDescent="0.35">
      <c r="B994" s="31"/>
      <c r="C994" s="31"/>
      <c r="E994" s="31"/>
      <c r="F994" s="31"/>
      <c r="G994" s="26"/>
    </row>
    <row r="995" spans="2:7" x14ac:dyDescent="0.35">
      <c r="B995" s="31"/>
      <c r="C995" s="31"/>
      <c r="E995" s="31"/>
      <c r="F995" s="31"/>
      <c r="G995" s="26"/>
    </row>
    <row r="996" spans="2:7" x14ac:dyDescent="0.35">
      <c r="B996" s="31"/>
      <c r="C996" s="31"/>
      <c r="D996" s="26"/>
      <c r="E996" s="31"/>
      <c r="F996" s="31"/>
      <c r="G996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8A4B-D7C8-4CEB-B8AD-31831789EC39}">
  <dimension ref="A1:D239"/>
  <sheetViews>
    <sheetView topLeftCell="A166" workbookViewId="0">
      <selection activeCell="C185" sqref="C185"/>
    </sheetView>
  </sheetViews>
  <sheetFormatPr defaultRowHeight="14.5" x14ac:dyDescent="0.35"/>
  <cols>
    <col min="1" max="1" width="61" customWidth="1"/>
    <col min="2" max="2" width="18.54296875" style="33" customWidth="1"/>
  </cols>
  <sheetData>
    <row r="1" spans="1:4" x14ac:dyDescent="0.35">
      <c r="A1" t="s">
        <v>1041</v>
      </c>
      <c r="B1" s="33">
        <v>95</v>
      </c>
      <c r="C1">
        <f>AVERAGE(B1:B3)</f>
        <v>78.333333333333329</v>
      </c>
      <c r="D1" t="s">
        <v>141</v>
      </c>
    </row>
    <row r="2" spans="1:4" x14ac:dyDescent="0.35">
      <c r="A2" t="s">
        <v>1042</v>
      </c>
      <c r="B2" s="33">
        <v>82</v>
      </c>
    </row>
    <row r="3" spans="1:4" x14ac:dyDescent="0.35">
      <c r="A3" t="s">
        <v>1043</v>
      </c>
      <c r="B3" s="33">
        <v>58</v>
      </c>
    </row>
    <row r="4" spans="1:4" s="5" customFormat="1" x14ac:dyDescent="0.35">
      <c r="A4" s="5" t="s">
        <v>1044</v>
      </c>
      <c r="B4" s="34">
        <v>99</v>
      </c>
      <c r="C4" s="5">
        <f>AVERAGE(B4:B7)</f>
        <v>65</v>
      </c>
      <c r="D4" s="5" t="s">
        <v>143</v>
      </c>
    </row>
    <row r="5" spans="1:4" s="5" customFormat="1" x14ac:dyDescent="0.35">
      <c r="A5" s="5" t="s">
        <v>1045</v>
      </c>
      <c r="B5" s="34">
        <v>75</v>
      </c>
    </row>
    <row r="6" spans="1:4" s="5" customFormat="1" x14ac:dyDescent="0.35">
      <c r="A6" s="5" t="s">
        <v>1046</v>
      </c>
      <c r="B6" s="34">
        <v>60</v>
      </c>
    </row>
    <row r="7" spans="1:4" s="5" customFormat="1" x14ac:dyDescent="0.35">
      <c r="A7" s="5" t="s">
        <v>1047</v>
      </c>
      <c r="B7" s="34">
        <v>26</v>
      </c>
    </row>
    <row r="8" spans="1:4" x14ac:dyDescent="0.35">
      <c r="A8" t="s">
        <v>1048</v>
      </c>
      <c r="B8" s="33">
        <v>15</v>
      </c>
      <c r="C8">
        <f>AVERAGE(B8:B9)</f>
        <v>49.5</v>
      </c>
      <c r="D8" t="s">
        <v>145</v>
      </c>
    </row>
    <row r="9" spans="1:4" x14ac:dyDescent="0.35">
      <c r="A9" t="s">
        <v>1049</v>
      </c>
      <c r="B9" s="33">
        <v>84</v>
      </c>
    </row>
    <row r="10" spans="1:4" s="5" customFormat="1" x14ac:dyDescent="0.35">
      <c r="A10" s="5" t="s">
        <v>1050</v>
      </c>
      <c r="B10" s="34">
        <v>131</v>
      </c>
      <c r="C10" s="5">
        <f>AVERAGE(B10:B13)</f>
        <v>115.25</v>
      </c>
      <c r="D10" s="5" t="s">
        <v>146</v>
      </c>
    </row>
    <row r="11" spans="1:4" s="5" customFormat="1" x14ac:dyDescent="0.35">
      <c r="A11" s="5" t="s">
        <v>1051</v>
      </c>
      <c r="B11" s="34">
        <v>114</v>
      </c>
    </row>
    <row r="12" spans="1:4" s="5" customFormat="1" x14ac:dyDescent="0.35">
      <c r="A12" s="5" t="s">
        <v>1052</v>
      </c>
      <c r="B12" s="34">
        <v>124</v>
      </c>
    </row>
    <row r="13" spans="1:4" s="5" customFormat="1" x14ac:dyDescent="0.35">
      <c r="A13" s="5" t="s">
        <v>1053</v>
      </c>
      <c r="B13" s="34">
        <v>92</v>
      </c>
    </row>
    <row r="14" spans="1:4" x14ac:dyDescent="0.35">
      <c r="A14" t="s">
        <v>1054</v>
      </c>
      <c r="B14" s="33">
        <v>121</v>
      </c>
      <c r="C14">
        <v>121</v>
      </c>
      <c r="D14" t="s">
        <v>149</v>
      </c>
    </row>
    <row r="15" spans="1:4" s="5" customFormat="1" x14ac:dyDescent="0.35">
      <c r="A15" s="5" t="s">
        <v>1055</v>
      </c>
      <c r="B15" s="34">
        <v>68</v>
      </c>
      <c r="C15" s="5">
        <f>AVERAGE(B15:B17)</f>
        <v>79</v>
      </c>
      <c r="D15" s="5" t="s">
        <v>151</v>
      </c>
    </row>
    <row r="16" spans="1:4" s="5" customFormat="1" x14ac:dyDescent="0.35">
      <c r="A16" s="5" t="s">
        <v>1056</v>
      </c>
      <c r="B16" s="34">
        <v>86</v>
      </c>
    </row>
    <row r="17" spans="1:4" s="5" customFormat="1" x14ac:dyDescent="0.35">
      <c r="A17" s="5" t="s">
        <v>1057</v>
      </c>
      <c r="B17" s="34">
        <v>83</v>
      </c>
    </row>
    <row r="18" spans="1:4" x14ac:dyDescent="0.35">
      <c r="A18" t="s">
        <v>1058</v>
      </c>
      <c r="B18" s="33">
        <v>22</v>
      </c>
      <c r="C18">
        <f>AVERAGE(B18:B20)</f>
        <v>68</v>
      </c>
      <c r="D18" t="s">
        <v>153</v>
      </c>
    </row>
    <row r="19" spans="1:4" x14ac:dyDescent="0.35">
      <c r="A19" t="s">
        <v>1059</v>
      </c>
      <c r="B19" s="33">
        <v>78</v>
      </c>
    </row>
    <row r="20" spans="1:4" x14ac:dyDescent="0.35">
      <c r="A20" t="s">
        <v>1060</v>
      </c>
      <c r="B20" s="33">
        <v>104</v>
      </c>
    </row>
    <row r="21" spans="1:4" s="5" customFormat="1" x14ac:dyDescent="0.35">
      <c r="A21" s="5" t="s">
        <v>1061</v>
      </c>
      <c r="B21" s="34">
        <v>42</v>
      </c>
      <c r="C21" s="5">
        <f>AVERAGE(B21:B22)</f>
        <v>45.5</v>
      </c>
      <c r="D21" s="5" t="s">
        <v>154</v>
      </c>
    </row>
    <row r="22" spans="1:4" s="5" customFormat="1" x14ac:dyDescent="0.35">
      <c r="A22" s="5" t="s">
        <v>1062</v>
      </c>
      <c r="B22" s="34">
        <v>49</v>
      </c>
    </row>
    <row r="23" spans="1:4" x14ac:dyDescent="0.35">
      <c r="A23" t="s">
        <v>1063</v>
      </c>
      <c r="B23" s="33">
        <v>75</v>
      </c>
      <c r="C23">
        <f>AVERAGE(B23:B24)</f>
        <v>82</v>
      </c>
      <c r="D23" t="s">
        <v>155</v>
      </c>
    </row>
    <row r="24" spans="1:4" x14ac:dyDescent="0.35">
      <c r="A24" t="s">
        <v>1064</v>
      </c>
      <c r="B24" s="33">
        <v>89</v>
      </c>
    </row>
    <row r="25" spans="1:4" s="5" customFormat="1" x14ac:dyDescent="0.35">
      <c r="A25" s="5" t="s">
        <v>1065</v>
      </c>
      <c r="B25" s="34">
        <v>67</v>
      </c>
      <c r="C25" s="5">
        <f>AVERAGE(B25:B29)</f>
        <v>84</v>
      </c>
      <c r="D25" s="5" t="s">
        <v>156</v>
      </c>
    </row>
    <row r="26" spans="1:4" s="5" customFormat="1" x14ac:dyDescent="0.35">
      <c r="A26" s="5" t="s">
        <v>1066</v>
      </c>
      <c r="B26" s="34">
        <v>77</v>
      </c>
    </row>
    <row r="27" spans="1:4" s="5" customFormat="1" x14ac:dyDescent="0.35">
      <c r="A27" s="5" t="s">
        <v>1067</v>
      </c>
      <c r="B27" s="34">
        <v>101</v>
      </c>
    </row>
    <row r="28" spans="1:4" s="5" customFormat="1" x14ac:dyDescent="0.35">
      <c r="A28" s="5" t="s">
        <v>1068</v>
      </c>
      <c r="B28" s="34">
        <v>77</v>
      </c>
    </row>
    <row r="29" spans="1:4" s="5" customFormat="1" x14ac:dyDescent="0.35">
      <c r="A29" s="5" t="s">
        <v>1069</v>
      </c>
      <c r="B29" s="34">
        <v>98</v>
      </c>
    </row>
    <row r="30" spans="1:4" x14ac:dyDescent="0.35">
      <c r="A30" t="s">
        <v>1070</v>
      </c>
      <c r="B30" s="33">
        <v>1</v>
      </c>
      <c r="C30">
        <f>AVERAGE(B30:B35)</f>
        <v>19.833333333333332</v>
      </c>
      <c r="D30" t="s">
        <v>158</v>
      </c>
    </row>
    <row r="31" spans="1:4" x14ac:dyDescent="0.35">
      <c r="A31" t="s">
        <v>1071</v>
      </c>
      <c r="B31" s="33">
        <v>9</v>
      </c>
    </row>
    <row r="32" spans="1:4" x14ac:dyDescent="0.35">
      <c r="A32" t="s">
        <v>1072</v>
      </c>
      <c r="B32" s="33">
        <v>8</v>
      </c>
    </row>
    <row r="33" spans="1:4" x14ac:dyDescent="0.35">
      <c r="A33" t="s">
        <v>1073</v>
      </c>
      <c r="B33" s="33">
        <v>36</v>
      </c>
    </row>
    <row r="34" spans="1:4" x14ac:dyDescent="0.35">
      <c r="A34" t="s">
        <v>1074</v>
      </c>
      <c r="B34" s="33">
        <v>42</v>
      </c>
    </row>
    <row r="35" spans="1:4" x14ac:dyDescent="0.35">
      <c r="A35" t="s">
        <v>1075</v>
      </c>
      <c r="B35" s="33">
        <v>23</v>
      </c>
    </row>
    <row r="36" spans="1:4" s="5" customFormat="1" x14ac:dyDescent="0.35">
      <c r="A36" s="5" t="s">
        <v>1076</v>
      </c>
      <c r="B36" s="34">
        <v>6</v>
      </c>
      <c r="C36" s="5">
        <f>AVERAGE(B36:B39)</f>
        <v>35.75</v>
      </c>
      <c r="D36" s="5" t="s">
        <v>278</v>
      </c>
    </row>
    <row r="37" spans="1:4" s="5" customFormat="1" x14ac:dyDescent="0.35">
      <c r="A37" s="5" t="s">
        <v>1077</v>
      </c>
      <c r="B37" s="34">
        <v>31</v>
      </c>
    </row>
    <row r="38" spans="1:4" s="5" customFormat="1" x14ac:dyDescent="0.35">
      <c r="A38" s="5" t="s">
        <v>1078</v>
      </c>
      <c r="B38" s="34">
        <v>17</v>
      </c>
    </row>
    <row r="39" spans="1:4" s="5" customFormat="1" x14ac:dyDescent="0.35">
      <c r="A39" s="5" t="s">
        <v>1079</v>
      </c>
      <c r="B39" s="34">
        <v>89</v>
      </c>
    </row>
    <row r="40" spans="1:4" x14ac:dyDescent="0.35">
      <c r="A40" t="s">
        <v>1080</v>
      </c>
      <c r="B40" s="33">
        <v>67</v>
      </c>
      <c r="C40">
        <f>AVERAGE(B40:B42)</f>
        <v>100.33333333333333</v>
      </c>
      <c r="D40" t="s">
        <v>159</v>
      </c>
    </row>
    <row r="41" spans="1:4" x14ac:dyDescent="0.35">
      <c r="A41" t="s">
        <v>1081</v>
      </c>
      <c r="B41" s="33">
        <v>123</v>
      </c>
    </row>
    <row r="42" spans="1:4" x14ac:dyDescent="0.35">
      <c r="A42" t="s">
        <v>1082</v>
      </c>
      <c r="B42" s="33">
        <v>111</v>
      </c>
    </row>
    <row r="43" spans="1:4" s="5" customFormat="1" ht="16" customHeight="1" x14ac:dyDescent="0.35">
      <c r="A43" s="5" t="s">
        <v>1083</v>
      </c>
      <c r="B43" s="34">
        <v>26</v>
      </c>
      <c r="C43" s="5">
        <f>AVERAGE(B43:B45)</f>
        <v>45.333333333333336</v>
      </c>
      <c r="D43" s="5" t="s">
        <v>160</v>
      </c>
    </row>
    <row r="44" spans="1:4" s="5" customFormat="1" x14ac:dyDescent="0.35">
      <c r="A44" s="5" t="s">
        <v>1084</v>
      </c>
      <c r="B44" s="34">
        <v>52</v>
      </c>
    </row>
    <row r="45" spans="1:4" s="5" customFormat="1" x14ac:dyDescent="0.35">
      <c r="A45" s="5" t="s">
        <v>1085</v>
      </c>
      <c r="B45" s="34">
        <v>58</v>
      </c>
    </row>
    <row r="46" spans="1:4" x14ac:dyDescent="0.35">
      <c r="A46" t="s">
        <v>1086</v>
      </c>
      <c r="B46" s="33">
        <v>53</v>
      </c>
      <c r="C46">
        <f>AVERAGE(B46:B48)</f>
        <v>60.333333333333336</v>
      </c>
      <c r="D46" t="s">
        <v>161</v>
      </c>
    </row>
    <row r="47" spans="1:4" x14ac:dyDescent="0.35">
      <c r="A47" t="s">
        <v>1087</v>
      </c>
      <c r="B47" s="33">
        <v>25</v>
      </c>
    </row>
    <row r="48" spans="1:4" x14ac:dyDescent="0.35">
      <c r="A48" t="s">
        <v>1088</v>
      </c>
      <c r="B48" s="33">
        <v>103</v>
      </c>
    </row>
    <row r="49" spans="1:4" s="5" customFormat="1" x14ac:dyDescent="0.35">
      <c r="A49" s="5" t="s">
        <v>1089</v>
      </c>
      <c r="B49" s="34">
        <v>70</v>
      </c>
      <c r="C49" s="5">
        <f>AVERAGE(B49:B51)</f>
        <v>77.333333333333329</v>
      </c>
      <c r="D49" s="5" t="s">
        <v>162</v>
      </c>
    </row>
    <row r="50" spans="1:4" s="5" customFormat="1" x14ac:dyDescent="0.35">
      <c r="A50" s="5" t="s">
        <v>1090</v>
      </c>
      <c r="B50" s="34">
        <v>78</v>
      </c>
    </row>
    <row r="51" spans="1:4" s="5" customFormat="1" x14ac:dyDescent="0.35">
      <c r="A51" s="5" t="s">
        <v>1091</v>
      </c>
      <c r="B51" s="34">
        <v>84</v>
      </c>
    </row>
    <row r="52" spans="1:4" x14ac:dyDescent="0.35">
      <c r="A52" t="s">
        <v>1092</v>
      </c>
      <c r="B52" s="33">
        <v>26</v>
      </c>
      <c r="C52">
        <f>AVERAGE(B52:B56)</f>
        <v>28.6</v>
      </c>
      <c r="D52" t="s">
        <v>164</v>
      </c>
    </row>
    <row r="53" spans="1:4" x14ac:dyDescent="0.35">
      <c r="A53" t="s">
        <v>1093</v>
      </c>
      <c r="B53" s="33">
        <v>11</v>
      </c>
    </row>
    <row r="54" spans="1:4" x14ac:dyDescent="0.35">
      <c r="A54" t="s">
        <v>1094</v>
      </c>
      <c r="B54" s="33">
        <v>75</v>
      </c>
    </row>
    <row r="55" spans="1:4" x14ac:dyDescent="0.35">
      <c r="A55" t="s">
        <v>1095</v>
      </c>
      <c r="B55" s="33">
        <v>18</v>
      </c>
    </row>
    <row r="56" spans="1:4" x14ac:dyDescent="0.35">
      <c r="A56" t="s">
        <v>1096</v>
      </c>
      <c r="B56" s="33">
        <v>13</v>
      </c>
    </row>
    <row r="57" spans="1:4" s="5" customFormat="1" x14ac:dyDescent="0.35">
      <c r="A57" s="5" t="s">
        <v>1097</v>
      </c>
      <c r="B57" s="34">
        <v>0</v>
      </c>
      <c r="C57" s="5">
        <f>AVERAGE(B57:B58)</f>
        <v>74</v>
      </c>
      <c r="D57" s="5" t="s">
        <v>165</v>
      </c>
    </row>
    <row r="58" spans="1:4" s="5" customFormat="1" x14ac:dyDescent="0.35">
      <c r="A58" s="5" t="s">
        <v>1098</v>
      </c>
      <c r="B58" s="34">
        <v>148</v>
      </c>
    </row>
    <row r="59" spans="1:4" x14ac:dyDescent="0.35">
      <c r="A59" t="s">
        <v>1099</v>
      </c>
      <c r="B59" s="33">
        <v>91</v>
      </c>
      <c r="C59">
        <f>AVERAGE(B59:B61)</f>
        <v>69</v>
      </c>
      <c r="D59" t="s">
        <v>166</v>
      </c>
    </row>
    <row r="60" spans="1:4" x14ac:dyDescent="0.35">
      <c r="A60" t="s">
        <v>1100</v>
      </c>
      <c r="B60" s="33">
        <v>57</v>
      </c>
    </row>
    <row r="61" spans="1:4" x14ac:dyDescent="0.35">
      <c r="A61" t="s">
        <v>1101</v>
      </c>
      <c r="B61" s="33">
        <v>59</v>
      </c>
    </row>
    <row r="62" spans="1:4" s="5" customFormat="1" x14ac:dyDescent="0.35">
      <c r="A62" s="5" t="s">
        <v>1102</v>
      </c>
      <c r="B62" s="34">
        <v>83</v>
      </c>
      <c r="C62" s="5">
        <v>83</v>
      </c>
      <c r="D62" s="5" t="s">
        <v>167</v>
      </c>
    </row>
    <row r="63" spans="1:4" x14ac:dyDescent="0.35">
      <c r="A63" t="s">
        <v>1103</v>
      </c>
      <c r="B63" s="33">
        <v>28</v>
      </c>
      <c r="C63">
        <v>28</v>
      </c>
      <c r="D63" t="s">
        <v>172</v>
      </c>
    </row>
    <row r="64" spans="1:4" s="5" customFormat="1" x14ac:dyDescent="0.35">
      <c r="A64" s="5" t="s">
        <v>1104</v>
      </c>
      <c r="B64" s="34">
        <v>5</v>
      </c>
      <c r="C64" s="5">
        <f>AVERAGE(B64:B69)</f>
        <v>6.333333333333333</v>
      </c>
      <c r="D64" s="5" t="s">
        <v>142</v>
      </c>
    </row>
    <row r="65" spans="1:4" s="5" customFormat="1" x14ac:dyDescent="0.35">
      <c r="A65" s="5" t="s">
        <v>1105</v>
      </c>
      <c r="B65" s="34">
        <v>14</v>
      </c>
    </row>
    <row r="66" spans="1:4" s="5" customFormat="1" x14ac:dyDescent="0.35">
      <c r="A66" s="5" t="s">
        <v>1106</v>
      </c>
      <c r="B66" s="34">
        <v>9</v>
      </c>
    </row>
    <row r="67" spans="1:4" s="5" customFormat="1" x14ac:dyDescent="0.35">
      <c r="A67" s="5" t="s">
        <v>1107</v>
      </c>
      <c r="B67" s="34">
        <v>3</v>
      </c>
    </row>
    <row r="68" spans="1:4" s="5" customFormat="1" x14ac:dyDescent="0.35">
      <c r="A68" s="5" t="s">
        <v>1108</v>
      </c>
      <c r="B68" s="34">
        <v>4</v>
      </c>
    </row>
    <row r="69" spans="1:4" s="5" customFormat="1" x14ac:dyDescent="0.35">
      <c r="A69" s="5" t="s">
        <v>1109</v>
      </c>
      <c r="B69" s="34">
        <v>3</v>
      </c>
    </row>
    <row r="70" spans="1:4" x14ac:dyDescent="0.35">
      <c r="A70" t="s">
        <v>1110</v>
      </c>
      <c r="B70" s="33">
        <v>6</v>
      </c>
      <c r="C70">
        <f>AVERAGE(B70:B74)</f>
        <v>55.4</v>
      </c>
      <c r="D70" t="s">
        <v>145</v>
      </c>
    </row>
    <row r="71" spans="1:4" x14ac:dyDescent="0.35">
      <c r="A71" t="s">
        <v>1111</v>
      </c>
      <c r="B71" s="33">
        <v>10</v>
      </c>
    </row>
    <row r="72" spans="1:4" x14ac:dyDescent="0.35">
      <c r="A72" t="s">
        <v>1112</v>
      </c>
      <c r="B72" s="33">
        <v>56</v>
      </c>
    </row>
    <row r="73" spans="1:4" x14ac:dyDescent="0.35">
      <c r="A73" t="s">
        <v>1113</v>
      </c>
      <c r="B73" s="33">
        <v>99</v>
      </c>
    </row>
    <row r="74" spans="1:4" x14ac:dyDescent="0.35">
      <c r="A74" t="s">
        <v>1114</v>
      </c>
      <c r="B74" s="33">
        <v>106</v>
      </c>
    </row>
    <row r="75" spans="1:4" s="5" customFormat="1" x14ac:dyDescent="0.35">
      <c r="A75" s="5" t="s">
        <v>1115</v>
      </c>
      <c r="B75" s="34">
        <v>116</v>
      </c>
      <c r="C75" s="5">
        <f>AVERAGE(B75:B78)</f>
        <v>124.5</v>
      </c>
      <c r="D75" s="5" t="s">
        <v>147</v>
      </c>
    </row>
    <row r="76" spans="1:4" s="5" customFormat="1" x14ac:dyDescent="0.35">
      <c r="A76" s="5" t="s">
        <v>1116</v>
      </c>
      <c r="B76" s="34">
        <v>135</v>
      </c>
    </row>
    <row r="77" spans="1:4" s="5" customFormat="1" x14ac:dyDescent="0.35">
      <c r="A77" s="5" t="s">
        <v>1117</v>
      </c>
      <c r="B77" s="34">
        <v>115</v>
      </c>
    </row>
    <row r="78" spans="1:4" s="5" customFormat="1" x14ac:dyDescent="0.35">
      <c r="A78" s="5" t="s">
        <v>1118</v>
      </c>
      <c r="B78" s="34">
        <v>132</v>
      </c>
    </row>
    <row r="79" spans="1:4" x14ac:dyDescent="0.35">
      <c r="A79" t="s">
        <v>1119</v>
      </c>
      <c r="B79" s="33">
        <v>89</v>
      </c>
      <c r="C79">
        <f>AVERAGE(B79:B82)</f>
        <v>126</v>
      </c>
      <c r="D79" t="s">
        <v>148</v>
      </c>
    </row>
    <row r="80" spans="1:4" x14ac:dyDescent="0.35">
      <c r="A80" t="s">
        <v>1120</v>
      </c>
      <c r="B80" s="33">
        <v>106</v>
      </c>
    </row>
    <row r="81" spans="1:4" x14ac:dyDescent="0.35">
      <c r="A81" t="s">
        <v>1121</v>
      </c>
      <c r="B81" s="33">
        <v>126</v>
      </c>
    </row>
    <row r="82" spans="1:4" x14ac:dyDescent="0.35">
      <c r="A82" t="s">
        <v>1122</v>
      </c>
      <c r="B82" s="33">
        <v>183</v>
      </c>
    </row>
    <row r="83" spans="1:4" s="5" customFormat="1" x14ac:dyDescent="0.35">
      <c r="A83" s="5" t="s">
        <v>1123</v>
      </c>
      <c r="B83" s="34">
        <v>45</v>
      </c>
      <c r="C83" s="5">
        <f>AVERAGE(B83:B85)</f>
        <v>130</v>
      </c>
      <c r="D83" s="5" t="s">
        <v>149</v>
      </c>
    </row>
    <row r="84" spans="1:4" s="5" customFormat="1" x14ac:dyDescent="0.35">
      <c r="A84" s="5" t="s">
        <v>1124</v>
      </c>
      <c r="B84" s="34">
        <v>103</v>
      </c>
    </row>
    <row r="85" spans="1:4" s="5" customFormat="1" x14ac:dyDescent="0.35">
      <c r="A85" s="5" t="s">
        <v>1125</v>
      </c>
      <c r="B85" s="34">
        <v>242</v>
      </c>
    </row>
    <row r="86" spans="1:4" x14ac:dyDescent="0.35">
      <c r="A86" t="s">
        <v>1126</v>
      </c>
      <c r="B86" s="33">
        <v>79</v>
      </c>
      <c r="C86">
        <f>AVERAGE(B86:B90)</f>
        <v>142.6</v>
      </c>
      <c r="D86" t="s">
        <v>155</v>
      </c>
    </row>
    <row r="87" spans="1:4" x14ac:dyDescent="0.35">
      <c r="A87" t="s">
        <v>1127</v>
      </c>
      <c r="B87" s="33">
        <v>163</v>
      </c>
    </row>
    <row r="88" spans="1:4" x14ac:dyDescent="0.35">
      <c r="A88" t="s">
        <v>1128</v>
      </c>
      <c r="B88" s="33">
        <v>145</v>
      </c>
    </row>
    <row r="89" spans="1:4" x14ac:dyDescent="0.35">
      <c r="A89" t="s">
        <v>1129</v>
      </c>
      <c r="B89" s="33">
        <v>160</v>
      </c>
    </row>
    <row r="90" spans="1:4" x14ac:dyDescent="0.35">
      <c r="A90" t="s">
        <v>1130</v>
      </c>
      <c r="B90" s="33">
        <v>166</v>
      </c>
    </row>
    <row r="91" spans="1:4" s="5" customFormat="1" x14ac:dyDescent="0.35">
      <c r="A91" s="5" t="s">
        <v>1131</v>
      </c>
      <c r="B91" s="34">
        <v>18</v>
      </c>
      <c r="C91" s="5">
        <f>AVERAGE(B91:B96)</f>
        <v>63.166666666666664</v>
      </c>
      <c r="D91" s="5" t="s">
        <v>160</v>
      </c>
    </row>
    <row r="92" spans="1:4" s="5" customFormat="1" x14ac:dyDescent="0.35">
      <c r="A92" s="5" t="s">
        <v>1132</v>
      </c>
      <c r="B92" s="34">
        <v>101</v>
      </c>
    </row>
    <row r="93" spans="1:4" s="5" customFormat="1" x14ac:dyDescent="0.35">
      <c r="A93" s="5" t="s">
        <v>1133</v>
      </c>
      <c r="B93" s="34">
        <v>28</v>
      </c>
    </row>
    <row r="94" spans="1:4" s="5" customFormat="1" x14ac:dyDescent="0.35">
      <c r="A94" s="5" t="s">
        <v>1134</v>
      </c>
      <c r="B94" s="34">
        <v>80</v>
      </c>
    </row>
    <row r="95" spans="1:4" s="5" customFormat="1" x14ac:dyDescent="0.35">
      <c r="A95" s="5" t="s">
        <v>1135</v>
      </c>
      <c r="B95" s="34">
        <v>55</v>
      </c>
    </row>
    <row r="96" spans="1:4" s="5" customFormat="1" x14ac:dyDescent="0.35">
      <c r="A96" s="5" t="s">
        <v>1136</v>
      </c>
      <c r="B96" s="34">
        <v>97</v>
      </c>
    </row>
    <row r="97" spans="1:4" x14ac:dyDescent="0.35">
      <c r="A97" t="s">
        <v>1137</v>
      </c>
      <c r="B97" s="33">
        <v>146</v>
      </c>
      <c r="C97">
        <f>AVERAGE(B97:B102)</f>
        <v>146.33333333333334</v>
      </c>
      <c r="D97" t="s">
        <v>162</v>
      </c>
    </row>
    <row r="98" spans="1:4" x14ac:dyDescent="0.35">
      <c r="A98" t="s">
        <v>1138</v>
      </c>
      <c r="B98" s="33">
        <v>177</v>
      </c>
    </row>
    <row r="99" spans="1:4" x14ac:dyDescent="0.35">
      <c r="A99" t="s">
        <v>1139</v>
      </c>
      <c r="B99" s="33">
        <v>150</v>
      </c>
    </row>
    <row r="100" spans="1:4" x14ac:dyDescent="0.35">
      <c r="A100" t="s">
        <v>1140</v>
      </c>
      <c r="B100" s="33">
        <v>120</v>
      </c>
    </row>
    <row r="101" spans="1:4" x14ac:dyDescent="0.35">
      <c r="A101" t="s">
        <v>1141</v>
      </c>
      <c r="B101" s="33">
        <v>127</v>
      </c>
    </row>
    <row r="102" spans="1:4" x14ac:dyDescent="0.35">
      <c r="A102" t="s">
        <v>1142</v>
      </c>
      <c r="B102" s="33">
        <v>158</v>
      </c>
    </row>
    <row r="103" spans="1:4" s="5" customFormat="1" x14ac:dyDescent="0.35">
      <c r="A103" s="5" t="s">
        <v>1143</v>
      </c>
      <c r="B103" s="34">
        <v>67</v>
      </c>
      <c r="C103" s="5">
        <f>AVERAGE(B103:B107)</f>
        <v>83</v>
      </c>
      <c r="D103" s="5" t="s">
        <v>145</v>
      </c>
    </row>
    <row r="104" spans="1:4" s="5" customFormat="1" x14ac:dyDescent="0.35">
      <c r="A104" s="5" t="s">
        <v>1144</v>
      </c>
      <c r="B104" s="34">
        <v>64</v>
      </c>
    </row>
    <row r="105" spans="1:4" s="5" customFormat="1" x14ac:dyDescent="0.35">
      <c r="A105" s="5" t="s">
        <v>1145</v>
      </c>
      <c r="B105" s="34">
        <v>59</v>
      </c>
    </row>
    <row r="106" spans="1:4" s="5" customFormat="1" x14ac:dyDescent="0.35">
      <c r="A106" s="5" t="s">
        <v>1146</v>
      </c>
      <c r="B106" s="34">
        <v>7</v>
      </c>
    </row>
    <row r="107" spans="1:4" s="5" customFormat="1" x14ac:dyDescent="0.35">
      <c r="A107" s="5" t="s">
        <v>1147</v>
      </c>
      <c r="B107" s="34">
        <v>218</v>
      </c>
    </row>
    <row r="108" spans="1:4" x14ac:dyDescent="0.35">
      <c r="A108" t="s">
        <v>1148</v>
      </c>
      <c r="B108" s="33">
        <v>114</v>
      </c>
      <c r="C108">
        <f>AVERAGE(B108:B112)</f>
        <v>108.4</v>
      </c>
      <c r="D108" t="s">
        <v>166</v>
      </c>
    </row>
    <row r="109" spans="1:4" x14ac:dyDescent="0.35">
      <c r="A109" t="s">
        <v>1149</v>
      </c>
      <c r="B109" s="33">
        <v>111</v>
      </c>
    </row>
    <row r="110" spans="1:4" x14ac:dyDescent="0.35">
      <c r="A110" t="s">
        <v>1150</v>
      </c>
      <c r="B110" s="33">
        <v>83</v>
      </c>
    </row>
    <row r="111" spans="1:4" x14ac:dyDescent="0.35">
      <c r="A111" t="s">
        <v>1151</v>
      </c>
      <c r="B111" s="33">
        <v>97</v>
      </c>
    </row>
    <row r="112" spans="1:4" x14ac:dyDescent="0.35">
      <c r="A112" t="s">
        <v>1152</v>
      </c>
      <c r="B112" s="33">
        <v>137</v>
      </c>
    </row>
    <row r="113" spans="1:4" s="5" customFormat="1" x14ac:dyDescent="0.35">
      <c r="A113" s="5" t="s">
        <v>1153</v>
      </c>
      <c r="B113" s="34">
        <v>122</v>
      </c>
      <c r="C113" s="5">
        <f>AVERAGE(B113:B117)</f>
        <v>159</v>
      </c>
      <c r="D113" s="5" t="s">
        <v>167</v>
      </c>
    </row>
    <row r="114" spans="1:4" s="5" customFormat="1" x14ac:dyDescent="0.35">
      <c r="A114" s="5" t="s">
        <v>1154</v>
      </c>
      <c r="B114" s="34">
        <v>206</v>
      </c>
    </row>
    <row r="115" spans="1:4" s="5" customFormat="1" x14ac:dyDescent="0.35">
      <c r="A115" s="5" t="s">
        <v>1155</v>
      </c>
      <c r="B115" s="34">
        <v>146</v>
      </c>
    </row>
    <row r="116" spans="1:4" s="5" customFormat="1" x14ac:dyDescent="0.35">
      <c r="A116" s="5" t="s">
        <v>1156</v>
      </c>
      <c r="B116" s="34">
        <v>128</v>
      </c>
    </row>
    <row r="117" spans="1:4" s="5" customFormat="1" x14ac:dyDescent="0.35">
      <c r="A117" s="5" t="s">
        <v>1157</v>
      </c>
      <c r="B117" s="34">
        <v>193</v>
      </c>
    </row>
    <row r="118" spans="1:4" x14ac:dyDescent="0.35">
      <c r="A118" t="s">
        <v>1158</v>
      </c>
      <c r="B118" s="33">
        <v>173</v>
      </c>
      <c r="C118">
        <v>173</v>
      </c>
      <c r="D118" t="s">
        <v>170</v>
      </c>
    </row>
    <row r="121" spans="1:4" x14ac:dyDescent="0.35">
      <c r="A121" t="s">
        <v>139</v>
      </c>
      <c r="B121" s="33" t="s">
        <v>482</v>
      </c>
      <c r="C121" t="s">
        <v>139</v>
      </c>
      <c r="D121" t="s">
        <v>139</v>
      </c>
    </row>
    <row r="122" spans="1:4" x14ac:dyDescent="0.35">
      <c r="A122" t="s">
        <v>1041</v>
      </c>
      <c r="B122" s="33">
        <v>684</v>
      </c>
      <c r="C122">
        <f>AVERAGE(B122:B124)</f>
        <v>703.33333333333337</v>
      </c>
      <c r="D122" t="s">
        <v>141</v>
      </c>
    </row>
    <row r="123" spans="1:4" x14ac:dyDescent="0.35">
      <c r="A123" t="s">
        <v>1042</v>
      </c>
      <c r="B123" s="33">
        <v>609</v>
      </c>
    </row>
    <row r="124" spans="1:4" ht="13" customHeight="1" x14ac:dyDescent="0.35">
      <c r="A124" t="s">
        <v>1043</v>
      </c>
      <c r="B124" s="33">
        <v>817</v>
      </c>
    </row>
    <row r="125" spans="1:4" s="5" customFormat="1" ht="15.5" customHeight="1" x14ac:dyDescent="0.35">
      <c r="A125" s="5" t="s">
        <v>1044</v>
      </c>
      <c r="B125" s="34">
        <v>829</v>
      </c>
      <c r="C125" s="5">
        <f>AVERAGE(B125:B128)</f>
        <v>554</v>
      </c>
      <c r="D125" s="5" t="s">
        <v>143</v>
      </c>
    </row>
    <row r="126" spans="1:4" s="5" customFormat="1" x14ac:dyDescent="0.35">
      <c r="A126" s="5" t="s">
        <v>1045</v>
      </c>
      <c r="B126" s="34">
        <v>632</v>
      </c>
    </row>
    <row r="127" spans="1:4" s="5" customFormat="1" x14ac:dyDescent="0.35">
      <c r="A127" s="5" t="s">
        <v>1046</v>
      </c>
      <c r="B127" s="34">
        <v>480</v>
      </c>
    </row>
    <row r="128" spans="1:4" s="5" customFormat="1" x14ac:dyDescent="0.35">
      <c r="A128" s="5" t="s">
        <v>1047</v>
      </c>
      <c r="B128" s="34">
        <v>275</v>
      </c>
    </row>
    <row r="129" spans="1:4" x14ac:dyDescent="0.35">
      <c r="A129" t="s">
        <v>1048</v>
      </c>
      <c r="B129" s="33">
        <v>690</v>
      </c>
      <c r="C129">
        <f>AVERAGE(B129:B130)</f>
        <v>813.5</v>
      </c>
      <c r="D129" t="s">
        <v>145</v>
      </c>
    </row>
    <row r="130" spans="1:4" x14ac:dyDescent="0.35">
      <c r="A130" t="s">
        <v>1049</v>
      </c>
      <c r="B130" s="33">
        <v>937</v>
      </c>
    </row>
    <row r="131" spans="1:4" s="5" customFormat="1" x14ac:dyDescent="0.35">
      <c r="A131" s="5" t="s">
        <v>1050</v>
      </c>
      <c r="B131" s="34">
        <v>679</v>
      </c>
      <c r="C131" s="5">
        <f>AVERAGE(B131:B134)</f>
        <v>754</v>
      </c>
      <c r="D131" s="5" t="s">
        <v>146</v>
      </c>
    </row>
    <row r="132" spans="1:4" s="5" customFormat="1" x14ac:dyDescent="0.35">
      <c r="A132" s="5" t="s">
        <v>1051</v>
      </c>
      <c r="B132" s="34">
        <v>910</v>
      </c>
    </row>
    <row r="133" spans="1:4" s="5" customFormat="1" x14ac:dyDescent="0.35">
      <c r="A133" s="5" t="s">
        <v>1052</v>
      </c>
      <c r="B133" s="34">
        <v>876</v>
      </c>
    </row>
    <row r="134" spans="1:4" s="5" customFormat="1" x14ac:dyDescent="0.35">
      <c r="A134" s="5" t="s">
        <v>1053</v>
      </c>
      <c r="B134" s="34">
        <v>551</v>
      </c>
    </row>
    <row r="135" spans="1:4" x14ac:dyDescent="0.35">
      <c r="A135" t="s">
        <v>1054</v>
      </c>
      <c r="B135" s="33">
        <v>941</v>
      </c>
      <c r="C135">
        <v>941</v>
      </c>
      <c r="D135" t="s">
        <v>149</v>
      </c>
    </row>
    <row r="136" spans="1:4" s="5" customFormat="1" x14ac:dyDescent="0.35">
      <c r="A136" s="5" t="s">
        <v>1055</v>
      </c>
      <c r="B136" s="34">
        <v>328</v>
      </c>
      <c r="C136" s="5">
        <f>AVERAGE(B136:B138)</f>
        <v>469.33333333333331</v>
      </c>
      <c r="D136" s="5" t="s">
        <v>151</v>
      </c>
    </row>
    <row r="137" spans="1:4" s="5" customFormat="1" x14ac:dyDescent="0.35">
      <c r="A137" s="5" t="s">
        <v>1056</v>
      </c>
      <c r="B137" s="34">
        <v>762</v>
      </c>
    </row>
    <row r="138" spans="1:4" s="5" customFormat="1" x14ac:dyDescent="0.35">
      <c r="A138" s="5" t="s">
        <v>1057</v>
      </c>
      <c r="B138" s="34">
        <v>318</v>
      </c>
    </row>
    <row r="139" spans="1:4" x14ac:dyDescent="0.35">
      <c r="A139" t="s">
        <v>1058</v>
      </c>
      <c r="B139" s="33">
        <v>953</v>
      </c>
      <c r="C139">
        <f>AVERAGE(B139:B141)</f>
        <v>899.33333333333337</v>
      </c>
      <c r="D139" t="s">
        <v>153</v>
      </c>
    </row>
    <row r="140" spans="1:4" x14ac:dyDescent="0.35">
      <c r="A140" t="s">
        <v>1059</v>
      </c>
      <c r="B140" s="33">
        <v>686</v>
      </c>
    </row>
    <row r="141" spans="1:4" x14ac:dyDescent="0.35">
      <c r="A141" t="s">
        <v>1060</v>
      </c>
      <c r="B141" s="33">
        <v>1059</v>
      </c>
    </row>
    <row r="142" spans="1:4" s="5" customFormat="1" x14ac:dyDescent="0.35">
      <c r="A142" s="5" t="s">
        <v>1061</v>
      </c>
      <c r="B142" s="34">
        <v>1247</v>
      </c>
      <c r="C142" s="5">
        <f>AVERAGE(B142:B143)</f>
        <v>962</v>
      </c>
      <c r="D142" s="5" t="s">
        <v>154</v>
      </c>
    </row>
    <row r="143" spans="1:4" s="5" customFormat="1" x14ac:dyDescent="0.35">
      <c r="A143" s="5" t="s">
        <v>1062</v>
      </c>
      <c r="B143" s="34">
        <v>677</v>
      </c>
    </row>
    <row r="144" spans="1:4" x14ac:dyDescent="0.35">
      <c r="A144" t="s">
        <v>1063</v>
      </c>
      <c r="B144" s="33">
        <v>646</v>
      </c>
      <c r="C144">
        <f>AVERAGE(B144:B145)</f>
        <v>565</v>
      </c>
      <c r="D144" t="s">
        <v>155</v>
      </c>
    </row>
    <row r="145" spans="1:4" x14ac:dyDescent="0.35">
      <c r="A145" t="s">
        <v>1064</v>
      </c>
      <c r="B145" s="33">
        <v>484</v>
      </c>
    </row>
    <row r="146" spans="1:4" s="5" customFormat="1" x14ac:dyDescent="0.35">
      <c r="A146" s="5" t="s">
        <v>1065</v>
      </c>
      <c r="B146" s="34">
        <v>351</v>
      </c>
      <c r="C146" s="5">
        <f>AVERAGE(B146:B150)</f>
        <v>399</v>
      </c>
      <c r="D146" s="5" t="s">
        <v>156</v>
      </c>
    </row>
    <row r="147" spans="1:4" s="5" customFormat="1" x14ac:dyDescent="0.35">
      <c r="A147" s="5" t="s">
        <v>1066</v>
      </c>
      <c r="B147" s="34">
        <v>328</v>
      </c>
    </row>
    <row r="148" spans="1:4" s="5" customFormat="1" x14ac:dyDescent="0.35">
      <c r="A148" s="5" t="s">
        <v>1067</v>
      </c>
      <c r="B148" s="34">
        <v>433</v>
      </c>
    </row>
    <row r="149" spans="1:4" s="5" customFormat="1" x14ac:dyDescent="0.35">
      <c r="A149" s="5" t="s">
        <v>1068</v>
      </c>
      <c r="B149" s="34">
        <v>438</v>
      </c>
    </row>
    <row r="150" spans="1:4" s="5" customFormat="1" x14ac:dyDescent="0.35">
      <c r="A150" s="5" t="s">
        <v>1069</v>
      </c>
      <c r="B150" s="34">
        <v>445</v>
      </c>
    </row>
    <row r="151" spans="1:4" x14ac:dyDescent="0.35">
      <c r="A151" t="s">
        <v>1070</v>
      </c>
      <c r="B151" s="33">
        <v>880</v>
      </c>
      <c r="C151">
        <f>AVERAGE(B151:B156)</f>
        <v>758.5</v>
      </c>
      <c r="D151" t="s">
        <v>158</v>
      </c>
    </row>
    <row r="152" spans="1:4" x14ac:dyDescent="0.35">
      <c r="A152" t="s">
        <v>1071</v>
      </c>
      <c r="B152" s="33">
        <v>630</v>
      </c>
    </row>
    <row r="153" spans="1:4" x14ac:dyDescent="0.35">
      <c r="A153" t="s">
        <v>1072</v>
      </c>
      <c r="B153" s="33">
        <v>660</v>
      </c>
    </row>
    <row r="154" spans="1:4" x14ac:dyDescent="0.35">
      <c r="A154" t="s">
        <v>1073</v>
      </c>
      <c r="B154" s="33">
        <v>685</v>
      </c>
    </row>
    <row r="155" spans="1:4" x14ac:dyDescent="0.35">
      <c r="A155" t="s">
        <v>1074</v>
      </c>
      <c r="B155" s="33">
        <v>726</v>
      </c>
    </row>
    <row r="156" spans="1:4" x14ac:dyDescent="0.35">
      <c r="A156" t="s">
        <v>1075</v>
      </c>
      <c r="B156" s="33">
        <v>970</v>
      </c>
    </row>
    <row r="157" spans="1:4" s="5" customFormat="1" x14ac:dyDescent="0.35">
      <c r="A157" s="5" t="s">
        <v>1076</v>
      </c>
      <c r="B157" s="34">
        <v>302</v>
      </c>
      <c r="C157" s="5">
        <f>AVERAGE(B157:B160)</f>
        <v>417</v>
      </c>
      <c r="D157" s="5" t="s">
        <v>278</v>
      </c>
    </row>
    <row r="158" spans="1:4" s="5" customFormat="1" x14ac:dyDescent="0.35">
      <c r="A158" s="5" t="s">
        <v>1077</v>
      </c>
      <c r="B158" s="34">
        <v>599</v>
      </c>
    </row>
    <row r="159" spans="1:4" s="5" customFormat="1" x14ac:dyDescent="0.35">
      <c r="A159" s="5" t="s">
        <v>1078</v>
      </c>
      <c r="B159" s="34">
        <v>484</v>
      </c>
    </row>
    <row r="160" spans="1:4" s="5" customFormat="1" x14ac:dyDescent="0.35">
      <c r="A160" s="5" t="s">
        <v>1079</v>
      </c>
      <c r="B160" s="34">
        <v>283</v>
      </c>
    </row>
    <row r="161" spans="1:4" x14ac:dyDescent="0.35">
      <c r="A161" t="s">
        <v>1080</v>
      </c>
      <c r="B161" s="33">
        <v>563</v>
      </c>
      <c r="C161">
        <f>AVERAGE(B161:B163)</f>
        <v>467</v>
      </c>
      <c r="D161" t="s">
        <v>159</v>
      </c>
    </row>
    <row r="162" spans="1:4" x14ac:dyDescent="0.35">
      <c r="A162" t="s">
        <v>1081</v>
      </c>
      <c r="B162" s="33">
        <v>258</v>
      </c>
    </row>
    <row r="163" spans="1:4" x14ac:dyDescent="0.35">
      <c r="A163" t="s">
        <v>1082</v>
      </c>
      <c r="B163" s="33">
        <v>580</v>
      </c>
    </row>
    <row r="164" spans="1:4" s="5" customFormat="1" x14ac:dyDescent="0.35">
      <c r="A164" s="5" t="s">
        <v>1083</v>
      </c>
      <c r="B164" s="34">
        <v>452</v>
      </c>
      <c r="C164" s="5">
        <f>AVERAGE(B164:B166)</f>
        <v>422</v>
      </c>
      <c r="D164" s="5" t="s">
        <v>160</v>
      </c>
    </row>
    <row r="165" spans="1:4" s="5" customFormat="1" x14ac:dyDescent="0.35">
      <c r="A165" s="5" t="s">
        <v>1084</v>
      </c>
      <c r="B165" s="34">
        <v>136</v>
      </c>
    </row>
    <row r="166" spans="1:4" s="5" customFormat="1" x14ac:dyDescent="0.35">
      <c r="A166" s="5" t="s">
        <v>1085</v>
      </c>
      <c r="B166" s="34">
        <v>678</v>
      </c>
    </row>
    <row r="167" spans="1:4" x14ac:dyDescent="0.35">
      <c r="A167" t="s">
        <v>1086</v>
      </c>
      <c r="B167" s="33">
        <v>780</v>
      </c>
      <c r="C167">
        <f>AVERAGE(B167:B169)</f>
        <v>547.33333333333337</v>
      </c>
      <c r="D167" t="s">
        <v>161</v>
      </c>
    </row>
    <row r="168" spans="1:4" x14ac:dyDescent="0.35">
      <c r="A168" t="s">
        <v>1087</v>
      </c>
      <c r="B168" s="33">
        <v>530</v>
      </c>
    </row>
    <row r="169" spans="1:4" x14ac:dyDescent="0.35">
      <c r="A169" t="s">
        <v>1088</v>
      </c>
      <c r="B169" s="33">
        <v>332</v>
      </c>
    </row>
    <row r="170" spans="1:4" s="5" customFormat="1" x14ac:dyDescent="0.35">
      <c r="A170" s="5" t="s">
        <v>1089</v>
      </c>
      <c r="B170" s="34">
        <v>703</v>
      </c>
      <c r="C170" s="5">
        <f>AVERAGE(B170:B172)</f>
        <v>453</v>
      </c>
      <c r="D170" s="5" t="s">
        <v>162</v>
      </c>
    </row>
    <row r="171" spans="1:4" s="5" customFormat="1" x14ac:dyDescent="0.35">
      <c r="A171" s="5" t="s">
        <v>1090</v>
      </c>
      <c r="B171" s="34">
        <v>273</v>
      </c>
    </row>
    <row r="172" spans="1:4" s="5" customFormat="1" x14ac:dyDescent="0.35">
      <c r="A172" s="5" t="s">
        <v>1091</v>
      </c>
      <c r="B172" s="34">
        <v>383</v>
      </c>
    </row>
    <row r="173" spans="1:4" x14ac:dyDescent="0.35">
      <c r="A173" t="s">
        <v>1092</v>
      </c>
      <c r="B173" s="33">
        <v>11620</v>
      </c>
      <c r="C173">
        <f>AVERAGE(B173:B177)</f>
        <v>3088.8</v>
      </c>
      <c r="D173" t="s">
        <v>164</v>
      </c>
    </row>
    <row r="174" spans="1:4" x14ac:dyDescent="0.35">
      <c r="A174" t="s">
        <v>1093</v>
      </c>
      <c r="B174" s="33">
        <v>1159</v>
      </c>
    </row>
    <row r="175" spans="1:4" x14ac:dyDescent="0.35">
      <c r="A175" t="s">
        <v>1094</v>
      </c>
      <c r="B175" s="33">
        <v>1319</v>
      </c>
    </row>
    <row r="176" spans="1:4" x14ac:dyDescent="0.35">
      <c r="A176" t="s">
        <v>1095</v>
      </c>
      <c r="B176" s="33">
        <v>1018</v>
      </c>
    </row>
    <row r="177" spans="1:4" x14ac:dyDescent="0.35">
      <c r="A177" t="s">
        <v>1096</v>
      </c>
      <c r="B177" s="33">
        <v>328</v>
      </c>
    </row>
    <row r="178" spans="1:4" s="5" customFormat="1" x14ac:dyDescent="0.35">
      <c r="A178" s="5" t="s">
        <v>1097</v>
      </c>
      <c r="B178" s="34">
        <v>229</v>
      </c>
      <c r="C178" s="5">
        <f>AVERAGE(B178:B179)</f>
        <v>488</v>
      </c>
      <c r="D178" s="5" t="s">
        <v>165</v>
      </c>
    </row>
    <row r="179" spans="1:4" s="5" customFormat="1" x14ac:dyDescent="0.35">
      <c r="A179" s="5" t="s">
        <v>1098</v>
      </c>
      <c r="B179" s="34">
        <v>747</v>
      </c>
    </row>
    <row r="180" spans="1:4" x14ac:dyDescent="0.35">
      <c r="A180" t="s">
        <v>1099</v>
      </c>
      <c r="B180" s="33">
        <v>300</v>
      </c>
      <c r="C180">
        <f>AVERAGE(B180:B182)</f>
        <v>356.66666666666669</v>
      </c>
      <c r="D180" t="s">
        <v>166</v>
      </c>
    </row>
    <row r="181" spans="1:4" x14ac:dyDescent="0.35">
      <c r="A181" t="s">
        <v>1100</v>
      </c>
      <c r="B181" s="33">
        <v>505</v>
      </c>
    </row>
    <row r="182" spans="1:4" x14ac:dyDescent="0.35">
      <c r="A182" t="s">
        <v>1101</v>
      </c>
      <c r="B182" s="33">
        <v>265</v>
      </c>
    </row>
    <row r="183" spans="1:4" s="5" customFormat="1" x14ac:dyDescent="0.35">
      <c r="A183" s="5" t="s">
        <v>1102</v>
      </c>
      <c r="B183" s="34">
        <v>369</v>
      </c>
      <c r="C183" s="5">
        <v>369</v>
      </c>
      <c r="D183" s="5" t="s">
        <v>167</v>
      </c>
    </row>
    <row r="184" spans="1:4" x14ac:dyDescent="0.35">
      <c r="A184" t="s">
        <v>1103</v>
      </c>
      <c r="B184" s="33">
        <v>1024</v>
      </c>
      <c r="C184">
        <v>1024</v>
      </c>
      <c r="D184" t="s">
        <v>172</v>
      </c>
    </row>
    <row r="185" spans="1:4" s="5" customFormat="1" x14ac:dyDescent="0.35">
      <c r="A185" s="5" t="s">
        <v>1104</v>
      </c>
      <c r="B185" s="34">
        <v>853</v>
      </c>
      <c r="C185" s="5">
        <f>AVERAGE(B185:B190)</f>
        <v>1403</v>
      </c>
      <c r="D185" s="5" t="s">
        <v>142</v>
      </c>
    </row>
    <row r="186" spans="1:4" s="5" customFormat="1" x14ac:dyDescent="0.35">
      <c r="A186" s="5" t="s">
        <v>1105</v>
      </c>
      <c r="B186" s="34">
        <v>1428</v>
      </c>
    </row>
    <row r="187" spans="1:4" s="5" customFormat="1" x14ac:dyDescent="0.35">
      <c r="A187" s="5" t="s">
        <v>1106</v>
      </c>
      <c r="B187" s="34">
        <v>1346</v>
      </c>
    </row>
    <row r="188" spans="1:4" s="5" customFormat="1" x14ac:dyDescent="0.35">
      <c r="A188" s="5" t="s">
        <v>1107</v>
      </c>
      <c r="B188" s="34">
        <v>1724</v>
      </c>
    </row>
    <row r="189" spans="1:4" s="5" customFormat="1" x14ac:dyDescent="0.35">
      <c r="A189" s="5" t="s">
        <v>1108</v>
      </c>
      <c r="B189" s="34">
        <v>1414</v>
      </c>
    </row>
    <row r="190" spans="1:4" s="5" customFormat="1" x14ac:dyDescent="0.35">
      <c r="A190" s="5" t="s">
        <v>1109</v>
      </c>
      <c r="B190" s="34">
        <v>1653</v>
      </c>
    </row>
    <row r="191" spans="1:4" x14ac:dyDescent="0.35">
      <c r="A191" t="s">
        <v>1110</v>
      </c>
      <c r="B191" s="33">
        <v>921</v>
      </c>
      <c r="C191">
        <f>AVERAGE(B191:B195)</f>
        <v>1158.2</v>
      </c>
      <c r="D191" t="s">
        <v>165</v>
      </c>
    </row>
    <row r="192" spans="1:4" x14ac:dyDescent="0.35">
      <c r="A192" t="s">
        <v>1111</v>
      </c>
      <c r="B192" s="33">
        <v>1000</v>
      </c>
    </row>
    <row r="193" spans="1:4" x14ac:dyDescent="0.35">
      <c r="A193" t="s">
        <v>1112</v>
      </c>
      <c r="B193" s="33">
        <v>1286</v>
      </c>
    </row>
    <row r="194" spans="1:4" x14ac:dyDescent="0.35">
      <c r="A194" t="s">
        <v>1113</v>
      </c>
      <c r="B194" s="33">
        <v>1025</v>
      </c>
    </row>
    <row r="195" spans="1:4" x14ac:dyDescent="0.35">
      <c r="A195" t="s">
        <v>1114</v>
      </c>
      <c r="B195" s="33">
        <v>1559</v>
      </c>
    </row>
    <row r="196" spans="1:4" s="5" customFormat="1" x14ac:dyDescent="0.35">
      <c r="A196" s="5" t="s">
        <v>1115</v>
      </c>
      <c r="B196" s="34">
        <v>1327</v>
      </c>
      <c r="C196" s="5">
        <f>AVERAGE(B196:B199)</f>
        <v>1546.25</v>
      </c>
      <c r="D196" s="5" t="s">
        <v>147</v>
      </c>
    </row>
    <row r="197" spans="1:4" s="5" customFormat="1" x14ac:dyDescent="0.35">
      <c r="A197" s="5" t="s">
        <v>1116</v>
      </c>
      <c r="B197" s="34">
        <v>1348</v>
      </c>
    </row>
    <row r="198" spans="1:4" s="5" customFormat="1" x14ac:dyDescent="0.35">
      <c r="A198" s="5" t="s">
        <v>1117</v>
      </c>
      <c r="B198" s="34">
        <v>1510</v>
      </c>
    </row>
    <row r="199" spans="1:4" s="5" customFormat="1" x14ac:dyDescent="0.35">
      <c r="A199" s="5" t="s">
        <v>1118</v>
      </c>
      <c r="B199" s="34">
        <v>2000</v>
      </c>
    </row>
    <row r="200" spans="1:4" x14ac:dyDescent="0.35">
      <c r="A200" t="s">
        <v>1119</v>
      </c>
      <c r="B200" s="33">
        <v>1714</v>
      </c>
      <c r="C200">
        <f>AVERAGE(B200:B203)</f>
        <v>1656.25</v>
      </c>
      <c r="D200" t="s">
        <v>148</v>
      </c>
    </row>
    <row r="201" spans="1:4" x14ac:dyDescent="0.35">
      <c r="A201" t="s">
        <v>1120</v>
      </c>
      <c r="B201" s="33">
        <v>1495</v>
      </c>
    </row>
    <row r="202" spans="1:4" x14ac:dyDescent="0.35">
      <c r="A202" t="s">
        <v>1121</v>
      </c>
      <c r="B202" s="33">
        <v>1851</v>
      </c>
    </row>
    <row r="203" spans="1:4" x14ac:dyDescent="0.35">
      <c r="A203" t="s">
        <v>1122</v>
      </c>
      <c r="B203" s="33">
        <v>1565</v>
      </c>
    </row>
    <row r="204" spans="1:4" s="5" customFormat="1" x14ac:dyDescent="0.35">
      <c r="A204" s="5" t="s">
        <v>1123</v>
      </c>
      <c r="B204" s="34">
        <v>2072</v>
      </c>
      <c r="C204" s="5">
        <f>AVERAGE(B204:B206)</f>
        <v>1800</v>
      </c>
      <c r="D204" s="5" t="s">
        <v>149</v>
      </c>
    </row>
    <row r="205" spans="1:4" s="5" customFormat="1" x14ac:dyDescent="0.35">
      <c r="A205" s="5" t="s">
        <v>1124</v>
      </c>
      <c r="B205" s="34">
        <v>1358</v>
      </c>
    </row>
    <row r="206" spans="1:4" s="5" customFormat="1" x14ac:dyDescent="0.35">
      <c r="A206" s="5" t="s">
        <v>1125</v>
      </c>
      <c r="B206" s="34">
        <v>1970</v>
      </c>
    </row>
    <row r="207" spans="1:4" x14ac:dyDescent="0.35">
      <c r="A207" t="s">
        <v>1126</v>
      </c>
      <c r="B207" s="33">
        <v>1518</v>
      </c>
      <c r="C207">
        <f>AVERAGE(B207:B211)</f>
        <v>1512</v>
      </c>
      <c r="D207" t="s">
        <v>155</v>
      </c>
    </row>
    <row r="208" spans="1:4" x14ac:dyDescent="0.35">
      <c r="A208" t="s">
        <v>1127</v>
      </c>
      <c r="B208" s="33">
        <v>1569</v>
      </c>
    </row>
    <row r="209" spans="1:4" x14ac:dyDescent="0.35">
      <c r="A209" t="s">
        <v>1128</v>
      </c>
      <c r="B209" s="33">
        <v>1371</v>
      </c>
    </row>
    <row r="210" spans="1:4" x14ac:dyDescent="0.35">
      <c r="A210" t="s">
        <v>1129</v>
      </c>
      <c r="B210" s="33">
        <v>1493</v>
      </c>
    </row>
    <row r="211" spans="1:4" x14ac:dyDescent="0.35">
      <c r="A211" t="s">
        <v>1130</v>
      </c>
      <c r="B211" s="33">
        <v>1609</v>
      </c>
    </row>
    <row r="212" spans="1:4" s="5" customFormat="1" x14ac:dyDescent="0.35">
      <c r="A212" s="5" t="s">
        <v>1131</v>
      </c>
      <c r="B212" s="34">
        <v>1525</v>
      </c>
      <c r="C212" s="5">
        <f>AVERAGE(B212:B217)</f>
        <v>1372.8333333333333</v>
      </c>
      <c r="D212" s="5" t="s">
        <v>160</v>
      </c>
    </row>
    <row r="213" spans="1:4" s="5" customFormat="1" x14ac:dyDescent="0.35">
      <c r="A213" s="5" t="s">
        <v>1132</v>
      </c>
      <c r="B213" s="34">
        <v>1316</v>
      </c>
    </row>
    <row r="214" spans="1:4" s="5" customFormat="1" x14ac:dyDescent="0.35">
      <c r="A214" s="5" t="s">
        <v>1133</v>
      </c>
      <c r="B214" s="34">
        <v>1280</v>
      </c>
    </row>
    <row r="215" spans="1:4" s="5" customFormat="1" x14ac:dyDescent="0.35">
      <c r="A215" s="5" t="s">
        <v>1134</v>
      </c>
      <c r="B215" s="34">
        <v>1502</v>
      </c>
    </row>
    <row r="216" spans="1:4" s="5" customFormat="1" x14ac:dyDescent="0.35">
      <c r="A216" s="5" t="s">
        <v>1135</v>
      </c>
      <c r="B216" s="34">
        <v>1352</v>
      </c>
    </row>
    <row r="217" spans="1:4" s="5" customFormat="1" x14ac:dyDescent="0.35">
      <c r="A217" s="5" t="s">
        <v>1136</v>
      </c>
      <c r="B217" s="34">
        <v>1262</v>
      </c>
    </row>
    <row r="218" spans="1:4" x14ac:dyDescent="0.35">
      <c r="A218" t="s">
        <v>1137</v>
      </c>
      <c r="B218" s="33">
        <v>1636</v>
      </c>
      <c r="C218">
        <f>AVERAGE(B218:B223)</f>
        <v>1623.1666666666667</v>
      </c>
      <c r="D218" t="s">
        <v>162</v>
      </c>
    </row>
    <row r="219" spans="1:4" x14ac:dyDescent="0.35">
      <c r="A219" t="s">
        <v>1138</v>
      </c>
      <c r="B219" s="33">
        <v>1692</v>
      </c>
    </row>
    <row r="220" spans="1:4" x14ac:dyDescent="0.35">
      <c r="A220" t="s">
        <v>1139</v>
      </c>
      <c r="B220" s="33">
        <v>1837</v>
      </c>
    </row>
    <row r="221" spans="1:4" x14ac:dyDescent="0.35">
      <c r="A221" t="s">
        <v>1140</v>
      </c>
      <c r="B221" s="33">
        <v>1058</v>
      </c>
    </row>
    <row r="222" spans="1:4" x14ac:dyDescent="0.35">
      <c r="A222" t="s">
        <v>1141</v>
      </c>
      <c r="B222" s="33">
        <v>1816</v>
      </c>
    </row>
    <row r="223" spans="1:4" x14ac:dyDescent="0.35">
      <c r="A223" t="s">
        <v>1142</v>
      </c>
      <c r="B223" s="33">
        <v>1700</v>
      </c>
    </row>
    <row r="224" spans="1:4" s="5" customFormat="1" x14ac:dyDescent="0.35">
      <c r="A224" s="5" t="s">
        <v>1143</v>
      </c>
      <c r="B224" s="34">
        <v>1453</v>
      </c>
      <c r="C224" s="5">
        <f>AVERAGE(B224:B228)</f>
        <v>1415.4</v>
      </c>
      <c r="D224" s="5" t="s">
        <v>145</v>
      </c>
    </row>
    <row r="225" spans="1:4" s="5" customFormat="1" x14ac:dyDescent="0.35">
      <c r="A225" s="5" t="s">
        <v>1144</v>
      </c>
      <c r="B225" s="34">
        <v>1376</v>
      </c>
    </row>
    <row r="226" spans="1:4" s="5" customFormat="1" x14ac:dyDescent="0.35">
      <c r="A226" s="5" t="s">
        <v>1145</v>
      </c>
      <c r="B226" s="34">
        <v>1326</v>
      </c>
    </row>
    <row r="227" spans="1:4" s="5" customFormat="1" x14ac:dyDescent="0.35">
      <c r="A227" s="5" t="s">
        <v>1146</v>
      </c>
      <c r="B227" s="34">
        <v>1238</v>
      </c>
    </row>
    <row r="228" spans="1:4" s="5" customFormat="1" x14ac:dyDescent="0.35">
      <c r="A228" s="5" t="s">
        <v>1147</v>
      </c>
      <c r="B228" s="34">
        <v>1684</v>
      </c>
    </row>
    <row r="229" spans="1:4" x14ac:dyDescent="0.35">
      <c r="A229" t="s">
        <v>1148</v>
      </c>
      <c r="B229" s="33">
        <v>1689</v>
      </c>
      <c r="C229">
        <f>AVERAGE(B229:B233)</f>
        <v>1237.8</v>
      </c>
      <c r="D229" t="s">
        <v>166</v>
      </c>
    </row>
    <row r="230" spans="1:4" x14ac:dyDescent="0.35">
      <c r="A230" t="s">
        <v>1149</v>
      </c>
      <c r="B230" s="33">
        <v>1231</v>
      </c>
    </row>
    <row r="231" spans="1:4" x14ac:dyDescent="0.35">
      <c r="A231" t="s">
        <v>1150</v>
      </c>
      <c r="B231" s="33">
        <v>1042</v>
      </c>
    </row>
    <row r="232" spans="1:4" x14ac:dyDescent="0.35">
      <c r="A232" t="s">
        <v>1151</v>
      </c>
      <c r="B232" s="33">
        <v>1130</v>
      </c>
    </row>
    <row r="233" spans="1:4" x14ac:dyDescent="0.35">
      <c r="A233" t="s">
        <v>1152</v>
      </c>
      <c r="B233" s="33">
        <v>1097</v>
      </c>
    </row>
    <row r="234" spans="1:4" s="5" customFormat="1" x14ac:dyDescent="0.35">
      <c r="A234" s="5" t="s">
        <v>1153</v>
      </c>
      <c r="B234" s="34">
        <v>1409</v>
      </c>
      <c r="C234" s="5">
        <f>AVERAGE(B234:B238)</f>
        <v>1436.2</v>
      </c>
      <c r="D234" s="5" t="s">
        <v>167</v>
      </c>
    </row>
    <row r="235" spans="1:4" s="5" customFormat="1" x14ac:dyDescent="0.35">
      <c r="A235" s="5" t="s">
        <v>1154</v>
      </c>
      <c r="B235" s="34">
        <v>1394</v>
      </c>
    </row>
    <row r="236" spans="1:4" s="5" customFormat="1" x14ac:dyDescent="0.35">
      <c r="A236" s="5" t="s">
        <v>1155</v>
      </c>
      <c r="B236" s="34">
        <v>1195</v>
      </c>
    </row>
    <row r="237" spans="1:4" s="5" customFormat="1" x14ac:dyDescent="0.35">
      <c r="A237" s="5" t="s">
        <v>1156</v>
      </c>
      <c r="B237" s="34">
        <v>1606</v>
      </c>
    </row>
    <row r="238" spans="1:4" s="5" customFormat="1" x14ac:dyDescent="0.35">
      <c r="A238" s="5" t="s">
        <v>1157</v>
      </c>
      <c r="B238" s="34">
        <v>1577</v>
      </c>
    </row>
    <row r="239" spans="1:4" x14ac:dyDescent="0.35">
      <c r="A239" t="s">
        <v>1158</v>
      </c>
      <c r="B239" s="33">
        <v>1247</v>
      </c>
      <c r="C239">
        <v>1247</v>
      </c>
      <c r="D239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1514-B9C3-4440-86A8-784DE6AE5077}">
  <dimension ref="A1:C33"/>
  <sheetViews>
    <sheetView workbookViewId="0">
      <selection activeCell="D31" sqref="D31"/>
    </sheetView>
  </sheetViews>
  <sheetFormatPr defaultRowHeight="14.5" x14ac:dyDescent="0.35"/>
  <sheetData>
    <row r="1" spans="1:3" x14ac:dyDescent="0.35">
      <c r="A1" t="s">
        <v>141</v>
      </c>
      <c r="B1">
        <v>703.33333333333337</v>
      </c>
    </row>
    <row r="2" spans="1:3" x14ac:dyDescent="0.35">
      <c r="A2" t="s">
        <v>143</v>
      </c>
      <c r="B2">
        <v>554</v>
      </c>
    </row>
    <row r="3" spans="1:3" x14ac:dyDescent="0.35">
      <c r="A3" s="11" t="s">
        <v>145</v>
      </c>
      <c r="B3" s="11">
        <v>813.5</v>
      </c>
      <c r="C3" s="11" t="s">
        <v>1161</v>
      </c>
    </row>
    <row r="4" spans="1:3" x14ac:dyDescent="0.35">
      <c r="A4" t="s">
        <v>146</v>
      </c>
      <c r="B4">
        <v>754</v>
      </c>
    </row>
    <row r="5" spans="1:3" x14ac:dyDescent="0.35">
      <c r="A5" s="11" t="s">
        <v>149</v>
      </c>
      <c r="B5" s="11">
        <v>941</v>
      </c>
      <c r="C5" s="11" t="s">
        <v>1161</v>
      </c>
    </row>
    <row r="6" spans="1:3" x14ac:dyDescent="0.35">
      <c r="A6" t="s">
        <v>151</v>
      </c>
      <c r="B6">
        <v>469.33333333333331</v>
      </c>
    </row>
    <row r="7" spans="1:3" x14ac:dyDescent="0.35">
      <c r="A7" t="s">
        <v>153</v>
      </c>
      <c r="B7">
        <v>899.33333333333337</v>
      </c>
    </row>
    <row r="8" spans="1:3" x14ac:dyDescent="0.35">
      <c r="A8" t="s">
        <v>154</v>
      </c>
      <c r="B8">
        <v>962</v>
      </c>
    </row>
    <row r="9" spans="1:3" x14ac:dyDescent="0.35">
      <c r="A9" s="11" t="s">
        <v>155</v>
      </c>
      <c r="B9" s="11">
        <v>565</v>
      </c>
      <c r="C9" s="11" t="s">
        <v>1161</v>
      </c>
    </row>
    <row r="10" spans="1:3" x14ac:dyDescent="0.35">
      <c r="A10" t="s">
        <v>156</v>
      </c>
      <c r="B10">
        <v>399</v>
      </c>
    </row>
    <row r="11" spans="1:3" x14ac:dyDescent="0.35">
      <c r="A11" t="s">
        <v>158</v>
      </c>
      <c r="B11">
        <v>758.5</v>
      </c>
    </row>
    <row r="12" spans="1:3" x14ac:dyDescent="0.35">
      <c r="A12" t="s">
        <v>278</v>
      </c>
      <c r="B12">
        <v>417</v>
      </c>
    </row>
    <row r="13" spans="1:3" x14ac:dyDescent="0.35">
      <c r="A13" t="s">
        <v>159</v>
      </c>
      <c r="B13">
        <v>467</v>
      </c>
    </row>
    <row r="14" spans="1:3" x14ac:dyDescent="0.35">
      <c r="A14" s="11" t="s">
        <v>160</v>
      </c>
      <c r="B14" s="11">
        <v>422</v>
      </c>
      <c r="C14" s="11" t="s">
        <v>1161</v>
      </c>
    </row>
    <row r="15" spans="1:3" x14ac:dyDescent="0.35">
      <c r="A15" t="s">
        <v>161</v>
      </c>
      <c r="B15">
        <v>547.33333333333337</v>
      </c>
    </row>
    <row r="16" spans="1:3" x14ac:dyDescent="0.35">
      <c r="A16" s="11" t="s">
        <v>162</v>
      </c>
      <c r="B16" s="11">
        <v>453</v>
      </c>
      <c r="C16" s="11" t="s">
        <v>1161</v>
      </c>
    </row>
    <row r="17" spans="1:3" x14ac:dyDescent="0.35">
      <c r="A17" t="s">
        <v>164</v>
      </c>
      <c r="B17">
        <v>3088.8</v>
      </c>
    </row>
    <row r="18" spans="1:3" x14ac:dyDescent="0.35">
      <c r="A18" t="s">
        <v>165</v>
      </c>
      <c r="B18">
        <v>488</v>
      </c>
    </row>
    <row r="19" spans="1:3" x14ac:dyDescent="0.35">
      <c r="A19" s="11" t="s">
        <v>166</v>
      </c>
      <c r="B19" s="11">
        <v>356.66666666666669</v>
      </c>
      <c r="C19" s="11" t="s">
        <v>1161</v>
      </c>
    </row>
    <row r="20" spans="1:3" x14ac:dyDescent="0.35">
      <c r="A20" s="11" t="s">
        <v>167</v>
      </c>
      <c r="B20" s="11">
        <v>369</v>
      </c>
      <c r="C20" s="11" t="s">
        <v>1161</v>
      </c>
    </row>
    <row r="21" spans="1:3" x14ac:dyDescent="0.35">
      <c r="A21" t="s">
        <v>172</v>
      </c>
      <c r="B21">
        <v>1024</v>
      </c>
    </row>
    <row r="22" spans="1:3" x14ac:dyDescent="0.35">
      <c r="A22" t="s">
        <v>142</v>
      </c>
      <c r="B22">
        <v>1403</v>
      </c>
    </row>
    <row r="23" spans="1:3" x14ac:dyDescent="0.35">
      <c r="A23" t="s">
        <v>165</v>
      </c>
      <c r="B23">
        <v>1158.2</v>
      </c>
    </row>
    <row r="24" spans="1:3" x14ac:dyDescent="0.35">
      <c r="A24" t="s">
        <v>147</v>
      </c>
      <c r="B24">
        <v>1546.25</v>
      </c>
    </row>
    <row r="25" spans="1:3" x14ac:dyDescent="0.35">
      <c r="A25" t="s">
        <v>148</v>
      </c>
      <c r="B25">
        <v>1656.25</v>
      </c>
    </row>
    <row r="26" spans="1:3" x14ac:dyDescent="0.35">
      <c r="A26" s="6" t="s">
        <v>149</v>
      </c>
      <c r="B26" s="6">
        <v>1800</v>
      </c>
    </row>
    <row r="27" spans="1:3" x14ac:dyDescent="0.35">
      <c r="A27" s="6" t="s">
        <v>155</v>
      </c>
      <c r="B27" s="6">
        <v>1512</v>
      </c>
    </row>
    <row r="28" spans="1:3" x14ac:dyDescent="0.35">
      <c r="A28" s="6" t="s">
        <v>160</v>
      </c>
      <c r="B28" s="6">
        <v>1372.8333333333333</v>
      </c>
    </row>
    <row r="29" spans="1:3" x14ac:dyDescent="0.35">
      <c r="A29" s="6" t="s">
        <v>162</v>
      </c>
      <c r="B29" s="6">
        <v>1623.1666666666667</v>
      </c>
    </row>
    <row r="30" spans="1:3" x14ac:dyDescent="0.35">
      <c r="A30" s="6" t="s">
        <v>145</v>
      </c>
      <c r="B30" s="6">
        <v>1415.4</v>
      </c>
    </row>
    <row r="31" spans="1:3" x14ac:dyDescent="0.35">
      <c r="A31" s="6" t="s">
        <v>166</v>
      </c>
      <c r="B31" s="6">
        <v>1237.8</v>
      </c>
    </row>
    <row r="32" spans="1:3" x14ac:dyDescent="0.35">
      <c r="A32" s="6" t="s">
        <v>167</v>
      </c>
      <c r="B32" s="6">
        <v>1436.2</v>
      </c>
    </row>
    <row r="33" spans="1:2" x14ac:dyDescent="0.35">
      <c r="A33" t="s">
        <v>170</v>
      </c>
      <c r="B33">
        <v>1247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893A-BAD3-4138-9E00-31ADD7194A32}">
  <dimension ref="A1:C34"/>
  <sheetViews>
    <sheetView workbookViewId="0">
      <selection sqref="A1:C34"/>
    </sheetView>
  </sheetViews>
  <sheetFormatPr defaultRowHeight="14.5" x14ac:dyDescent="0.35"/>
  <sheetData>
    <row r="1" spans="1:3" x14ac:dyDescent="0.35">
      <c r="A1" t="s">
        <v>1159</v>
      </c>
      <c r="B1" t="s">
        <v>710</v>
      </c>
      <c r="C1" t="s">
        <v>1160</v>
      </c>
    </row>
    <row r="2" spans="1:3" x14ac:dyDescent="0.35">
      <c r="A2" t="s">
        <v>141</v>
      </c>
      <c r="B2">
        <v>78.333333333333329</v>
      </c>
      <c r="C2">
        <v>703.33333333333337</v>
      </c>
    </row>
    <row r="3" spans="1:3" x14ac:dyDescent="0.35">
      <c r="A3" t="s">
        <v>143</v>
      </c>
      <c r="B3">
        <v>65</v>
      </c>
      <c r="C3">
        <v>554</v>
      </c>
    </row>
    <row r="4" spans="1:3" x14ac:dyDescent="0.35">
      <c r="A4" t="s">
        <v>145</v>
      </c>
      <c r="B4">
        <v>49.5</v>
      </c>
      <c r="C4">
        <v>813.5</v>
      </c>
    </row>
    <row r="5" spans="1:3" x14ac:dyDescent="0.35">
      <c r="A5" t="s">
        <v>146</v>
      </c>
      <c r="B5">
        <v>115.25</v>
      </c>
      <c r="C5">
        <v>754</v>
      </c>
    </row>
    <row r="6" spans="1:3" x14ac:dyDescent="0.35">
      <c r="A6" t="s">
        <v>149</v>
      </c>
      <c r="B6">
        <v>121</v>
      </c>
      <c r="C6">
        <v>941</v>
      </c>
    </row>
    <row r="7" spans="1:3" x14ac:dyDescent="0.35">
      <c r="A7" t="s">
        <v>151</v>
      </c>
      <c r="B7">
        <v>79</v>
      </c>
      <c r="C7">
        <v>469.33333333333331</v>
      </c>
    </row>
    <row r="8" spans="1:3" x14ac:dyDescent="0.35">
      <c r="A8" t="s">
        <v>153</v>
      </c>
      <c r="B8">
        <v>68</v>
      </c>
      <c r="C8">
        <v>899.33333333333337</v>
      </c>
    </row>
    <row r="9" spans="1:3" x14ac:dyDescent="0.35">
      <c r="A9" t="s">
        <v>154</v>
      </c>
      <c r="B9">
        <v>45.5</v>
      </c>
      <c r="C9">
        <v>962</v>
      </c>
    </row>
    <row r="10" spans="1:3" x14ac:dyDescent="0.35">
      <c r="A10" t="s">
        <v>155</v>
      </c>
      <c r="B10">
        <v>82</v>
      </c>
      <c r="C10">
        <v>565</v>
      </c>
    </row>
    <row r="11" spans="1:3" x14ac:dyDescent="0.35">
      <c r="A11" t="s">
        <v>156</v>
      </c>
      <c r="B11">
        <v>84</v>
      </c>
      <c r="C11">
        <v>399</v>
      </c>
    </row>
    <row r="12" spans="1:3" x14ac:dyDescent="0.35">
      <c r="A12" t="s">
        <v>158</v>
      </c>
      <c r="B12">
        <v>19.833333333333332</v>
      </c>
      <c r="C12">
        <v>758.5</v>
      </c>
    </row>
    <row r="13" spans="1:3" x14ac:dyDescent="0.35">
      <c r="A13" t="s">
        <v>278</v>
      </c>
      <c r="B13">
        <v>35.75</v>
      </c>
      <c r="C13">
        <v>417</v>
      </c>
    </row>
    <row r="14" spans="1:3" x14ac:dyDescent="0.35">
      <c r="A14" t="s">
        <v>159</v>
      </c>
      <c r="B14">
        <v>100.33333333333333</v>
      </c>
      <c r="C14">
        <v>467</v>
      </c>
    </row>
    <row r="15" spans="1:3" x14ac:dyDescent="0.35">
      <c r="A15" t="s">
        <v>160</v>
      </c>
      <c r="B15">
        <v>45.333333333333336</v>
      </c>
      <c r="C15">
        <v>422</v>
      </c>
    </row>
    <row r="16" spans="1:3" x14ac:dyDescent="0.35">
      <c r="A16" t="s">
        <v>161</v>
      </c>
      <c r="B16">
        <v>60.333333333333336</v>
      </c>
      <c r="C16">
        <v>547.33333333333337</v>
      </c>
    </row>
    <row r="17" spans="1:3" x14ac:dyDescent="0.35">
      <c r="A17" t="s">
        <v>162</v>
      </c>
      <c r="B17">
        <v>77.333333333333329</v>
      </c>
      <c r="C17">
        <v>453</v>
      </c>
    </row>
    <row r="18" spans="1:3" x14ac:dyDescent="0.35">
      <c r="A18" t="s">
        <v>164</v>
      </c>
      <c r="B18">
        <v>28.6</v>
      </c>
      <c r="C18">
        <v>3088.8</v>
      </c>
    </row>
    <row r="19" spans="1:3" x14ac:dyDescent="0.35">
      <c r="A19" t="s">
        <v>165</v>
      </c>
      <c r="B19">
        <v>74</v>
      </c>
      <c r="C19">
        <v>488</v>
      </c>
    </row>
    <row r="20" spans="1:3" x14ac:dyDescent="0.35">
      <c r="A20" t="s">
        <v>166</v>
      </c>
      <c r="B20">
        <v>69</v>
      </c>
      <c r="C20">
        <v>356.66666666666669</v>
      </c>
    </row>
    <row r="21" spans="1:3" x14ac:dyDescent="0.35">
      <c r="A21" t="s">
        <v>167</v>
      </c>
      <c r="B21">
        <v>83</v>
      </c>
      <c r="C21">
        <v>369</v>
      </c>
    </row>
    <row r="22" spans="1:3" x14ac:dyDescent="0.35">
      <c r="A22" t="s">
        <v>172</v>
      </c>
      <c r="B22">
        <v>28</v>
      </c>
      <c r="C22">
        <v>1024</v>
      </c>
    </row>
    <row r="23" spans="1:3" x14ac:dyDescent="0.35">
      <c r="A23" t="s">
        <v>142</v>
      </c>
      <c r="B23">
        <v>6.333333333333333</v>
      </c>
      <c r="C23">
        <v>1403</v>
      </c>
    </row>
    <row r="24" spans="1:3" x14ac:dyDescent="0.35">
      <c r="A24" t="s">
        <v>145</v>
      </c>
      <c r="B24">
        <v>55.4</v>
      </c>
      <c r="C24">
        <v>1158.2</v>
      </c>
    </row>
    <row r="25" spans="1:3" x14ac:dyDescent="0.35">
      <c r="A25" t="s">
        <v>147</v>
      </c>
      <c r="B25">
        <v>124.5</v>
      </c>
      <c r="C25">
        <v>1546.25</v>
      </c>
    </row>
    <row r="26" spans="1:3" x14ac:dyDescent="0.35">
      <c r="A26" t="s">
        <v>148</v>
      </c>
      <c r="B26">
        <v>126</v>
      </c>
      <c r="C26">
        <v>1656.25</v>
      </c>
    </row>
    <row r="27" spans="1:3" x14ac:dyDescent="0.35">
      <c r="A27" t="s">
        <v>149</v>
      </c>
      <c r="B27">
        <v>130</v>
      </c>
      <c r="C27">
        <v>1800</v>
      </c>
    </row>
    <row r="28" spans="1:3" x14ac:dyDescent="0.35">
      <c r="A28" t="s">
        <v>155</v>
      </c>
      <c r="B28">
        <v>142.6</v>
      </c>
      <c r="C28">
        <v>1512</v>
      </c>
    </row>
    <row r="29" spans="1:3" x14ac:dyDescent="0.35">
      <c r="A29" t="s">
        <v>160</v>
      </c>
      <c r="B29">
        <v>63.166666666666664</v>
      </c>
      <c r="C29">
        <v>1372.8333333333333</v>
      </c>
    </row>
    <row r="30" spans="1:3" x14ac:dyDescent="0.35">
      <c r="A30" t="s">
        <v>162</v>
      </c>
      <c r="B30">
        <v>146.33333333333334</v>
      </c>
      <c r="C30">
        <v>1623.1666666666667</v>
      </c>
    </row>
    <row r="31" spans="1:3" x14ac:dyDescent="0.35">
      <c r="A31" t="s">
        <v>145</v>
      </c>
      <c r="B31">
        <v>83</v>
      </c>
      <c r="C31">
        <v>1415.4</v>
      </c>
    </row>
    <row r="32" spans="1:3" x14ac:dyDescent="0.35">
      <c r="A32" t="s">
        <v>166</v>
      </c>
      <c r="B32">
        <v>108.4</v>
      </c>
      <c r="C32">
        <v>1237.8</v>
      </c>
    </row>
    <row r="33" spans="1:3" x14ac:dyDescent="0.35">
      <c r="A33" t="s">
        <v>167</v>
      </c>
      <c r="B33">
        <v>159</v>
      </c>
      <c r="C33">
        <v>1436.2</v>
      </c>
    </row>
    <row r="34" spans="1:3" x14ac:dyDescent="0.35">
      <c r="A34" t="s">
        <v>170</v>
      </c>
      <c r="B34">
        <v>173</v>
      </c>
      <c r="C34">
        <v>1247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0AE93-87DA-4405-ABA1-DAA7F65E83DF}">
  <dimension ref="A1:Q145"/>
  <sheetViews>
    <sheetView workbookViewId="0">
      <selection activeCell="B70" sqref="B70"/>
    </sheetView>
  </sheetViews>
  <sheetFormatPr defaultRowHeight="14.5" x14ac:dyDescent="0.35"/>
  <cols>
    <col min="1" max="2" width="23.81640625" customWidth="1"/>
    <col min="13" max="13" width="25.453125" customWidth="1"/>
    <col min="14" max="14" width="14.453125" customWidth="1"/>
    <col min="15" max="15" width="14.1796875" customWidth="1"/>
    <col min="16" max="16" width="16.7265625" customWidth="1"/>
  </cols>
  <sheetData>
    <row r="1" spans="1:17" x14ac:dyDescent="0.35">
      <c r="A1" t="s">
        <v>2</v>
      </c>
      <c r="B1" t="s">
        <v>137</v>
      </c>
    </row>
    <row r="2" spans="1:17" x14ac:dyDescent="0.35">
      <c r="A2" t="s">
        <v>3</v>
      </c>
      <c r="B2">
        <v>2264</v>
      </c>
      <c r="C2">
        <f>AVERAGE(B2:B6)</f>
        <v>2496.6</v>
      </c>
    </row>
    <row r="3" spans="1:17" x14ac:dyDescent="0.35">
      <c r="A3" t="s">
        <v>4</v>
      </c>
      <c r="B3">
        <v>2387</v>
      </c>
    </row>
    <row r="4" spans="1:17" x14ac:dyDescent="0.35">
      <c r="A4" t="s">
        <v>5</v>
      </c>
      <c r="B4">
        <v>2330</v>
      </c>
    </row>
    <row r="5" spans="1:17" x14ac:dyDescent="0.35">
      <c r="A5" t="s">
        <v>6</v>
      </c>
      <c r="B5">
        <v>2602</v>
      </c>
      <c r="M5" t="s">
        <v>398</v>
      </c>
      <c r="N5" t="s">
        <v>406</v>
      </c>
      <c r="O5" t="s">
        <v>407</v>
      </c>
    </row>
    <row r="6" spans="1:17" x14ac:dyDescent="0.35">
      <c r="A6" t="s">
        <v>7</v>
      </c>
      <c r="B6">
        <v>2900</v>
      </c>
      <c r="L6" t="s">
        <v>396</v>
      </c>
      <c r="M6" t="s">
        <v>2</v>
      </c>
      <c r="N6" t="s">
        <v>137</v>
      </c>
      <c r="O6" t="s">
        <v>408</v>
      </c>
      <c r="P6" t="s">
        <v>404</v>
      </c>
    </row>
    <row r="7" spans="1:17" x14ac:dyDescent="0.35">
      <c r="A7" s="5" t="s">
        <v>8</v>
      </c>
      <c r="B7" s="5">
        <v>2091</v>
      </c>
      <c r="C7">
        <f>AVERAGE(B7:B9)</f>
        <v>3673</v>
      </c>
      <c r="M7" t="s">
        <v>38</v>
      </c>
      <c r="N7" s="2">
        <v>917</v>
      </c>
      <c r="O7">
        <v>1771</v>
      </c>
      <c r="P7" t="s">
        <v>405</v>
      </c>
    </row>
    <row r="8" spans="1:17" x14ac:dyDescent="0.35">
      <c r="A8" s="5" t="s">
        <v>9</v>
      </c>
      <c r="B8" s="5">
        <v>2338</v>
      </c>
      <c r="M8" s="2" t="s">
        <v>67</v>
      </c>
      <c r="N8" s="2">
        <v>112</v>
      </c>
      <c r="O8">
        <v>995</v>
      </c>
      <c r="P8" t="s">
        <v>405</v>
      </c>
    </row>
    <row r="9" spans="1:17" x14ac:dyDescent="0.35">
      <c r="A9" s="5" t="s">
        <v>399</v>
      </c>
      <c r="B9" s="5">
        <v>6590</v>
      </c>
      <c r="M9" s="2" t="s">
        <v>68</v>
      </c>
      <c r="N9" s="2">
        <v>162</v>
      </c>
      <c r="O9">
        <v>1226</v>
      </c>
      <c r="P9" t="s">
        <v>405</v>
      </c>
    </row>
    <row r="10" spans="1:17" x14ac:dyDescent="0.35">
      <c r="A10" t="s">
        <v>11</v>
      </c>
      <c r="B10">
        <v>2061</v>
      </c>
      <c r="C10">
        <f>AVERAGE(B10:B13)</f>
        <v>2194.25</v>
      </c>
      <c r="M10" s="2" t="s">
        <v>82</v>
      </c>
      <c r="N10" s="2">
        <v>25</v>
      </c>
      <c r="O10">
        <v>768</v>
      </c>
      <c r="P10" t="s">
        <v>405</v>
      </c>
      <c r="Q10" t="s">
        <v>410</v>
      </c>
    </row>
    <row r="11" spans="1:17" x14ac:dyDescent="0.35">
      <c r="A11" t="s">
        <v>12</v>
      </c>
      <c r="B11">
        <v>2178</v>
      </c>
      <c r="M11" s="2" t="s">
        <v>83</v>
      </c>
      <c r="N11" s="2">
        <v>196</v>
      </c>
      <c r="O11">
        <v>804</v>
      </c>
      <c r="P11" t="s">
        <v>405</v>
      </c>
    </row>
    <row r="12" spans="1:17" x14ac:dyDescent="0.35">
      <c r="A12" t="s">
        <v>13</v>
      </c>
      <c r="B12">
        <v>2056</v>
      </c>
      <c r="M12" s="2" t="s">
        <v>84</v>
      </c>
      <c r="N12" s="2">
        <v>7</v>
      </c>
      <c r="O12">
        <v>845</v>
      </c>
      <c r="P12" t="s">
        <v>405</v>
      </c>
      <c r="Q12" t="s">
        <v>411</v>
      </c>
    </row>
    <row r="13" spans="1:17" x14ac:dyDescent="0.35">
      <c r="A13" t="s">
        <v>14</v>
      </c>
      <c r="B13">
        <v>2482</v>
      </c>
      <c r="M13" t="s">
        <v>85</v>
      </c>
      <c r="N13">
        <v>1152</v>
      </c>
      <c r="O13">
        <v>2072</v>
      </c>
      <c r="P13" t="s">
        <v>405</v>
      </c>
    </row>
    <row r="14" spans="1:17" x14ac:dyDescent="0.35">
      <c r="A14" s="5" t="s">
        <v>15</v>
      </c>
      <c r="B14" s="5">
        <v>2301</v>
      </c>
      <c r="C14">
        <f>AVERAGE(B14:B15)</f>
        <v>2360.5</v>
      </c>
      <c r="M14" s="2" t="s">
        <v>95</v>
      </c>
      <c r="N14" s="2">
        <v>259</v>
      </c>
      <c r="O14">
        <v>1931</v>
      </c>
      <c r="P14" t="s">
        <v>405</v>
      </c>
    </row>
    <row r="15" spans="1:17" x14ac:dyDescent="0.35">
      <c r="A15" s="5" t="s">
        <v>16</v>
      </c>
      <c r="B15" s="5">
        <v>2420</v>
      </c>
      <c r="M15" s="2" t="s">
        <v>107</v>
      </c>
      <c r="N15" s="2">
        <v>193</v>
      </c>
      <c r="O15">
        <v>1280</v>
      </c>
      <c r="P15" t="s">
        <v>405</v>
      </c>
    </row>
    <row r="16" spans="1:17" x14ac:dyDescent="0.35">
      <c r="A16" t="s">
        <v>17</v>
      </c>
      <c r="B16">
        <v>1896</v>
      </c>
      <c r="C16">
        <f>AVERAGE(B16:B19)</f>
        <v>1875.25</v>
      </c>
      <c r="M16" s="2" t="s">
        <v>81</v>
      </c>
      <c r="N16" s="2">
        <v>321</v>
      </c>
      <c r="O16">
        <v>612</v>
      </c>
      <c r="P16" t="s">
        <v>405</v>
      </c>
    </row>
    <row r="17" spans="1:3" x14ac:dyDescent="0.35">
      <c r="A17" t="s">
        <v>18</v>
      </c>
      <c r="B17">
        <v>1749</v>
      </c>
    </row>
    <row r="18" spans="1:3" x14ac:dyDescent="0.35">
      <c r="A18" t="s">
        <v>19</v>
      </c>
      <c r="B18">
        <v>1913</v>
      </c>
    </row>
    <row r="19" spans="1:3" x14ac:dyDescent="0.35">
      <c r="A19" t="s">
        <v>20</v>
      </c>
      <c r="B19">
        <v>1943</v>
      </c>
    </row>
    <row r="20" spans="1:3" x14ac:dyDescent="0.35">
      <c r="A20" s="5" t="s">
        <v>21</v>
      </c>
      <c r="B20" s="5">
        <v>2268</v>
      </c>
      <c r="C20">
        <f>AVERAGE(B20:B23)</f>
        <v>2121</v>
      </c>
    </row>
    <row r="21" spans="1:3" x14ac:dyDescent="0.35">
      <c r="A21" s="5" t="s">
        <v>22</v>
      </c>
      <c r="B21" s="5">
        <v>1855</v>
      </c>
    </row>
    <row r="22" spans="1:3" x14ac:dyDescent="0.35">
      <c r="A22" s="5" t="s">
        <v>23</v>
      </c>
      <c r="B22" s="5">
        <v>2173</v>
      </c>
    </row>
    <row r="23" spans="1:3" x14ac:dyDescent="0.35">
      <c r="A23" s="5" t="s">
        <v>24</v>
      </c>
      <c r="B23" s="5">
        <v>2188</v>
      </c>
    </row>
    <row r="24" spans="1:3" x14ac:dyDescent="0.35">
      <c r="A24" t="s">
        <v>25</v>
      </c>
      <c r="B24">
        <v>2344</v>
      </c>
      <c r="C24">
        <f>AVERAGE(B24:B25,B28:B31)</f>
        <v>2551</v>
      </c>
    </row>
    <row r="25" spans="1:3" x14ac:dyDescent="0.35">
      <c r="A25" t="s">
        <v>26</v>
      </c>
      <c r="B25">
        <v>2216</v>
      </c>
    </row>
    <row r="26" spans="1:3" x14ac:dyDescent="0.35">
      <c r="A26" s="15" t="s">
        <v>27</v>
      </c>
      <c r="B26" s="15">
        <v>2435</v>
      </c>
      <c r="C26" t="s">
        <v>451</v>
      </c>
    </row>
    <row r="27" spans="1:3" x14ac:dyDescent="0.35">
      <c r="A27" s="15" t="s">
        <v>28</v>
      </c>
      <c r="B27" s="15">
        <v>2513</v>
      </c>
      <c r="C27" t="s">
        <v>451</v>
      </c>
    </row>
    <row r="28" spans="1:3" x14ac:dyDescent="0.35">
      <c r="A28" t="s">
        <v>438</v>
      </c>
      <c r="B28">
        <v>2210</v>
      </c>
    </row>
    <row r="29" spans="1:3" x14ac:dyDescent="0.35">
      <c r="A29" t="s">
        <v>439</v>
      </c>
      <c r="B29">
        <v>2511</v>
      </c>
    </row>
    <row r="30" spans="1:3" x14ac:dyDescent="0.35">
      <c r="A30" t="s">
        <v>440</v>
      </c>
      <c r="B30">
        <v>2937</v>
      </c>
    </row>
    <row r="31" spans="1:3" x14ac:dyDescent="0.35">
      <c r="A31" t="s">
        <v>441</v>
      </c>
      <c r="B31">
        <v>3088</v>
      </c>
    </row>
    <row r="32" spans="1:3" x14ac:dyDescent="0.35">
      <c r="A32" s="5" t="s">
        <v>29</v>
      </c>
      <c r="B32" s="5">
        <v>1855</v>
      </c>
      <c r="C32">
        <f>AVERAGE(B32:B35)</f>
        <v>2005.5</v>
      </c>
    </row>
    <row r="33" spans="1:3" x14ac:dyDescent="0.35">
      <c r="A33" s="5" t="s">
        <v>30</v>
      </c>
      <c r="B33" s="5">
        <v>1868</v>
      </c>
    </row>
    <row r="34" spans="1:3" x14ac:dyDescent="0.35">
      <c r="A34" s="5" t="s">
        <v>31</v>
      </c>
      <c r="B34" s="5">
        <v>2096</v>
      </c>
    </row>
    <row r="35" spans="1:3" x14ac:dyDescent="0.35">
      <c r="A35" s="5" t="s">
        <v>32</v>
      </c>
      <c r="B35" s="5">
        <v>2203</v>
      </c>
    </row>
    <row r="36" spans="1:3" x14ac:dyDescent="0.35">
      <c r="A36" t="s">
        <v>33</v>
      </c>
      <c r="B36">
        <v>2955</v>
      </c>
      <c r="C36">
        <f>AVERAGE(B36:B39)</f>
        <v>2585.5</v>
      </c>
    </row>
    <row r="37" spans="1:3" x14ac:dyDescent="0.35">
      <c r="A37" t="s">
        <v>34</v>
      </c>
      <c r="B37">
        <v>2358</v>
      </c>
    </row>
    <row r="38" spans="1:3" x14ac:dyDescent="0.35">
      <c r="A38" t="s">
        <v>35</v>
      </c>
      <c r="B38">
        <v>3475</v>
      </c>
    </row>
    <row r="39" spans="1:3" x14ac:dyDescent="0.35">
      <c r="A39" t="s">
        <v>36</v>
      </c>
      <c r="B39">
        <v>1554</v>
      </c>
    </row>
    <row r="40" spans="1:3" x14ac:dyDescent="0.35">
      <c r="A40" s="5" t="s">
        <v>37</v>
      </c>
      <c r="B40" s="5">
        <v>1932</v>
      </c>
      <c r="C40">
        <f>AVERAGE(B40:B44)</f>
        <v>1619</v>
      </c>
    </row>
    <row r="41" spans="1:3" x14ac:dyDescent="0.35">
      <c r="A41" s="5" t="s">
        <v>38</v>
      </c>
      <c r="B41" s="5">
        <v>1771</v>
      </c>
    </row>
    <row r="42" spans="1:3" x14ac:dyDescent="0.35">
      <c r="A42" s="5" t="s">
        <v>39</v>
      </c>
      <c r="B42" s="5">
        <v>1623</v>
      </c>
    </row>
    <row r="43" spans="1:3" x14ac:dyDescent="0.35">
      <c r="A43" s="5" t="s">
        <v>40</v>
      </c>
      <c r="B43" s="5">
        <v>1557</v>
      </c>
    </row>
    <row r="44" spans="1:3" x14ac:dyDescent="0.35">
      <c r="A44" s="5" t="s">
        <v>41</v>
      </c>
      <c r="B44" s="5">
        <v>1212</v>
      </c>
    </row>
    <row r="45" spans="1:3" x14ac:dyDescent="0.35">
      <c r="A45" t="s">
        <v>42</v>
      </c>
      <c r="B45">
        <v>2538</v>
      </c>
      <c r="C45">
        <f>AVERAGE(B45:B48)</f>
        <v>2296</v>
      </c>
    </row>
    <row r="46" spans="1:3" x14ac:dyDescent="0.35">
      <c r="A46" t="s">
        <v>43</v>
      </c>
      <c r="B46">
        <v>2181</v>
      </c>
    </row>
    <row r="47" spans="1:3" x14ac:dyDescent="0.35">
      <c r="A47" t="s">
        <v>44</v>
      </c>
      <c r="B47">
        <v>2108</v>
      </c>
    </row>
    <row r="48" spans="1:3" x14ac:dyDescent="0.35">
      <c r="A48" t="s">
        <v>45</v>
      </c>
      <c r="B48">
        <v>2357</v>
      </c>
    </row>
    <row r="49" spans="1:3" x14ac:dyDescent="0.35">
      <c r="A49" s="5" t="s">
        <v>46</v>
      </c>
      <c r="B49" s="5">
        <v>2623</v>
      </c>
      <c r="C49">
        <f>AVERAGE(B49:B52)</f>
        <v>2253</v>
      </c>
    </row>
    <row r="50" spans="1:3" x14ac:dyDescent="0.35">
      <c r="A50" s="5" t="s">
        <v>47</v>
      </c>
      <c r="B50" s="5">
        <v>1965</v>
      </c>
    </row>
    <row r="51" spans="1:3" x14ac:dyDescent="0.35">
      <c r="A51" s="5" t="s">
        <v>48</v>
      </c>
      <c r="B51" s="5">
        <v>2181</v>
      </c>
    </row>
    <row r="52" spans="1:3" x14ac:dyDescent="0.35">
      <c r="A52" s="5" t="s">
        <v>49</v>
      </c>
      <c r="B52" s="5">
        <v>2243</v>
      </c>
    </row>
    <row r="53" spans="1:3" x14ac:dyDescent="0.35">
      <c r="A53" t="s">
        <v>50</v>
      </c>
      <c r="B53">
        <v>2063</v>
      </c>
      <c r="C53">
        <f>AVERAGE(B53:B56)</f>
        <v>2051</v>
      </c>
    </row>
    <row r="54" spans="1:3" x14ac:dyDescent="0.35">
      <c r="A54" t="s">
        <v>51</v>
      </c>
      <c r="B54">
        <v>1992</v>
      </c>
    </row>
    <row r="55" spans="1:3" x14ac:dyDescent="0.35">
      <c r="A55" t="s">
        <v>52</v>
      </c>
      <c r="B55">
        <v>1890</v>
      </c>
    </row>
    <row r="56" spans="1:3" x14ac:dyDescent="0.35">
      <c r="A56" t="s">
        <v>53</v>
      </c>
      <c r="B56">
        <v>2259</v>
      </c>
    </row>
    <row r="57" spans="1:3" x14ac:dyDescent="0.35">
      <c r="A57" s="5" t="s">
        <v>54</v>
      </c>
      <c r="B57" s="5">
        <v>1967</v>
      </c>
      <c r="C57">
        <f>AVERAGE(B57:B59)</f>
        <v>2220</v>
      </c>
    </row>
    <row r="58" spans="1:3" x14ac:dyDescent="0.35">
      <c r="A58" s="5" t="s">
        <v>55</v>
      </c>
      <c r="B58" s="5">
        <v>2238</v>
      </c>
    </row>
    <row r="59" spans="1:3" x14ac:dyDescent="0.35">
      <c r="A59" s="5" t="s">
        <v>56</v>
      </c>
      <c r="B59" s="5">
        <v>2455</v>
      </c>
    </row>
    <row r="60" spans="1:3" x14ac:dyDescent="0.35">
      <c r="A60" t="s">
        <v>57</v>
      </c>
      <c r="B60">
        <v>2087</v>
      </c>
      <c r="C60">
        <f>AVERAGE(B60:B63)</f>
        <v>2208.5</v>
      </c>
    </row>
    <row r="61" spans="1:3" x14ac:dyDescent="0.35">
      <c r="A61" t="s">
        <v>58</v>
      </c>
      <c r="B61">
        <v>2177</v>
      </c>
    </row>
    <row r="62" spans="1:3" x14ac:dyDescent="0.35">
      <c r="A62" t="s">
        <v>59</v>
      </c>
      <c r="B62">
        <v>2205</v>
      </c>
    </row>
    <row r="63" spans="1:3" x14ac:dyDescent="0.35">
      <c r="A63" t="s">
        <v>60</v>
      </c>
      <c r="B63">
        <v>2365</v>
      </c>
    </row>
    <row r="64" spans="1:3" x14ac:dyDescent="0.35">
      <c r="A64" s="5" t="s">
        <v>61</v>
      </c>
      <c r="B64" s="5">
        <v>1966</v>
      </c>
      <c r="C64">
        <f>AVERAGE(B64:B67)</f>
        <v>2157</v>
      </c>
    </row>
    <row r="65" spans="1:3" x14ac:dyDescent="0.35">
      <c r="A65" s="5" t="s">
        <v>62</v>
      </c>
      <c r="B65" s="5">
        <v>2149</v>
      </c>
    </row>
    <row r="66" spans="1:3" x14ac:dyDescent="0.35">
      <c r="A66" s="5" t="s">
        <v>63</v>
      </c>
      <c r="B66" s="5">
        <v>2219</v>
      </c>
    </row>
    <row r="67" spans="1:3" x14ac:dyDescent="0.35">
      <c r="A67" s="5" t="s">
        <v>64</v>
      </c>
      <c r="B67" s="5">
        <v>2294</v>
      </c>
    </row>
    <row r="68" spans="1:3" x14ac:dyDescent="0.35">
      <c r="A68" t="s">
        <v>65</v>
      </c>
      <c r="B68">
        <v>1659</v>
      </c>
      <c r="C68">
        <f>AVERAGE(B68:B71)</f>
        <v>1373.25</v>
      </c>
    </row>
    <row r="69" spans="1:3" x14ac:dyDescent="0.35">
      <c r="A69" t="s">
        <v>66</v>
      </c>
      <c r="B69">
        <v>1613</v>
      </c>
    </row>
    <row r="70" spans="1:3" x14ac:dyDescent="0.35">
      <c r="A70" t="s">
        <v>67</v>
      </c>
      <c r="B70">
        <v>995</v>
      </c>
    </row>
    <row r="71" spans="1:3" x14ac:dyDescent="0.35">
      <c r="A71" t="s">
        <v>68</v>
      </c>
      <c r="B71">
        <v>1226</v>
      </c>
    </row>
    <row r="72" spans="1:3" x14ac:dyDescent="0.35">
      <c r="A72" s="5" t="s">
        <v>69</v>
      </c>
      <c r="B72" s="5">
        <v>2158</v>
      </c>
      <c r="C72">
        <f>AVERAGE(B72:B75)</f>
        <v>2227.75</v>
      </c>
    </row>
    <row r="73" spans="1:3" x14ac:dyDescent="0.35">
      <c r="A73" s="5" t="s">
        <v>70</v>
      </c>
      <c r="B73" s="5">
        <v>2178</v>
      </c>
    </row>
    <row r="74" spans="1:3" x14ac:dyDescent="0.35">
      <c r="A74" s="5" t="s">
        <v>71</v>
      </c>
      <c r="B74" s="5">
        <v>2428</v>
      </c>
    </row>
    <row r="75" spans="1:3" x14ac:dyDescent="0.35">
      <c r="A75" s="5" t="s">
        <v>72</v>
      </c>
      <c r="B75" s="5">
        <v>2147</v>
      </c>
    </row>
    <row r="76" spans="1:3" x14ac:dyDescent="0.35">
      <c r="A76" t="s">
        <v>73</v>
      </c>
      <c r="B76">
        <v>2119</v>
      </c>
      <c r="C76">
        <f>AVERAGE(B76:B78)</f>
        <v>5642.666666666667</v>
      </c>
    </row>
    <row r="77" spans="1:3" x14ac:dyDescent="0.35">
      <c r="A77" t="s">
        <v>74</v>
      </c>
      <c r="B77">
        <v>2173</v>
      </c>
    </row>
    <row r="78" spans="1:3" x14ac:dyDescent="0.35">
      <c r="A78" t="s">
        <v>400</v>
      </c>
      <c r="B78">
        <v>12636</v>
      </c>
    </row>
    <row r="79" spans="1:3" x14ac:dyDescent="0.35">
      <c r="A79" s="5" t="s">
        <v>76</v>
      </c>
      <c r="B79" s="5">
        <v>2007</v>
      </c>
      <c r="C79">
        <f>AVERAGE(B79:B83)</f>
        <v>2083.1999999999998</v>
      </c>
    </row>
    <row r="80" spans="1:3" x14ac:dyDescent="0.35">
      <c r="A80" s="5" t="s">
        <v>77</v>
      </c>
      <c r="B80" s="5">
        <v>1807</v>
      </c>
    </row>
    <row r="81" spans="1:3" x14ac:dyDescent="0.35">
      <c r="A81" s="5" t="s">
        <v>78</v>
      </c>
      <c r="B81" s="5">
        <v>2273</v>
      </c>
    </row>
    <row r="82" spans="1:3" x14ac:dyDescent="0.35">
      <c r="A82" s="5" t="s">
        <v>79</v>
      </c>
      <c r="B82" s="5">
        <v>2407</v>
      </c>
    </row>
    <row r="83" spans="1:3" x14ac:dyDescent="0.35">
      <c r="A83" s="5" t="s">
        <v>80</v>
      </c>
      <c r="B83" s="5">
        <v>1922</v>
      </c>
    </row>
    <row r="84" spans="1:3" x14ac:dyDescent="0.35">
      <c r="A84" s="2" t="s">
        <v>81</v>
      </c>
      <c r="B84" s="9">
        <v>612</v>
      </c>
      <c r="C84">
        <f>AVERAGE(B84:B88)</f>
        <v>1020.2</v>
      </c>
    </row>
    <row r="85" spans="1:3" x14ac:dyDescent="0.35">
      <c r="A85" s="2" t="s">
        <v>82</v>
      </c>
      <c r="B85" s="2">
        <v>768</v>
      </c>
    </row>
    <row r="86" spans="1:3" x14ac:dyDescent="0.35">
      <c r="A86" s="2" t="s">
        <v>83</v>
      </c>
      <c r="B86" s="2">
        <v>804</v>
      </c>
    </row>
    <row r="87" spans="1:3" x14ac:dyDescent="0.35">
      <c r="A87" s="2" t="s">
        <v>84</v>
      </c>
      <c r="B87" s="2">
        <v>845</v>
      </c>
    </row>
    <row r="88" spans="1:3" x14ac:dyDescent="0.35">
      <c r="A88" s="2" t="s">
        <v>85</v>
      </c>
      <c r="B88" s="2">
        <v>2072</v>
      </c>
    </row>
    <row r="89" spans="1:3" x14ac:dyDescent="0.35">
      <c r="A89" s="5" t="s">
        <v>86</v>
      </c>
      <c r="B89" s="5">
        <v>1774</v>
      </c>
      <c r="C89">
        <f>AVERAGE(B89:B92)</f>
        <v>1851.25</v>
      </c>
    </row>
    <row r="90" spans="1:3" x14ac:dyDescent="0.35">
      <c r="A90" s="5" t="s">
        <v>87</v>
      </c>
      <c r="B90" s="5">
        <v>1795</v>
      </c>
    </row>
    <row r="91" spans="1:3" x14ac:dyDescent="0.35">
      <c r="A91" s="5" t="s">
        <v>88</v>
      </c>
      <c r="B91" s="5">
        <v>1942</v>
      </c>
    </row>
    <row r="92" spans="1:3" x14ac:dyDescent="0.35">
      <c r="A92" s="5" t="s">
        <v>89</v>
      </c>
      <c r="B92" s="5">
        <v>1894</v>
      </c>
    </row>
    <row r="93" spans="1:3" x14ac:dyDescent="0.35">
      <c r="A93" t="s">
        <v>90</v>
      </c>
      <c r="B93">
        <v>2487</v>
      </c>
      <c r="C93">
        <f>AVERAGE(B93:B94)</f>
        <v>2505.5</v>
      </c>
    </row>
    <row r="94" spans="1:3" x14ac:dyDescent="0.35">
      <c r="A94" t="s">
        <v>91</v>
      </c>
      <c r="B94">
        <v>2524</v>
      </c>
    </row>
    <row r="95" spans="1:3" x14ac:dyDescent="0.35">
      <c r="A95" s="5" t="s">
        <v>92</v>
      </c>
      <c r="B95" s="5">
        <v>2146</v>
      </c>
      <c r="C95">
        <f>AVERAGE(B95:B98)</f>
        <v>2386</v>
      </c>
    </row>
    <row r="96" spans="1:3" x14ac:dyDescent="0.35">
      <c r="A96" s="5" t="s">
        <v>93</v>
      </c>
      <c r="B96" s="5">
        <v>2385</v>
      </c>
    </row>
    <row r="97" spans="1:3" x14ac:dyDescent="0.35">
      <c r="A97" s="5" t="s">
        <v>94</v>
      </c>
      <c r="B97" s="5">
        <v>3082</v>
      </c>
    </row>
    <row r="98" spans="1:3" x14ac:dyDescent="0.35">
      <c r="A98" s="5" t="s">
        <v>95</v>
      </c>
      <c r="B98" s="5">
        <v>1931</v>
      </c>
    </row>
    <row r="99" spans="1:3" x14ac:dyDescent="0.35">
      <c r="A99" t="s">
        <v>96</v>
      </c>
      <c r="B99">
        <v>1899</v>
      </c>
      <c r="C99">
        <f>AVERAGE(B99:B102)</f>
        <v>2247.5</v>
      </c>
    </row>
    <row r="100" spans="1:3" x14ac:dyDescent="0.35">
      <c r="A100" t="s">
        <v>97</v>
      </c>
      <c r="B100">
        <v>2095</v>
      </c>
    </row>
    <row r="101" spans="1:3" x14ac:dyDescent="0.35">
      <c r="A101" t="s">
        <v>401</v>
      </c>
      <c r="B101">
        <v>2481</v>
      </c>
    </row>
    <row r="102" spans="1:3" x14ac:dyDescent="0.35">
      <c r="A102" t="s">
        <v>99</v>
      </c>
      <c r="B102">
        <v>2515</v>
      </c>
    </row>
    <row r="103" spans="1:3" x14ac:dyDescent="0.35">
      <c r="A103" s="5" t="s">
        <v>100</v>
      </c>
      <c r="B103" s="5">
        <v>2087</v>
      </c>
      <c r="C103">
        <f>AVERAGE(B103:B106)</f>
        <v>2061.75</v>
      </c>
    </row>
    <row r="104" spans="1:3" x14ac:dyDescent="0.35">
      <c r="A104" s="5" t="s">
        <v>101</v>
      </c>
      <c r="B104" s="5">
        <v>1965</v>
      </c>
    </row>
    <row r="105" spans="1:3" x14ac:dyDescent="0.35">
      <c r="A105" s="5" t="s">
        <v>102</v>
      </c>
      <c r="B105" s="5">
        <v>2151</v>
      </c>
    </row>
    <row r="106" spans="1:3" x14ac:dyDescent="0.35">
      <c r="A106" s="5" t="s">
        <v>103</v>
      </c>
      <c r="B106" s="5">
        <v>2044</v>
      </c>
    </row>
    <row r="107" spans="1:3" x14ac:dyDescent="0.35">
      <c r="A107" t="s">
        <v>104</v>
      </c>
      <c r="B107">
        <v>1977</v>
      </c>
      <c r="C107">
        <f>AVERAGE(B107:B113)</f>
        <v>2033.1428571428571</v>
      </c>
    </row>
    <row r="108" spans="1:3" x14ac:dyDescent="0.35">
      <c r="A108" t="s">
        <v>105</v>
      </c>
      <c r="B108">
        <v>2216</v>
      </c>
    </row>
    <row r="109" spans="1:3" x14ac:dyDescent="0.35">
      <c r="A109" t="s">
        <v>106</v>
      </c>
      <c r="B109">
        <v>1892</v>
      </c>
    </row>
    <row r="110" spans="1:3" x14ac:dyDescent="0.35">
      <c r="A110" s="2" t="s">
        <v>107</v>
      </c>
      <c r="B110" s="2">
        <v>1280</v>
      </c>
    </row>
    <row r="111" spans="1:3" x14ac:dyDescent="0.35">
      <c r="A111" t="s">
        <v>108</v>
      </c>
      <c r="B111">
        <v>2508</v>
      </c>
    </row>
    <row r="112" spans="1:3" x14ac:dyDescent="0.35">
      <c r="A112" t="s">
        <v>109</v>
      </c>
      <c r="B112">
        <v>2262</v>
      </c>
    </row>
    <row r="113" spans="1:3" x14ac:dyDescent="0.35">
      <c r="A113" t="s">
        <v>110</v>
      </c>
      <c r="B113">
        <v>2097</v>
      </c>
    </row>
    <row r="114" spans="1:3" x14ac:dyDescent="0.35">
      <c r="A114" s="5" t="s">
        <v>111</v>
      </c>
      <c r="B114" s="5">
        <v>1999</v>
      </c>
      <c r="C114">
        <f>AVERAGE(B114:B117)</f>
        <v>2076</v>
      </c>
    </row>
    <row r="115" spans="1:3" x14ac:dyDescent="0.35">
      <c r="A115" s="5" t="s">
        <v>112</v>
      </c>
      <c r="B115" s="5">
        <v>1993</v>
      </c>
    </row>
    <row r="116" spans="1:3" x14ac:dyDescent="0.35">
      <c r="A116" s="5" t="s">
        <v>113</v>
      </c>
      <c r="B116" s="5">
        <v>2147</v>
      </c>
    </row>
    <row r="117" spans="1:3" x14ac:dyDescent="0.35">
      <c r="A117" s="5" t="s">
        <v>114</v>
      </c>
      <c r="B117" s="5">
        <v>2165</v>
      </c>
    </row>
    <row r="118" spans="1:3" x14ac:dyDescent="0.35">
      <c r="A118" t="s">
        <v>115</v>
      </c>
      <c r="B118">
        <v>1751</v>
      </c>
      <c r="C118">
        <f>AVERAGE(B118:B121)</f>
        <v>1854</v>
      </c>
    </row>
    <row r="119" spans="1:3" x14ac:dyDescent="0.35">
      <c r="A119" t="s">
        <v>116</v>
      </c>
      <c r="B119">
        <v>1890</v>
      </c>
    </row>
    <row r="120" spans="1:3" x14ac:dyDescent="0.35">
      <c r="A120" t="s">
        <v>117</v>
      </c>
      <c r="B120">
        <v>1919</v>
      </c>
    </row>
    <row r="121" spans="1:3" x14ac:dyDescent="0.35">
      <c r="A121" t="s">
        <v>118</v>
      </c>
      <c r="B121">
        <v>1856</v>
      </c>
    </row>
    <row r="122" spans="1:3" x14ac:dyDescent="0.35">
      <c r="A122" s="5" t="s">
        <v>119</v>
      </c>
      <c r="B122" s="5">
        <v>2103</v>
      </c>
      <c r="C122">
        <f>AVERAGE(B122:B126)</f>
        <v>1982.2</v>
      </c>
    </row>
    <row r="123" spans="1:3" x14ac:dyDescent="0.35">
      <c r="A123" s="5" t="s">
        <v>120</v>
      </c>
      <c r="B123" s="5">
        <v>1268</v>
      </c>
    </row>
    <row r="124" spans="1:3" x14ac:dyDescent="0.35">
      <c r="A124" s="5" t="s">
        <v>121</v>
      </c>
      <c r="B124" s="5">
        <v>2138</v>
      </c>
    </row>
    <row r="125" spans="1:3" x14ac:dyDescent="0.35">
      <c r="A125" s="5" t="s">
        <v>122</v>
      </c>
      <c r="B125" s="5">
        <v>1653</v>
      </c>
    </row>
    <row r="126" spans="1:3" x14ac:dyDescent="0.35">
      <c r="A126" s="5" t="s">
        <v>123</v>
      </c>
      <c r="B126" s="5">
        <v>2749</v>
      </c>
    </row>
    <row r="127" spans="1:3" x14ac:dyDescent="0.35">
      <c r="A127" t="s">
        <v>124</v>
      </c>
      <c r="B127">
        <v>2378</v>
      </c>
      <c r="C127">
        <f>AVERAGE(B127:B129)</f>
        <v>2635</v>
      </c>
    </row>
    <row r="128" spans="1:3" x14ac:dyDescent="0.35">
      <c r="A128" t="s">
        <v>125</v>
      </c>
      <c r="B128">
        <v>2882</v>
      </c>
    </row>
    <row r="129" spans="1:3" x14ac:dyDescent="0.35">
      <c r="A129" t="s">
        <v>126</v>
      </c>
      <c r="B129">
        <v>2645</v>
      </c>
    </row>
    <row r="130" spans="1:3" x14ac:dyDescent="0.35">
      <c r="A130" s="5" t="s">
        <v>127</v>
      </c>
      <c r="B130" s="5">
        <v>1953</v>
      </c>
      <c r="C130">
        <f>AVERAGE(B130:B135)</f>
        <v>2039.5</v>
      </c>
    </row>
    <row r="131" spans="1:3" x14ac:dyDescent="0.35">
      <c r="A131" s="5" t="s">
        <v>128</v>
      </c>
      <c r="B131" s="5">
        <v>1792</v>
      </c>
    </row>
    <row r="132" spans="1:3" x14ac:dyDescent="0.35">
      <c r="A132" s="5" t="s">
        <v>129</v>
      </c>
      <c r="B132" s="5">
        <v>1941</v>
      </c>
    </row>
    <row r="133" spans="1:3" x14ac:dyDescent="0.35">
      <c r="A133" s="5" t="s">
        <v>130</v>
      </c>
      <c r="B133" s="5">
        <v>1953</v>
      </c>
    </row>
    <row r="134" spans="1:3" x14ac:dyDescent="0.35">
      <c r="A134" s="5" t="s">
        <v>131</v>
      </c>
      <c r="B134" s="5">
        <v>2367</v>
      </c>
    </row>
    <row r="135" spans="1:3" x14ac:dyDescent="0.35">
      <c r="A135" s="5" t="s">
        <v>132</v>
      </c>
      <c r="B135" s="5">
        <v>2231</v>
      </c>
    </row>
    <row r="136" spans="1:3" x14ac:dyDescent="0.35">
      <c r="A136" t="s">
        <v>133</v>
      </c>
      <c r="B136">
        <v>1963</v>
      </c>
      <c r="C136">
        <f>AVERAGE(B136:B139)</f>
        <v>1970</v>
      </c>
    </row>
    <row r="137" spans="1:3" x14ac:dyDescent="0.35">
      <c r="A137" t="s">
        <v>134</v>
      </c>
      <c r="B137">
        <v>1935</v>
      </c>
    </row>
    <row r="138" spans="1:3" x14ac:dyDescent="0.35">
      <c r="A138" t="s">
        <v>135</v>
      </c>
      <c r="B138">
        <v>1934</v>
      </c>
    </row>
    <row r="139" spans="1:3" x14ac:dyDescent="0.35">
      <c r="A139" t="s">
        <v>136</v>
      </c>
      <c r="B139">
        <v>2048</v>
      </c>
    </row>
    <row r="140" spans="1:3" x14ac:dyDescent="0.35">
      <c r="A140" s="5" t="s">
        <v>432</v>
      </c>
      <c r="B140" s="5">
        <v>2795</v>
      </c>
      <c r="C140">
        <f>AVERAGE(B140:B144)</f>
        <v>3198.6</v>
      </c>
    </row>
    <row r="141" spans="1:3" x14ac:dyDescent="0.35">
      <c r="A141" s="5" t="s">
        <v>433</v>
      </c>
      <c r="B141" s="5">
        <v>3582</v>
      </c>
    </row>
    <row r="142" spans="1:3" x14ac:dyDescent="0.35">
      <c r="A142" s="5" t="s">
        <v>434</v>
      </c>
      <c r="B142" s="5">
        <v>3282</v>
      </c>
    </row>
    <row r="143" spans="1:3" x14ac:dyDescent="0.35">
      <c r="A143" s="5" t="s">
        <v>435</v>
      </c>
      <c r="B143" s="5">
        <v>3440</v>
      </c>
    </row>
    <row r="144" spans="1:3" x14ac:dyDescent="0.35">
      <c r="A144" s="5" t="s">
        <v>436</v>
      </c>
      <c r="B144" s="5">
        <v>2894</v>
      </c>
    </row>
    <row r="145" spans="1:3" x14ac:dyDescent="0.35">
      <c r="A145" s="12" t="s">
        <v>437</v>
      </c>
      <c r="B145" s="12">
        <v>13891</v>
      </c>
      <c r="C145" t="s">
        <v>442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5"/>
  <sheetViews>
    <sheetView topLeftCell="A37" workbookViewId="0">
      <selection activeCell="C24" sqref="C24"/>
    </sheetView>
  </sheetViews>
  <sheetFormatPr defaultRowHeight="14.5" x14ac:dyDescent="0.35"/>
  <cols>
    <col min="1" max="1" width="35.81640625" customWidth="1"/>
    <col min="2" max="2" width="16.453125" customWidth="1"/>
  </cols>
  <sheetData>
    <row r="1" spans="1:5" x14ac:dyDescent="0.35">
      <c r="A1" t="s">
        <v>0</v>
      </c>
      <c r="B1" t="s">
        <v>1</v>
      </c>
      <c r="C1" t="s">
        <v>138</v>
      </c>
      <c r="D1" t="s">
        <v>139</v>
      </c>
      <c r="E1" t="s">
        <v>140</v>
      </c>
    </row>
    <row r="2" spans="1:5" x14ac:dyDescent="0.35">
      <c r="A2" s="1" t="s">
        <v>3</v>
      </c>
      <c r="B2" s="1">
        <v>64</v>
      </c>
      <c r="C2">
        <f>AVERAGE(B2:B6)</f>
        <v>174.6</v>
      </c>
    </row>
    <row r="3" spans="1:5" x14ac:dyDescent="0.35">
      <c r="A3" s="1" t="s">
        <v>4</v>
      </c>
      <c r="B3" s="1">
        <v>64</v>
      </c>
    </row>
    <row r="4" spans="1:5" x14ac:dyDescent="0.35">
      <c r="A4" s="1" t="s">
        <v>5</v>
      </c>
      <c r="B4" s="1">
        <v>603</v>
      </c>
    </row>
    <row r="5" spans="1:5" x14ac:dyDescent="0.35">
      <c r="A5" s="1" t="s">
        <v>6</v>
      </c>
      <c r="B5" s="1">
        <v>73</v>
      </c>
    </row>
    <row r="6" spans="1:5" x14ac:dyDescent="0.35">
      <c r="A6" s="1" t="s">
        <v>7</v>
      </c>
      <c r="B6" s="1">
        <v>69</v>
      </c>
    </row>
    <row r="7" spans="1:5" x14ac:dyDescent="0.35">
      <c r="A7" t="s">
        <v>8</v>
      </c>
      <c r="B7">
        <v>41</v>
      </c>
      <c r="C7">
        <f>AVERAGE(B7:B9)</f>
        <v>136.66666666666666</v>
      </c>
    </row>
    <row r="8" spans="1:5" x14ac:dyDescent="0.35">
      <c r="A8" t="s">
        <v>9</v>
      </c>
      <c r="B8">
        <v>87</v>
      </c>
    </row>
    <row r="9" spans="1:5" x14ac:dyDescent="0.35">
      <c r="A9" t="s">
        <v>10</v>
      </c>
      <c r="B9">
        <v>282</v>
      </c>
    </row>
    <row r="10" spans="1:5" x14ac:dyDescent="0.35">
      <c r="A10" s="1" t="s">
        <v>11</v>
      </c>
      <c r="B10" s="1">
        <v>93</v>
      </c>
      <c r="C10">
        <f>AVERAGE(B10:B13)</f>
        <v>51.5</v>
      </c>
    </row>
    <row r="11" spans="1:5" x14ac:dyDescent="0.35">
      <c r="A11" s="1" t="s">
        <v>12</v>
      </c>
      <c r="B11" s="1">
        <v>9</v>
      </c>
    </row>
    <row r="12" spans="1:5" x14ac:dyDescent="0.35">
      <c r="A12" s="1" t="s">
        <v>13</v>
      </c>
      <c r="B12" s="1">
        <v>25</v>
      </c>
    </row>
    <row r="13" spans="1:5" x14ac:dyDescent="0.35">
      <c r="A13" s="1" t="s">
        <v>14</v>
      </c>
      <c r="B13" s="1">
        <v>79</v>
      </c>
    </row>
    <row r="14" spans="1:5" x14ac:dyDescent="0.35">
      <c r="A14" t="s">
        <v>15</v>
      </c>
      <c r="B14">
        <v>511</v>
      </c>
      <c r="C14">
        <f>AVERAGE(B14:B15)</f>
        <v>540</v>
      </c>
    </row>
    <row r="15" spans="1:5" x14ac:dyDescent="0.35">
      <c r="A15" t="s">
        <v>16</v>
      </c>
      <c r="B15">
        <v>569</v>
      </c>
    </row>
    <row r="16" spans="1:5" x14ac:dyDescent="0.35">
      <c r="A16" s="1" t="s">
        <v>17</v>
      </c>
      <c r="B16" s="1">
        <v>70</v>
      </c>
      <c r="C16">
        <f>AVERAGE(B16:B19)</f>
        <v>71.5</v>
      </c>
    </row>
    <row r="17" spans="1:3" x14ac:dyDescent="0.35">
      <c r="A17" s="1" t="s">
        <v>18</v>
      </c>
      <c r="B17" s="1">
        <v>51</v>
      </c>
    </row>
    <row r="18" spans="1:3" x14ac:dyDescent="0.35">
      <c r="A18" s="1" t="s">
        <v>19</v>
      </c>
      <c r="B18" s="1">
        <v>91</v>
      </c>
    </row>
    <row r="19" spans="1:3" x14ac:dyDescent="0.35">
      <c r="A19" s="1" t="s">
        <v>20</v>
      </c>
      <c r="B19" s="1">
        <v>74</v>
      </c>
    </row>
    <row r="20" spans="1:3" x14ac:dyDescent="0.35">
      <c r="A20" t="s">
        <v>21</v>
      </c>
      <c r="B20">
        <v>92</v>
      </c>
      <c r="C20">
        <f>AVERAGE(B20:B23)</f>
        <v>99.75</v>
      </c>
    </row>
    <row r="21" spans="1:3" x14ac:dyDescent="0.35">
      <c r="A21" t="s">
        <v>22</v>
      </c>
      <c r="B21">
        <v>89</v>
      </c>
    </row>
    <row r="22" spans="1:3" x14ac:dyDescent="0.35">
      <c r="A22" t="s">
        <v>23</v>
      </c>
      <c r="B22">
        <v>77</v>
      </c>
    </row>
    <row r="23" spans="1:3" x14ac:dyDescent="0.35">
      <c r="A23" t="s">
        <v>24</v>
      </c>
      <c r="B23">
        <v>141</v>
      </c>
    </row>
    <row r="24" spans="1:3" x14ac:dyDescent="0.35">
      <c r="A24" s="1" t="s">
        <v>25</v>
      </c>
      <c r="B24" s="1">
        <v>131</v>
      </c>
      <c r="C24">
        <f>AVERAGE(B24:B25,B28:B31)</f>
        <v>203</v>
      </c>
    </row>
    <row r="25" spans="1:3" x14ac:dyDescent="0.35">
      <c r="A25" s="1" t="s">
        <v>26</v>
      </c>
      <c r="B25" s="1">
        <v>273</v>
      </c>
    </row>
    <row r="26" spans="1:3" x14ac:dyDescent="0.35">
      <c r="A26" s="16" t="s">
        <v>27</v>
      </c>
      <c r="B26" s="16">
        <v>61</v>
      </c>
      <c r="C26" t="s">
        <v>451</v>
      </c>
    </row>
    <row r="27" spans="1:3" x14ac:dyDescent="0.35">
      <c r="A27" s="16" t="s">
        <v>28</v>
      </c>
      <c r="B27" s="16">
        <v>56</v>
      </c>
      <c r="C27" t="s">
        <v>451</v>
      </c>
    </row>
    <row r="28" spans="1:3" x14ac:dyDescent="0.35">
      <c r="A28" s="1" t="s">
        <v>438</v>
      </c>
      <c r="B28" s="1">
        <v>187</v>
      </c>
    </row>
    <row r="29" spans="1:3" x14ac:dyDescent="0.35">
      <c r="A29" s="1" t="s">
        <v>439</v>
      </c>
      <c r="B29" s="1">
        <v>96</v>
      </c>
    </row>
    <row r="30" spans="1:3" x14ac:dyDescent="0.35">
      <c r="A30" s="1" t="s">
        <v>440</v>
      </c>
      <c r="B30" s="1">
        <v>256</v>
      </c>
    </row>
    <row r="31" spans="1:3" x14ac:dyDescent="0.35">
      <c r="A31" s="1" t="s">
        <v>441</v>
      </c>
      <c r="B31" s="1">
        <v>275</v>
      </c>
    </row>
    <row r="32" spans="1:3" x14ac:dyDescent="0.35">
      <c r="A32" t="s">
        <v>29</v>
      </c>
      <c r="B32">
        <v>79</v>
      </c>
      <c r="C32">
        <f>AVERAGE(B32:B35)</f>
        <v>196.75</v>
      </c>
    </row>
    <row r="33" spans="1:3" x14ac:dyDescent="0.35">
      <c r="A33" t="s">
        <v>30</v>
      </c>
      <c r="B33">
        <v>117</v>
      </c>
    </row>
    <row r="34" spans="1:3" x14ac:dyDescent="0.35">
      <c r="A34" t="s">
        <v>31</v>
      </c>
      <c r="B34">
        <v>235</v>
      </c>
    </row>
    <row r="35" spans="1:3" x14ac:dyDescent="0.35">
      <c r="A35" t="s">
        <v>32</v>
      </c>
      <c r="B35">
        <v>356</v>
      </c>
    </row>
    <row r="36" spans="1:3" x14ac:dyDescent="0.35">
      <c r="A36" s="1" t="s">
        <v>33</v>
      </c>
      <c r="B36" s="1">
        <v>662</v>
      </c>
      <c r="C36">
        <f>AVERAGE(B36:B39)</f>
        <v>572.75</v>
      </c>
    </row>
    <row r="37" spans="1:3" x14ac:dyDescent="0.35">
      <c r="A37" s="1" t="s">
        <v>34</v>
      </c>
      <c r="B37" s="1">
        <v>172</v>
      </c>
    </row>
    <row r="38" spans="1:3" x14ac:dyDescent="0.35">
      <c r="A38" s="1" t="s">
        <v>35</v>
      </c>
      <c r="B38" s="1">
        <v>847</v>
      </c>
    </row>
    <row r="39" spans="1:3" x14ac:dyDescent="0.35">
      <c r="A39" s="1" t="s">
        <v>36</v>
      </c>
      <c r="B39" s="1">
        <v>610</v>
      </c>
    </row>
    <row r="40" spans="1:3" x14ac:dyDescent="0.35">
      <c r="A40" t="s">
        <v>37</v>
      </c>
      <c r="B40">
        <v>162</v>
      </c>
      <c r="C40">
        <f>AVERAGE(B40:B44)</f>
        <v>59.6</v>
      </c>
    </row>
    <row r="41" spans="1:3" x14ac:dyDescent="0.35">
      <c r="A41" t="s">
        <v>38</v>
      </c>
      <c r="B41">
        <v>51</v>
      </c>
    </row>
    <row r="42" spans="1:3" x14ac:dyDescent="0.35">
      <c r="A42" t="s">
        <v>39</v>
      </c>
      <c r="B42">
        <v>26</v>
      </c>
    </row>
    <row r="43" spans="1:3" x14ac:dyDescent="0.35">
      <c r="A43" t="s">
        <v>40</v>
      </c>
      <c r="B43">
        <v>36</v>
      </c>
    </row>
    <row r="44" spans="1:3" x14ac:dyDescent="0.35">
      <c r="A44" t="s">
        <v>41</v>
      </c>
      <c r="B44">
        <v>23</v>
      </c>
    </row>
    <row r="45" spans="1:3" x14ac:dyDescent="0.35">
      <c r="A45" s="1" t="s">
        <v>42</v>
      </c>
      <c r="B45" s="1">
        <v>344</v>
      </c>
      <c r="C45">
        <f>AVERAGE(B45:B48)</f>
        <v>387.25</v>
      </c>
    </row>
    <row r="46" spans="1:3" x14ac:dyDescent="0.35">
      <c r="A46" s="1" t="s">
        <v>43</v>
      </c>
      <c r="B46" s="1">
        <v>451</v>
      </c>
    </row>
    <row r="47" spans="1:3" x14ac:dyDescent="0.35">
      <c r="A47" s="1" t="s">
        <v>44</v>
      </c>
      <c r="B47" s="1">
        <v>385</v>
      </c>
    </row>
    <row r="48" spans="1:3" x14ac:dyDescent="0.35">
      <c r="A48" s="1" t="s">
        <v>45</v>
      </c>
      <c r="B48" s="1">
        <v>369</v>
      </c>
    </row>
    <row r="49" spans="1:3" x14ac:dyDescent="0.35">
      <c r="A49" t="s">
        <v>46</v>
      </c>
      <c r="B49">
        <v>118</v>
      </c>
      <c r="C49">
        <f>AVERAGE(B49:B52)</f>
        <v>105</v>
      </c>
    </row>
    <row r="50" spans="1:3" x14ac:dyDescent="0.35">
      <c r="A50" t="s">
        <v>47</v>
      </c>
      <c r="B50">
        <v>122</v>
      </c>
    </row>
    <row r="51" spans="1:3" x14ac:dyDescent="0.35">
      <c r="A51" t="s">
        <v>48</v>
      </c>
      <c r="B51">
        <v>79</v>
      </c>
    </row>
    <row r="52" spans="1:3" x14ac:dyDescent="0.35">
      <c r="A52" t="s">
        <v>49</v>
      </c>
      <c r="B52">
        <v>101</v>
      </c>
    </row>
    <row r="53" spans="1:3" x14ac:dyDescent="0.35">
      <c r="A53" s="1" t="s">
        <v>50</v>
      </c>
      <c r="B53" s="1">
        <v>11</v>
      </c>
      <c r="C53">
        <f>AVERAGE(B53:B56)</f>
        <v>15.25</v>
      </c>
    </row>
    <row r="54" spans="1:3" x14ac:dyDescent="0.35">
      <c r="A54" s="1" t="s">
        <v>51</v>
      </c>
      <c r="B54" s="1">
        <v>25</v>
      </c>
    </row>
    <row r="55" spans="1:3" x14ac:dyDescent="0.35">
      <c r="A55" s="1" t="s">
        <v>52</v>
      </c>
      <c r="B55" s="1">
        <v>16</v>
      </c>
    </row>
    <row r="56" spans="1:3" x14ac:dyDescent="0.35">
      <c r="A56" s="1" t="s">
        <v>53</v>
      </c>
      <c r="B56" s="1">
        <v>9</v>
      </c>
    </row>
    <row r="57" spans="1:3" x14ac:dyDescent="0.35">
      <c r="A57" t="s">
        <v>54</v>
      </c>
      <c r="B57">
        <v>53</v>
      </c>
      <c r="C57">
        <f>AVERAGE(B57:B59)</f>
        <v>175.33333333333334</v>
      </c>
    </row>
    <row r="58" spans="1:3" x14ac:dyDescent="0.35">
      <c r="A58" t="s">
        <v>55</v>
      </c>
      <c r="B58">
        <v>66</v>
      </c>
    </row>
    <row r="59" spans="1:3" x14ac:dyDescent="0.35">
      <c r="A59" t="s">
        <v>56</v>
      </c>
      <c r="B59">
        <v>407</v>
      </c>
    </row>
    <row r="60" spans="1:3" x14ac:dyDescent="0.35">
      <c r="A60" s="1" t="s">
        <v>57</v>
      </c>
      <c r="B60" s="1">
        <v>185</v>
      </c>
      <c r="C60">
        <f>AVERAGE(B60:B63)</f>
        <v>173</v>
      </c>
    </row>
    <row r="61" spans="1:3" x14ac:dyDescent="0.35">
      <c r="A61" s="1" t="s">
        <v>58</v>
      </c>
      <c r="B61" s="1">
        <v>199</v>
      </c>
    </row>
    <row r="62" spans="1:3" x14ac:dyDescent="0.35">
      <c r="A62" s="1" t="s">
        <v>59</v>
      </c>
      <c r="B62" s="1">
        <v>128</v>
      </c>
    </row>
    <row r="63" spans="1:3" x14ac:dyDescent="0.35">
      <c r="A63" s="1" t="s">
        <v>60</v>
      </c>
      <c r="B63" s="1">
        <v>180</v>
      </c>
    </row>
    <row r="64" spans="1:3" x14ac:dyDescent="0.35">
      <c r="A64" t="s">
        <v>61</v>
      </c>
      <c r="B64">
        <v>126</v>
      </c>
      <c r="C64">
        <f>AVERAGE(B64:B67)</f>
        <v>238</v>
      </c>
    </row>
    <row r="65" spans="1:3" x14ac:dyDescent="0.35">
      <c r="A65" t="s">
        <v>62</v>
      </c>
      <c r="B65">
        <v>263</v>
      </c>
    </row>
    <row r="66" spans="1:3" x14ac:dyDescent="0.35">
      <c r="A66" t="s">
        <v>63</v>
      </c>
      <c r="B66">
        <v>234</v>
      </c>
    </row>
    <row r="67" spans="1:3" x14ac:dyDescent="0.35">
      <c r="A67" t="s">
        <v>64</v>
      </c>
      <c r="B67">
        <v>329</v>
      </c>
    </row>
    <row r="68" spans="1:3" x14ac:dyDescent="0.35">
      <c r="A68" s="1" t="s">
        <v>65</v>
      </c>
      <c r="B68" s="1">
        <v>73</v>
      </c>
      <c r="C68">
        <f>AVERAGE(B68:B71)</f>
        <v>74.5</v>
      </c>
    </row>
    <row r="69" spans="1:3" x14ac:dyDescent="0.35">
      <c r="A69" s="1" t="s">
        <v>66</v>
      </c>
      <c r="B69" s="1">
        <v>78</v>
      </c>
    </row>
    <row r="70" spans="1:3" x14ac:dyDescent="0.35">
      <c r="A70" s="1" t="s">
        <v>67</v>
      </c>
      <c r="B70" s="1">
        <v>78</v>
      </c>
    </row>
    <row r="71" spans="1:3" x14ac:dyDescent="0.35">
      <c r="A71" s="1" t="s">
        <v>68</v>
      </c>
      <c r="B71" s="1">
        <v>69</v>
      </c>
    </row>
    <row r="72" spans="1:3" x14ac:dyDescent="0.35">
      <c r="A72" t="s">
        <v>69</v>
      </c>
      <c r="B72">
        <v>16</v>
      </c>
      <c r="C72">
        <f>AVERAGE(B72:B75)</f>
        <v>36.75</v>
      </c>
    </row>
    <row r="73" spans="1:3" x14ac:dyDescent="0.35">
      <c r="A73" t="s">
        <v>70</v>
      </c>
      <c r="B73">
        <v>44</v>
      </c>
    </row>
    <row r="74" spans="1:3" x14ac:dyDescent="0.35">
      <c r="A74" t="s">
        <v>71</v>
      </c>
      <c r="B74">
        <v>29</v>
      </c>
    </row>
    <row r="75" spans="1:3" x14ac:dyDescent="0.35">
      <c r="A75" t="s">
        <v>72</v>
      </c>
      <c r="B75">
        <v>58</v>
      </c>
    </row>
    <row r="76" spans="1:3" x14ac:dyDescent="0.35">
      <c r="A76" s="1" t="s">
        <v>73</v>
      </c>
      <c r="B76" s="1">
        <v>100</v>
      </c>
      <c r="C76">
        <f>AVERAGE(B76:B78)</f>
        <v>271.33333333333331</v>
      </c>
    </row>
    <row r="77" spans="1:3" x14ac:dyDescent="0.35">
      <c r="A77" s="1" t="s">
        <v>74</v>
      </c>
      <c r="B77" s="1">
        <v>345</v>
      </c>
    </row>
    <row r="78" spans="1:3" x14ac:dyDescent="0.35">
      <c r="A78" s="1" t="s">
        <v>75</v>
      </c>
      <c r="B78" s="1">
        <v>369</v>
      </c>
    </row>
    <row r="79" spans="1:3" x14ac:dyDescent="0.35">
      <c r="A79" t="s">
        <v>76</v>
      </c>
      <c r="B79">
        <v>45</v>
      </c>
      <c r="C79">
        <f>AVERAGE(B79:B83)</f>
        <v>58.8</v>
      </c>
    </row>
    <row r="80" spans="1:3" x14ac:dyDescent="0.35">
      <c r="A80" t="s">
        <v>77</v>
      </c>
      <c r="B80">
        <v>38</v>
      </c>
    </row>
    <row r="81" spans="1:3" x14ac:dyDescent="0.35">
      <c r="A81" t="s">
        <v>78</v>
      </c>
      <c r="B81">
        <v>55</v>
      </c>
    </row>
    <row r="82" spans="1:3" x14ac:dyDescent="0.35">
      <c r="A82" t="s">
        <v>79</v>
      </c>
      <c r="B82">
        <v>82</v>
      </c>
    </row>
    <row r="83" spans="1:3" x14ac:dyDescent="0.35">
      <c r="A83" t="s">
        <v>80</v>
      </c>
      <c r="B83">
        <v>74</v>
      </c>
    </row>
    <row r="84" spans="1:3" x14ac:dyDescent="0.35">
      <c r="A84" s="1" t="s">
        <v>81</v>
      </c>
      <c r="B84" s="1">
        <v>137</v>
      </c>
      <c r="C84">
        <f>AVERAGE(B84:B88)</f>
        <v>159.6</v>
      </c>
    </row>
    <row r="85" spans="1:3" x14ac:dyDescent="0.35">
      <c r="A85" s="1" t="s">
        <v>82</v>
      </c>
      <c r="B85" s="1">
        <v>225</v>
      </c>
    </row>
    <row r="86" spans="1:3" x14ac:dyDescent="0.35">
      <c r="A86" s="1" t="s">
        <v>83</v>
      </c>
      <c r="B86" s="1">
        <v>179</v>
      </c>
    </row>
    <row r="87" spans="1:3" x14ac:dyDescent="0.35">
      <c r="A87" s="1" t="s">
        <v>84</v>
      </c>
      <c r="B87" s="1">
        <v>182</v>
      </c>
    </row>
    <row r="88" spans="1:3" x14ac:dyDescent="0.35">
      <c r="A88" s="1" t="s">
        <v>85</v>
      </c>
      <c r="B88" s="1">
        <v>75</v>
      </c>
    </row>
    <row r="89" spans="1:3" x14ac:dyDescent="0.35">
      <c r="A89" t="s">
        <v>86</v>
      </c>
      <c r="B89">
        <v>97</v>
      </c>
      <c r="C89">
        <f>AVERAGE(B89:B92)</f>
        <v>128.75</v>
      </c>
    </row>
    <row r="90" spans="1:3" x14ac:dyDescent="0.35">
      <c r="A90" t="s">
        <v>87</v>
      </c>
      <c r="B90">
        <v>138</v>
      </c>
    </row>
    <row r="91" spans="1:3" x14ac:dyDescent="0.35">
      <c r="A91" t="s">
        <v>88</v>
      </c>
      <c r="B91">
        <v>152</v>
      </c>
    </row>
    <row r="92" spans="1:3" x14ac:dyDescent="0.35">
      <c r="A92" t="s">
        <v>89</v>
      </c>
      <c r="B92">
        <v>128</v>
      </c>
    </row>
    <row r="93" spans="1:3" x14ac:dyDescent="0.35">
      <c r="A93" s="1" t="s">
        <v>90</v>
      </c>
      <c r="B93" s="1">
        <v>89</v>
      </c>
      <c r="C93">
        <f>AVERAGE(B93:B94)</f>
        <v>105</v>
      </c>
    </row>
    <row r="94" spans="1:3" x14ac:dyDescent="0.35">
      <c r="A94" s="1" t="s">
        <v>91</v>
      </c>
      <c r="B94" s="1">
        <v>121</v>
      </c>
    </row>
    <row r="95" spans="1:3" x14ac:dyDescent="0.35">
      <c r="A95" t="s">
        <v>92</v>
      </c>
      <c r="B95">
        <v>319</v>
      </c>
      <c r="C95">
        <f>AVERAGE(B95:B98)</f>
        <v>322.5</v>
      </c>
    </row>
    <row r="96" spans="1:3" x14ac:dyDescent="0.35">
      <c r="A96" t="s">
        <v>93</v>
      </c>
      <c r="B96">
        <v>214</v>
      </c>
    </row>
    <row r="97" spans="1:3" x14ac:dyDescent="0.35">
      <c r="A97" t="s">
        <v>94</v>
      </c>
      <c r="B97">
        <v>591</v>
      </c>
    </row>
    <row r="98" spans="1:3" x14ac:dyDescent="0.35">
      <c r="A98" t="s">
        <v>95</v>
      </c>
      <c r="B98">
        <v>166</v>
      </c>
    </row>
    <row r="99" spans="1:3" x14ac:dyDescent="0.35">
      <c r="A99" s="1" t="s">
        <v>96</v>
      </c>
      <c r="B99" s="1">
        <v>132</v>
      </c>
      <c r="C99">
        <f>AVERAGE(B99:B102)</f>
        <v>117</v>
      </c>
    </row>
    <row r="100" spans="1:3" x14ac:dyDescent="0.35">
      <c r="A100" s="1" t="s">
        <v>97</v>
      </c>
      <c r="B100" s="1">
        <v>66</v>
      </c>
    </row>
    <row r="101" spans="1:3" x14ac:dyDescent="0.35">
      <c r="A101" s="1" t="s">
        <v>98</v>
      </c>
      <c r="B101" s="1">
        <v>174</v>
      </c>
    </row>
    <row r="102" spans="1:3" x14ac:dyDescent="0.35">
      <c r="A102" s="1" t="s">
        <v>99</v>
      </c>
      <c r="B102" s="1">
        <v>96</v>
      </c>
    </row>
    <row r="103" spans="1:3" x14ac:dyDescent="0.35">
      <c r="A103" t="s">
        <v>100</v>
      </c>
      <c r="B103">
        <v>90</v>
      </c>
      <c r="C103">
        <f>AVERAGE(B103:B106)</f>
        <v>77</v>
      </c>
    </row>
    <row r="104" spans="1:3" x14ac:dyDescent="0.35">
      <c r="A104" t="s">
        <v>101</v>
      </c>
      <c r="B104">
        <v>47</v>
      </c>
    </row>
    <row r="105" spans="1:3" x14ac:dyDescent="0.35">
      <c r="A105" t="s">
        <v>102</v>
      </c>
      <c r="B105">
        <v>86</v>
      </c>
    </row>
    <row r="106" spans="1:3" x14ac:dyDescent="0.35">
      <c r="A106" t="s">
        <v>103</v>
      </c>
      <c r="B106">
        <v>85</v>
      </c>
    </row>
    <row r="107" spans="1:3" x14ac:dyDescent="0.35">
      <c r="A107" s="1" t="s">
        <v>104</v>
      </c>
      <c r="B107" s="1">
        <v>459</v>
      </c>
      <c r="C107">
        <f>AVERAGE(B107:B113)</f>
        <v>406.28571428571428</v>
      </c>
    </row>
    <row r="108" spans="1:3" x14ac:dyDescent="0.35">
      <c r="A108" s="1" t="s">
        <v>105</v>
      </c>
      <c r="B108" s="1">
        <v>513</v>
      </c>
    </row>
    <row r="109" spans="1:3" x14ac:dyDescent="0.35">
      <c r="A109" s="1" t="s">
        <v>106</v>
      </c>
      <c r="B109" s="1">
        <v>325</v>
      </c>
    </row>
    <row r="110" spans="1:3" x14ac:dyDescent="0.35">
      <c r="A110" s="1" t="s">
        <v>107</v>
      </c>
      <c r="B110" s="1">
        <v>332</v>
      </c>
    </row>
    <row r="111" spans="1:3" x14ac:dyDescent="0.35">
      <c r="A111" s="1" t="s">
        <v>108</v>
      </c>
      <c r="B111" s="1">
        <v>439</v>
      </c>
    </row>
    <row r="112" spans="1:3" x14ac:dyDescent="0.35">
      <c r="A112" s="1" t="s">
        <v>109</v>
      </c>
      <c r="B112" s="1">
        <v>460</v>
      </c>
    </row>
    <row r="113" spans="1:3" x14ac:dyDescent="0.35">
      <c r="A113" s="1" t="s">
        <v>110</v>
      </c>
      <c r="B113" s="1">
        <v>316</v>
      </c>
    </row>
    <row r="114" spans="1:3" x14ac:dyDescent="0.35">
      <c r="A114" t="s">
        <v>111</v>
      </c>
      <c r="B114">
        <v>62</v>
      </c>
      <c r="C114">
        <f>AVERAGE(B114:B117)</f>
        <v>156.75</v>
      </c>
    </row>
    <row r="115" spans="1:3" x14ac:dyDescent="0.35">
      <c r="A115" t="s">
        <v>112</v>
      </c>
      <c r="B115">
        <v>103</v>
      </c>
    </row>
    <row r="116" spans="1:3" x14ac:dyDescent="0.35">
      <c r="A116" t="s">
        <v>113</v>
      </c>
      <c r="B116">
        <v>159</v>
      </c>
    </row>
    <row r="117" spans="1:3" x14ac:dyDescent="0.35">
      <c r="A117" t="s">
        <v>114</v>
      </c>
      <c r="B117">
        <v>303</v>
      </c>
    </row>
    <row r="118" spans="1:3" x14ac:dyDescent="0.35">
      <c r="A118" s="1" t="s">
        <v>115</v>
      </c>
      <c r="B118" s="1">
        <v>61</v>
      </c>
      <c r="C118">
        <f>AVERAGE(B118:B121)</f>
        <v>72.75</v>
      </c>
    </row>
    <row r="119" spans="1:3" x14ac:dyDescent="0.35">
      <c r="A119" s="1" t="s">
        <v>116</v>
      </c>
      <c r="B119" s="1">
        <v>57</v>
      </c>
    </row>
    <row r="120" spans="1:3" x14ac:dyDescent="0.35">
      <c r="A120" s="1" t="s">
        <v>117</v>
      </c>
      <c r="B120" s="1">
        <v>122</v>
      </c>
    </row>
    <row r="121" spans="1:3" x14ac:dyDescent="0.35">
      <c r="A121" s="1" t="s">
        <v>118</v>
      </c>
      <c r="B121" s="1">
        <v>51</v>
      </c>
    </row>
    <row r="122" spans="1:3" x14ac:dyDescent="0.35">
      <c r="A122" t="s">
        <v>119</v>
      </c>
      <c r="B122">
        <v>78</v>
      </c>
      <c r="C122">
        <f>AVERAGE(B122:B126)</f>
        <v>225.2</v>
      </c>
    </row>
    <row r="123" spans="1:3" x14ac:dyDescent="0.35">
      <c r="A123" t="s">
        <v>120</v>
      </c>
      <c r="B123">
        <v>178</v>
      </c>
    </row>
    <row r="124" spans="1:3" x14ac:dyDescent="0.35">
      <c r="A124" t="s">
        <v>121</v>
      </c>
      <c r="B124">
        <v>257</v>
      </c>
    </row>
    <row r="125" spans="1:3" x14ac:dyDescent="0.35">
      <c r="A125" t="s">
        <v>122</v>
      </c>
      <c r="B125">
        <v>267</v>
      </c>
    </row>
    <row r="126" spans="1:3" x14ac:dyDescent="0.35">
      <c r="A126" t="s">
        <v>123</v>
      </c>
      <c r="B126">
        <v>346</v>
      </c>
    </row>
    <row r="127" spans="1:3" x14ac:dyDescent="0.35">
      <c r="A127" s="1" t="s">
        <v>124</v>
      </c>
      <c r="B127" s="1">
        <v>83</v>
      </c>
      <c r="C127">
        <f>AVERAGE(B127:B129)</f>
        <v>193</v>
      </c>
    </row>
    <row r="128" spans="1:3" x14ac:dyDescent="0.35">
      <c r="A128" s="1" t="s">
        <v>125</v>
      </c>
      <c r="B128" s="1">
        <v>311</v>
      </c>
    </row>
    <row r="129" spans="1:3" x14ac:dyDescent="0.35">
      <c r="A129" s="1" t="s">
        <v>126</v>
      </c>
      <c r="B129" s="1">
        <v>185</v>
      </c>
    </row>
    <row r="130" spans="1:3" x14ac:dyDescent="0.35">
      <c r="A130" t="s">
        <v>127</v>
      </c>
      <c r="B130">
        <v>31</v>
      </c>
      <c r="C130">
        <f>AVERAGE(B130:B134)</f>
        <v>57.8</v>
      </c>
    </row>
    <row r="131" spans="1:3" x14ac:dyDescent="0.35">
      <c r="A131" t="s">
        <v>128</v>
      </c>
      <c r="B131">
        <v>34</v>
      </c>
    </row>
    <row r="132" spans="1:3" x14ac:dyDescent="0.35">
      <c r="A132" t="s">
        <v>129</v>
      </c>
      <c r="B132">
        <v>22</v>
      </c>
    </row>
    <row r="133" spans="1:3" x14ac:dyDescent="0.35">
      <c r="A133" t="s">
        <v>130</v>
      </c>
      <c r="B133">
        <v>63</v>
      </c>
    </row>
    <row r="134" spans="1:3" x14ac:dyDescent="0.35">
      <c r="A134" t="s">
        <v>131</v>
      </c>
      <c r="B134">
        <v>139</v>
      </c>
    </row>
    <row r="135" spans="1:3" s="2" customFormat="1" x14ac:dyDescent="0.35">
      <c r="A135" s="3" t="s">
        <v>132</v>
      </c>
      <c r="B135" s="3">
        <v>1286</v>
      </c>
      <c r="C135" s="3"/>
    </row>
    <row r="136" spans="1:3" x14ac:dyDescent="0.35">
      <c r="A136" s="1" t="s">
        <v>133</v>
      </c>
      <c r="B136" s="1">
        <v>62</v>
      </c>
      <c r="C136">
        <f>AVERAGE(B136:B139)</f>
        <v>90.5</v>
      </c>
    </row>
    <row r="137" spans="1:3" x14ac:dyDescent="0.35">
      <c r="A137" s="1" t="s">
        <v>134</v>
      </c>
      <c r="B137" s="1">
        <v>75</v>
      </c>
    </row>
    <row r="138" spans="1:3" x14ac:dyDescent="0.35">
      <c r="A138" s="1" t="s">
        <v>135</v>
      </c>
      <c r="B138" s="1">
        <v>118</v>
      </c>
    </row>
    <row r="139" spans="1:3" x14ac:dyDescent="0.35">
      <c r="A139" s="1" t="s">
        <v>136</v>
      </c>
      <c r="B139" s="1">
        <v>107</v>
      </c>
    </row>
    <row r="140" spans="1:3" x14ac:dyDescent="0.35">
      <c r="A140" t="s">
        <v>432</v>
      </c>
      <c r="B140">
        <v>849</v>
      </c>
      <c r="C140">
        <f>AVERAGE(B140:B144)</f>
        <v>873.4</v>
      </c>
    </row>
    <row r="141" spans="1:3" x14ac:dyDescent="0.35">
      <c r="A141" t="s">
        <v>433</v>
      </c>
      <c r="B141">
        <v>1170</v>
      </c>
    </row>
    <row r="142" spans="1:3" x14ac:dyDescent="0.35">
      <c r="A142" t="s">
        <v>434</v>
      </c>
      <c r="B142">
        <v>753</v>
      </c>
    </row>
    <row r="143" spans="1:3" x14ac:dyDescent="0.35">
      <c r="A143" t="s">
        <v>435</v>
      </c>
      <c r="B143">
        <v>1173</v>
      </c>
    </row>
    <row r="144" spans="1:3" x14ac:dyDescent="0.35">
      <c r="A144" t="s">
        <v>436</v>
      </c>
      <c r="B144">
        <v>422</v>
      </c>
    </row>
    <row r="145" spans="1:3" s="11" customFormat="1" x14ac:dyDescent="0.35">
      <c r="A145" s="11" t="s">
        <v>437</v>
      </c>
      <c r="B145" s="11">
        <v>2872</v>
      </c>
      <c r="C145" t="s">
        <v>442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46E7-2FB7-45D4-AAFA-3D9543D82B46}">
  <dimension ref="A1:J111"/>
  <sheetViews>
    <sheetView topLeftCell="A79" workbookViewId="0">
      <selection activeCell="C89" sqref="C89"/>
    </sheetView>
  </sheetViews>
  <sheetFormatPr defaultRowHeight="14.5" x14ac:dyDescent="0.35"/>
  <cols>
    <col min="1" max="1" width="54.81640625" customWidth="1"/>
    <col min="2" max="2" width="31" customWidth="1"/>
    <col min="3" max="3" width="20.54296875" customWidth="1"/>
    <col min="4" max="4" width="17.54296875" customWidth="1"/>
    <col min="6" max="6" width="13.1796875" customWidth="1"/>
    <col min="7" max="7" width="15.453125" customWidth="1"/>
    <col min="8" max="8" width="16" customWidth="1"/>
  </cols>
  <sheetData>
    <row r="1" spans="1:10" x14ac:dyDescent="0.35">
      <c r="A1" t="s">
        <v>2</v>
      </c>
      <c r="B1" t="s">
        <v>137</v>
      </c>
    </row>
    <row r="2" spans="1:10" x14ac:dyDescent="0.35">
      <c r="A2" t="s">
        <v>179</v>
      </c>
      <c r="B2">
        <v>2944</v>
      </c>
      <c r="C2">
        <f>AVERAGE(B2:B5)</f>
        <v>2690.25</v>
      </c>
      <c r="D2" t="s">
        <v>141</v>
      </c>
    </row>
    <row r="3" spans="1:10" x14ac:dyDescent="0.35">
      <c r="A3" t="s">
        <v>180</v>
      </c>
      <c r="B3">
        <v>2870</v>
      </c>
    </row>
    <row r="4" spans="1:10" x14ac:dyDescent="0.35">
      <c r="A4" t="s">
        <v>181</v>
      </c>
      <c r="B4">
        <v>2467</v>
      </c>
      <c r="G4" t="s">
        <v>397</v>
      </c>
      <c r="H4" t="s">
        <v>402</v>
      </c>
    </row>
    <row r="5" spans="1:10" x14ac:dyDescent="0.35">
      <c r="A5" t="s">
        <v>182</v>
      </c>
      <c r="B5">
        <v>2480</v>
      </c>
      <c r="F5" t="s">
        <v>396</v>
      </c>
      <c r="G5" t="s">
        <v>2</v>
      </c>
      <c r="H5" t="s">
        <v>137</v>
      </c>
      <c r="I5" t="s">
        <v>403</v>
      </c>
      <c r="J5" t="s">
        <v>404</v>
      </c>
    </row>
    <row r="6" spans="1:10" x14ac:dyDescent="0.35">
      <c r="A6" s="5" t="s">
        <v>183</v>
      </c>
      <c r="B6" s="5">
        <v>2571</v>
      </c>
      <c r="C6">
        <f>AVERAGE(B6:B9)</f>
        <v>2600</v>
      </c>
      <c r="D6" t="s">
        <v>142</v>
      </c>
      <c r="G6" t="s">
        <v>176</v>
      </c>
      <c r="H6">
        <v>323</v>
      </c>
      <c r="I6" s="6">
        <v>806</v>
      </c>
      <c r="J6" t="s">
        <v>405</v>
      </c>
    </row>
    <row r="7" spans="1:10" x14ac:dyDescent="0.35">
      <c r="A7" s="5" t="s">
        <v>184</v>
      </c>
      <c r="B7" s="5">
        <v>2695</v>
      </c>
      <c r="G7" t="s">
        <v>177</v>
      </c>
      <c r="H7">
        <v>123</v>
      </c>
      <c r="I7" s="6">
        <v>1459</v>
      </c>
      <c r="J7" t="s">
        <v>405</v>
      </c>
    </row>
    <row r="8" spans="1:10" x14ac:dyDescent="0.35">
      <c r="A8" s="5" t="s">
        <v>185</v>
      </c>
      <c r="B8" s="5">
        <v>2387</v>
      </c>
      <c r="G8" t="s">
        <v>178</v>
      </c>
      <c r="H8">
        <v>368</v>
      </c>
      <c r="I8" s="6">
        <v>1995</v>
      </c>
      <c r="J8" t="s">
        <v>405</v>
      </c>
    </row>
    <row r="9" spans="1:10" x14ac:dyDescent="0.35">
      <c r="A9" s="5" t="s">
        <v>186</v>
      </c>
      <c r="B9" s="5">
        <v>2747</v>
      </c>
    </row>
    <row r="10" spans="1:10" x14ac:dyDescent="0.35">
      <c r="A10" t="s">
        <v>187</v>
      </c>
      <c r="B10">
        <v>2780</v>
      </c>
      <c r="C10">
        <f>AVERAGE(B10:B13)</f>
        <v>3016.75</v>
      </c>
      <c r="D10" t="s">
        <v>143</v>
      </c>
      <c r="I10" t="s">
        <v>409</v>
      </c>
    </row>
    <row r="11" spans="1:10" x14ac:dyDescent="0.35">
      <c r="A11" t="s">
        <v>188</v>
      </c>
      <c r="B11">
        <v>3383</v>
      </c>
    </row>
    <row r="12" spans="1:10" x14ac:dyDescent="0.35">
      <c r="A12" t="s">
        <v>189</v>
      </c>
      <c r="B12">
        <v>3173</v>
      </c>
    </row>
    <row r="13" spans="1:10" x14ac:dyDescent="0.35">
      <c r="A13" t="s">
        <v>190</v>
      </c>
      <c r="B13">
        <v>2731</v>
      </c>
    </row>
    <row r="14" spans="1:10" x14ac:dyDescent="0.35">
      <c r="A14" s="5" t="s">
        <v>191</v>
      </c>
      <c r="B14" s="5">
        <v>2425</v>
      </c>
      <c r="C14">
        <f>AVERAGE(B14:B16)</f>
        <v>1868.3333333333333</v>
      </c>
      <c r="D14" t="s">
        <v>145</v>
      </c>
    </row>
    <row r="15" spans="1:10" x14ac:dyDescent="0.35">
      <c r="A15" s="5" t="s">
        <v>192</v>
      </c>
      <c r="B15" s="5">
        <v>1484</v>
      </c>
    </row>
    <row r="16" spans="1:10" x14ac:dyDescent="0.35">
      <c r="A16" s="5" t="s">
        <v>193</v>
      </c>
      <c r="B16" s="5">
        <v>1696</v>
      </c>
    </row>
    <row r="17" spans="1:4" x14ac:dyDescent="0.35">
      <c r="A17" t="s">
        <v>194</v>
      </c>
      <c r="B17">
        <v>3222</v>
      </c>
      <c r="C17">
        <f>AVERAGE(B17:B20)</f>
        <v>3167</v>
      </c>
      <c r="D17" t="s">
        <v>146</v>
      </c>
    </row>
    <row r="18" spans="1:4" x14ac:dyDescent="0.35">
      <c r="A18" t="s">
        <v>195</v>
      </c>
      <c r="B18">
        <v>3102</v>
      </c>
    </row>
    <row r="19" spans="1:4" x14ac:dyDescent="0.35">
      <c r="A19" t="s">
        <v>196</v>
      </c>
      <c r="B19">
        <v>3037</v>
      </c>
    </row>
    <row r="20" spans="1:4" x14ac:dyDescent="0.35">
      <c r="A20" t="s">
        <v>197</v>
      </c>
      <c r="B20">
        <v>3307</v>
      </c>
    </row>
    <row r="21" spans="1:4" x14ac:dyDescent="0.35">
      <c r="A21" s="5" t="s">
        <v>198</v>
      </c>
      <c r="B21" s="5">
        <v>2248</v>
      </c>
      <c r="C21">
        <f>AVERAGE(B21:B24)</f>
        <v>2153.5</v>
      </c>
      <c r="D21" t="s">
        <v>148</v>
      </c>
    </row>
    <row r="22" spans="1:4" x14ac:dyDescent="0.35">
      <c r="A22" s="5" t="s">
        <v>199</v>
      </c>
      <c r="B22" s="5">
        <v>2252</v>
      </c>
    </row>
    <row r="23" spans="1:4" x14ac:dyDescent="0.35">
      <c r="A23" s="5" t="s">
        <v>200</v>
      </c>
      <c r="B23" s="5">
        <v>2165</v>
      </c>
    </row>
    <row r="24" spans="1:4" x14ac:dyDescent="0.35">
      <c r="A24" s="5" t="s">
        <v>201</v>
      </c>
      <c r="B24" s="5">
        <v>1949</v>
      </c>
    </row>
    <row r="25" spans="1:4" x14ac:dyDescent="0.35">
      <c r="A25" t="s">
        <v>202</v>
      </c>
      <c r="B25">
        <v>2634</v>
      </c>
      <c r="C25">
        <f>AVERAGE(B25:B26)</f>
        <v>2757</v>
      </c>
      <c r="D25" t="s">
        <v>149</v>
      </c>
    </row>
    <row r="26" spans="1:4" x14ac:dyDescent="0.35">
      <c r="A26" t="s">
        <v>204</v>
      </c>
      <c r="B26">
        <v>2880</v>
      </c>
    </row>
    <row r="27" spans="1:4" x14ac:dyDescent="0.35">
      <c r="A27" s="5" t="s">
        <v>206</v>
      </c>
      <c r="B27" s="5">
        <v>2071</v>
      </c>
      <c r="C27">
        <f>AVERAGE(B27:B30)</f>
        <v>2222.25</v>
      </c>
      <c r="D27" t="s">
        <v>150</v>
      </c>
    </row>
    <row r="28" spans="1:4" x14ac:dyDescent="0.35">
      <c r="A28" s="5" t="s">
        <v>207</v>
      </c>
      <c r="B28" s="5">
        <v>2128</v>
      </c>
    </row>
    <row r="29" spans="1:4" x14ac:dyDescent="0.35">
      <c r="A29" s="5" t="s">
        <v>208</v>
      </c>
      <c r="B29" s="5">
        <v>2471</v>
      </c>
    </row>
    <row r="30" spans="1:4" x14ac:dyDescent="0.35">
      <c r="A30" s="5" t="s">
        <v>209</v>
      </c>
      <c r="B30" s="5">
        <v>2219</v>
      </c>
    </row>
    <row r="31" spans="1:4" x14ac:dyDescent="0.35">
      <c r="A31" t="s">
        <v>210</v>
      </c>
      <c r="B31">
        <v>2686</v>
      </c>
      <c r="C31">
        <f>AVERAGE(B31:B34)</f>
        <v>2728.25</v>
      </c>
      <c r="D31" t="s">
        <v>151</v>
      </c>
    </row>
    <row r="32" spans="1:4" x14ac:dyDescent="0.35">
      <c r="A32" t="s">
        <v>211</v>
      </c>
      <c r="B32">
        <v>2505</v>
      </c>
    </row>
    <row r="33" spans="1:4" x14ac:dyDescent="0.35">
      <c r="A33" t="s">
        <v>212</v>
      </c>
      <c r="B33">
        <v>2740</v>
      </c>
    </row>
    <row r="34" spans="1:4" x14ac:dyDescent="0.35">
      <c r="A34" t="s">
        <v>213</v>
      </c>
      <c r="B34">
        <v>2982</v>
      </c>
    </row>
    <row r="35" spans="1:4" x14ac:dyDescent="0.35">
      <c r="A35" s="5" t="s">
        <v>214</v>
      </c>
      <c r="B35" s="5">
        <v>2513</v>
      </c>
      <c r="C35">
        <f>AVERAGE(B35:B37)</f>
        <v>2613</v>
      </c>
      <c r="D35" t="s">
        <v>153</v>
      </c>
    </row>
    <row r="36" spans="1:4" x14ac:dyDescent="0.35">
      <c r="A36" s="5" t="s">
        <v>215</v>
      </c>
      <c r="B36" s="5">
        <v>2474</v>
      </c>
    </row>
    <row r="37" spans="1:4" x14ac:dyDescent="0.35">
      <c r="A37" s="5" t="s">
        <v>216</v>
      </c>
      <c r="B37" s="5">
        <v>2852</v>
      </c>
    </row>
    <row r="38" spans="1:4" x14ac:dyDescent="0.35">
      <c r="A38" t="s">
        <v>217</v>
      </c>
      <c r="B38">
        <v>2707</v>
      </c>
      <c r="C38">
        <f>AVERAGE(B38:B41)</f>
        <v>2683.75</v>
      </c>
      <c r="D38" t="s">
        <v>155</v>
      </c>
    </row>
    <row r="39" spans="1:4" x14ac:dyDescent="0.35">
      <c r="A39" t="s">
        <v>218</v>
      </c>
      <c r="B39">
        <v>2628</v>
      </c>
    </row>
    <row r="40" spans="1:4" x14ac:dyDescent="0.35">
      <c r="A40" t="s">
        <v>219</v>
      </c>
      <c r="B40">
        <v>2769</v>
      </c>
    </row>
    <row r="41" spans="1:4" x14ac:dyDescent="0.35">
      <c r="A41" t="s">
        <v>220</v>
      </c>
      <c r="B41">
        <v>2631</v>
      </c>
    </row>
    <row r="42" spans="1:4" x14ac:dyDescent="0.35">
      <c r="A42" s="5" t="s">
        <v>221</v>
      </c>
      <c r="B42" s="5">
        <v>2786</v>
      </c>
      <c r="C42">
        <f>AVERAGE(B42:B45)</f>
        <v>2683.75</v>
      </c>
      <c r="D42" t="s">
        <v>156</v>
      </c>
    </row>
    <row r="43" spans="1:4" x14ac:dyDescent="0.35">
      <c r="A43" s="5" t="s">
        <v>222</v>
      </c>
      <c r="B43" s="5">
        <v>2742</v>
      </c>
    </row>
    <row r="44" spans="1:4" x14ac:dyDescent="0.35">
      <c r="A44" s="5" t="s">
        <v>223</v>
      </c>
      <c r="B44" s="5">
        <v>2545</v>
      </c>
    </row>
    <row r="45" spans="1:4" x14ac:dyDescent="0.35">
      <c r="A45" s="5" t="s">
        <v>224</v>
      </c>
      <c r="B45" s="5">
        <v>2662</v>
      </c>
    </row>
    <row r="46" spans="1:4" x14ac:dyDescent="0.35">
      <c r="A46" t="s">
        <v>225</v>
      </c>
      <c r="B46">
        <v>2671</v>
      </c>
      <c r="C46">
        <f>AVERAGE(B46:B49)</f>
        <v>2800.25</v>
      </c>
      <c r="D46" t="s">
        <v>158</v>
      </c>
    </row>
    <row r="47" spans="1:4" x14ac:dyDescent="0.35">
      <c r="A47" t="s">
        <v>226</v>
      </c>
      <c r="B47">
        <v>2660</v>
      </c>
    </row>
    <row r="48" spans="1:4" x14ac:dyDescent="0.35">
      <c r="A48" t="s">
        <v>227</v>
      </c>
      <c r="B48">
        <v>2914</v>
      </c>
    </row>
    <row r="49" spans="1:4" x14ac:dyDescent="0.35">
      <c r="A49" t="s">
        <v>228</v>
      </c>
      <c r="B49">
        <v>2956</v>
      </c>
    </row>
    <row r="50" spans="1:4" x14ac:dyDescent="0.35">
      <c r="A50" s="5" t="s">
        <v>229</v>
      </c>
      <c r="B50" s="5">
        <v>2318</v>
      </c>
      <c r="C50">
        <f>AVERAGE(B50:B53)</f>
        <v>2378</v>
      </c>
      <c r="D50" t="s">
        <v>278</v>
      </c>
    </row>
    <row r="51" spans="1:4" x14ac:dyDescent="0.35">
      <c r="A51" s="5" t="s">
        <v>230</v>
      </c>
      <c r="B51" s="5">
        <v>2498</v>
      </c>
    </row>
    <row r="52" spans="1:4" x14ac:dyDescent="0.35">
      <c r="A52" s="5" t="s">
        <v>231</v>
      </c>
      <c r="B52" s="5">
        <v>2284</v>
      </c>
    </row>
    <row r="53" spans="1:4" x14ac:dyDescent="0.35">
      <c r="A53" s="5" t="s">
        <v>232</v>
      </c>
      <c r="B53" s="5">
        <v>2412</v>
      </c>
    </row>
    <row r="54" spans="1:4" x14ac:dyDescent="0.35">
      <c r="A54" t="s">
        <v>233</v>
      </c>
      <c r="B54">
        <v>2322</v>
      </c>
      <c r="C54">
        <f>AVERAGE(B54:B56)</f>
        <v>7702</v>
      </c>
      <c r="D54" t="s">
        <v>159</v>
      </c>
    </row>
    <row r="55" spans="1:4" x14ac:dyDescent="0.35">
      <c r="A55" t="s">
        <v>234</v>
      </c>
      <c r="B55">
        <v>9452</v>
      </c>
    </row>
    <row r="56" spans="1:4" x14ac:dyDescent="0.35">
      <c r="A56" t="s">
        <v>235</v>
      </c>
      <c r="B56">
        <v>11332</v>
      </c>
    </row>
    <row r="57" spans="1:4" x14ac:dyDescent="0.35">
      <c r="A57" s="5" t="s">
        <v>236</v>
      </c>
      <c r="B57" s="5">
        <v>2578</v>
      </c>
      <c r="C57">
        <f>AVERAGE(B57:B60)</f>
        <v>2391.5</v>
      </c>
      <c r="D57" t="s">
        <v>160</v>
      </c>
    </row>
    <row r="58" spans="1:4" x14ac:dyDescent="0.35">
      <c r="A58" s="5" t="s">
        <v>237</v>
      </c>
      <c r="B58" s="5">
        <v>2474</v>
      </c>
    </row>
    <row r="59" spans="1:4" x14ac:dyDescent="0.35">
      <c r="A59" s="5" t="s">
        <v>238</v>
      </c>
      <c r="B59" s="5">
        <v>2276</v>
      </c>
    </row>
    <row r="60" spans="1:4" x14ac:dyDescent="0.35">
      <c r="A60" s="5" t="s">
        <v>239</v>
      </c>
      <c r="B60" s="5">
        <v>2238</v>
      </c>
    </row>
    <row r="61" spans="1:4" x14ac:dyDescent="0.35">
      <c r="A61" s="7" t="s">
        <v>240</v>
      </c>
      <c r="B61" s="7">
        <v>806</v>
      </c>
      <c r="C61">
        <f>AVERAGE(B61:B64)</f>
        <v>1809.25</v>
      </c>
      <c r="D61" t="s">
        <v>161</v>
      </c>
    </row>
    <row r="62" spans="1:4" x14ac:dyDescent="0.35">
      <c r="A62" s="7" t="s">
        <v>241</v>
      </c>
      <c r="B62" s="7">
        <v>1459</v>
      </c>
    </row>
    <row r="63" spans="1:4" x14ac:dyDescent="0.35">
      <c r="A63" t="s">
        <v>242</v>
      </c>
      <c r="B63">
        <v>2342</v>
      </c>
    </row>
    <row r="64" spans="1:4" x14ac:dyDescent="0.35">
      <c r="A64" t="s">
        <v>243</v>
      </c>
      <c r="B64">
        <v>2630</v>
      </c>
    </row>
    <row r="65" spans="1:4" x14ac:dyDescent="0.35">
      <c r="A65" s="5" t="s">
        <v>244</v>
      </c>
      <c r="B65" s="5">
        <v>2579</v>
      </c>
      <c r="C65">
        <f>AVERAGE(B65:B66)</f>
        <v>2637.5</v>
      </c>
      <c r="D65" t="s">
        <v>162</v>
      </c>
    </row>
    <row r="66" spans="1:4" x14ac:dyDescent="0.35">
      <c r="A66" s="5" t="s">
        <v>245</v>
      </c>
      <c r="B66" s="5">
        <v>2696</v>
      </c>
    </row>
    <row r="67" spans="1:4" x14ac:dyDescent="0.35">
      <c r="A67" t="s">
        <v>246</v>
      </c>
      <c r="B67">
        <v>2978</v>
      </c>
      <c r="C67">
        <f>AVERAGE(B67:B71)</f>
        <v>3790.8</v>
      </c>
      <c r="D67" t="s">
        <v>164</v>
      </c>
    </row>
    <row r="68" spans="1:4" x14ac:dyDescent="0.35">
      <c r="A68" t="s">
        <v>247</v>
      </c>
      <c r="B68">
        <v>8091</v>
      </c>
    </row>
    <row r="69" spans="1:4" x14ac:dyDescent="0.35">
      <c r="A69" t="s">
        <v>248</v>
      </c>
      <c r="B69">
        <v>2519</v>
      </c>
    </row>
    <row r="70" spans="1:4" x14ac:dyDescent="0.35">
      <c r="A70" t="s">
        <v>249</v>
      </c>
      <c r="B70">
        <v>2628</v>
      </c>
    </row>
    <row r="71" spans="1:4" x14ac:dyDescent="0.35">
      <c r="A71" t="s">
        <v>250</v>
      </c>
      <c r="B71">
        <v>2738</v>
      </c>
    </row>
    <row r="72" spans="1:4" x14ac:dyDescent="0.35">
      <c r="A72" s="5" t="s">
        <v>251</v>
      </c>
      <c r="B72" s="5">
        <v>2792</v>
      </c>
      <c r="C72">
        <f>AVERAGE(B72:B76)</f>
        <v>2680.6</v>
      </c>
      <c r="D72" t="s">
        <v>165</v>
      </c>
    </row>
    <row r="73" spans="1:4" x14ac:dyDescent="0.35">
      <c r="A73" s="5" t="s">
        <v>252</v>
      </c>
      <c r="B73" s="5">
        <v>2851</v>
      </c>
    </row>
    <row r="74" spans="1:4" x14ac:dyDescent="0.35">
      <c r="A74" s="5" t="s">
        <v>253</v>
      </c>
      <c r="B74" s="5">
        <v>2468</v>
      </c>
    </row>
    <row r="75" spans="1:4" x14ac:dyDescent="0.35">
      <c r="A75" s="5" t="s">
        <v>254</v>
      </c>
      <c r="B75" s="5">
        <v>2638</v>
      </c>
    </row>
    <row r="76" spans="1:4" x14ac:dyDescent="0.35">
      <c r="A76" s="5" t="s">
        <v>255</v>
      </c>
      <c r="B76" s="5">
        <v>2654</v>
      </c>
    </row>
    <row r="77" spans="1:4" x14ac:dyDescent="0.35">
      <c r="A77" t="s">
        <v>256</v>
      </c>
      <c r="B77">
        <v>2405</v>
      </c>
      <c r="C77">
        <f>AVERAGE(B77:B80)</f>
        <v>2323.25</v>
      </c>
      <c r="D77" t="s">
        <v>166</v>
      </c>
    </row>
    <row r="78" spans="1:4" x14ac:dyDescent="0.35">
      <c r="A78" t="s">
        <v>257</v>
      </c>
      <c r="B78">
        <v>2344</v>
      </c>
    </row>
    <row r="79" spans="1:4" x14ac:dyDescent="0.35">
      <c r="A79" t="s">
        <v>258</v>
      </c>
      <c r="B79">
        <v>2269</v>
      </c>
    </row>
    <row r="80" spans="1:4" x14ac:dyDescent="0.35">
      <c r="A80" t="s">
        <v>259</v>
      </c>
      <c r="B80">
        <v>2275</v>
      </c>
    </row>
    <row r="81" spans="1:4" x14ac:dyDescent="0.35">
      <c r="A81" s="5" t="s">
        <v>260</v>
      </c>
      <c r="B81" s="5">
        <v>2566</v>
      </c>
      <c r="C81">
        <f>AVERAGE(B81:B84)</f>
        <v>2467.5</v>
      </c>
      <c r="D81" t="s">
        <v>167</v>
      </c>
    </row>
    <row r="82" spans="1:4" x14ac:dyDescent="0.35">
      <c r="A82" s="5" t="s">
        <v>261</v>
      </c>
      <c r="B82" s="5">
        <v>2331</v>
      </c>
    </row>
    <row r="83" spans="1:4" x14ac:dyDescent="0.35">
      <c r="A83" s="5" t="s">
        <v>262</v>
      </c>
      <c r="B83" s="5">
        <v>2506</v>
      </c>
    </row>
    <row r="84" spans="1:4" x14ac:dyDescent="0.35">
      <c r="A84" s="5" t="s">
        <v>263</v>
      </c>
      <c r="B84" s="5">
        <v>2467</v>
      </c>
    </row>
    <row r="85" spans="1:4" x14ac:dyDescent="0.35">
      <c r="A85" t="s">
        <v>264</v>
      </c>
      <c r="B85">
        <v>2228</v>
      </c>
      <c r="C85">
        <f>AVERAGE(B85:B88)</f>
        <v>2478.75</v>
      </c>
      <c r="D85" t="s">
        <v>168</v>
      </c>
    </row>
    <row r="86" spans="1:4" x14ac:dyDescent="0.35">
      <c r="A86" t="s">
        <v>265</v>
      </c>
      <c r="B86">
        <v>2593</v>
      </c>
    </row>
    <row r="87" spans="1:4" x14ac:dyDescent="0.35">
      <c r="A87" t="s">
        <v>266</v>
      </c>
      <c r="B87">
        <v>2722</v>
      </c>
    </row>
    <row r="88" spans="1:4" x14ac:dyDescent="0.35">
      <c r="A88" t="s">
        <v>267</v>
      </c>
      <c r="B88">
        <v>2372</v>
      </c>
    </row>
    <row r="89" spans="1:4" x14ac:dyDescent="0.35">
      <c r="A89" s="14" t="s">
        <v>268</v>
      </c>
      <c r="B89" s="14">
        <v>1995</v>
      </c>
      <c r="C89">
        <f>AVERAGE(B89:B91)</f>
        <v>2512.6666666666665</v>
      </c>
      <c r="D89" t="s">
        <v>169</v>
      </c>
    </row>
    <row r="90" spans="1:4" x14ac:dyDescent="0.35">
      <c r="A90" s="5" t="s">
        <v>269</v>
      </c>
      <c r="B90" s="5">
        <v>2857</v>
      </c>
    </row>
    <row r="91" spans="1:4" x14ac:dyDescent="0.35">
      <c r="A91" s="5" t="s">
        <v>270</v>
      </c>
      <c r="B91" s="5">
        <v>2686</v>
      </c>
    </row>
    <row r="92" spans="1:4" x14ac:dyDescent="0.35">
      <c r="A92" t="s">
        <v>271</v>
      </c>
      <c r="B92">
        <v>3009</v>
      </c>
      <c r="C92">
        <f>AVERAGE(B92)</f>
        <v>3009</v>
      </c>
      <c r="D92" t="s">
        <v>170</v>
      </c>
    </row>
    <row r="93" spans="1:4" x14ac:dyDescent="0.35">
      <c r="A93" s="5" t="s">
        <v>272</v>
      </c>
      <c r="B93" s="5">
        <v>2487</v>
      </c>
      <c r="C93">
        <f>AVERAGE(B93:B96)</f>
        <v>2510.25</v>
      </c>
      <c r="D93" t="s">
        <v>172</v>
      </c>
    </row>
    <row r="94" spans="1:4" x14ac:dyDescent="0.35">
      <c r="A94" s="5" t="s">
        <v>273</v>
      </c>
      <c r="B94" s="5">
        <v>2406</v>
      </c>
    </row>
    <row r="95" spans="1:4" x14ac:dyDescent="0.35">
      <c r="A95" s="5" t="s">
        <v>274</v>
      </c>
      <c r="B95" s="5">
        <v>2324</v>
      </c>
    </row>
    <row r="96" spans="1:4" x14ac:dyDescent="0.35">
      <c r="A96" s="5" t="s">
        <v>275</v>
      </c>
      <c r="B96" s="5">
        <v>2824</v>
      </c>
    </row>
    <row r="97" spans="1:4" x14ac:dyDescent="0.35">
      <c r="A97" t="s">
        <v>276</v>
      </c>
      <c r="B97">
        <v>2285</v>
      </c>
      <c r="C97">
        <f>AVERAGE(B97:B98)</f>
        <v>2289</v>
      </c>
      <c r="D97" t="s">
        <v>173</v>
      </c>
    </row>
    <row r="98" spans="1:4" x14ac:dyDescent="0.35">
      <c r="A98" t="s">
        <v>277</v>
      </c>
      <c r="B98">
        <v>2293</v>
      </c>
    </row>
    <row r="99" spans="1:4" x14ac:dyDescent="0.35">
      <c r="A99" s="5" t="s">
        <v>443</v>
      </c>
      <c r="B99" s="5">
        <v>2896</v>
      </c>
      <c r="C99">
        <f>AVERAGE(B99:B102)</f>
        <v>3278.25</v>
      </c>
    </row>
    <row r="100" spans="1:4" x14ac:dyDescent="0.35">
      <c r="A100" s="5" t="s">
        <v>444</v>
      </c>
      <c r="B100" s="5">
        <v>3496</v>
      </c>
    </row>
    <row r="101" spans="1:4" x14ac:dyDescent="0.35">
      <c r="A101" s="5" t="s">
        <v>445</v>
      </c>
      <c r="B101" s="5">
        <v>3548</v>
      </c>
    </row>
    <row r="102" spans="1:4" x14ac:dyDescent="0.35">
      <c r="A102" s="5" t="s">
        <v>446</v>
      </c>
      <c r="B102" s="5">
        <v>3173</v>
      </c>
    </row>
    <row r="103" spans="1:4" x14ac:dyDescent="0.35">
      <c r="A103" t="s">
        <v>447</v>
      </c>
      <c r="B103">
        <v>2807</v>
      </c>
      <c r="C103">
        <f>AVERAGE(B103:B104)</f>
        <v>2832.5</v>
      </c>
    </row>
    <row r="104" spans="1:4" x14ac:dyDescent="0.35">
      <c r="A104" t="s">
        <v>448</v>
      </c>
      <c r="B104">
        <v>2858</v>
      </c>
    </row>
    <row r="105" spans="1:4" x14ac:dyDescent="0.35">
      <c r="A105" s="5" t="s">
        <v>449</v>
      </c>
      <c r="B105" s="5">
        <v>3874</v>
      </c>
      <c r="C105">
        <f>AVERAGE(B105:B106)</f>
        <v>2368.5</v>
      </c>
    </row>
    <row r="106" spans="1:4" x14ac:dyDescent="0.35">
      <c r="A106" s="5" t="s">
        <v>450</v>
      </c>
      <c r="B106" s="19">
        <v>863</v>
      </c>
    </row>
    <row r="107" spans="1:4" x14ac:dyDescent="0.35">
      <c r="A107" t="s">
        <v>694</v>
      </c>
      <c r="B107">
        <v>2801</v>
      </c>
      <c r="C107">
        <f>AVERAGE(B107:B110)</f>
        <v>2734.75</v>
      </c>
    </row>
    <row r="108" spans="1:4" x14ac:dyDescent="0.35">
      <c r="A108" t="s">
        <v>695</v>
      </c>
      <c r="B108">
        <v>2753</v>
      </c>
    </row>
    <row r="109" spans="1:4" x14ac:dyDescent="0.35">
      <c r="A109" t="s">
        <v>696</v>
      </c>
      <c r="B109">
        <v>2514</v>
      </c>
    </row>
    <row r="110" spans="1:4" x14ac:dyDescent="0.35">
      <c r="A110" t="s">
        <v>697</v>
      </c>
      <c r="B110">
        <v>2871</v>
      </c>
    </row>
    <row r="111" spans="1:4" x14ac:dyDescent="0.35">
      <c r="A111" s="5" t="s">
        <v>709</v>
      </c>
      <c r="B111" s="5">
        <v>3101</v>
      </c>
      <c r="C111">
        <f>AVERAGE(B111)</f>
        <v>3101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B02D-D29C-4C53-A9CA-6EE95ACA7383}">
  <dimension ref="A1:D111"/>
  <sheetViews>
    <sheetView topLeftCell="A79" workbookViewId="0">
      <selection activeCell="C111" sqref="C111"/>
    </sheetView>
  </sheetViews>
  <sheetFormatPr defaultRowHeight="14.5" x14ac:dyDescent="0.35"/>
  <cols>
    <col min="1" max="1" width="18.453125" customWidth="1"/>
    <col min="2" max="2" width="15.26953125" customWidth="1"/>
  </cols>
  <sheetData>
    <row r="1" spans="1:4" x14ac:dyDescent="0.35">
      <c r="A1" t="s">
        <v>2</v>
      </c>
      <c r="B1" t="s">
        <v>137</v>
      </c>
    </row>
    <row r="2" spans="1:4" x14ac:dyDescent="0.35">
      <c r="A2" t="s">
        <v>179</v>
      </c>
      <c r="B2">
        <v>102</v>
      </c>
      <c r="C2">
        <f>AVERAGE(B2:B5)</f>
        <v>98</v>
      </c>
      <c r="D2" t="s">
        <v>141</v>
      </c>
    </row>
    <row r="3" spans="1:4" x14ac:dyDescent="0.35">
      <c r="A3" t="s">
        <v>180</v>
      </c>
      <c r="B3">
        <v>40</v>
      </c>
    </row>
    <row r="4" spans="1:4" x14ac:dyDescent="0.35">
      <c r="A4" t="s">
        <v>181</v>
      </c>
      <c r="B4">
        <v>122</v>
      </c>
    </row>
    <row r="5" spans="1:4" x14ac:dyDescent="0.35">
      <c r="A5" t="s">
        <v>182</v>
      </c>
      <c r="B5">
        <v>128</v>
      </c>
    </row>
    <row r="6" spans="1:4" x14ac:dyDescent="0.35">
      <c r="A6" s="1" t="s">
        <v>183</v>
      </c>
      <c r="B6" s="1">
        <v>34</v>
      </c>
      <c r="C6">
        <f>AVERAGE(B6:B9)</f>
        <v>70.25</v>
      </c>
      <c r="D6" t="s">
        <v>142</v>
      </c>
    </row>
    <row r="7" spans="1:4" x14ac:dyDescent="0.35">
      <c r="A7" s="1" t="s">
        <v>184</v>
      </c>
      <c r="B7" s="1">
        <v>25</v>
      </c>
    </row>
    <row r="8" spans="1:4" x14ac:dyDescent="0.35">
      <c r="A8" s="1" t="s">
        <v>185</v>
      </c>
      <c r="B8" s="1">
        <v>144</v>
      </c>
    </row>
    <row r="9" spans="1:4" x14ac:dyDescent="0.35">
      <c r="A9" s="1" t="s">
        <v>186</v>
      </c>
      <c r="B9" s="1">
        <v>78</v>
      </c>
    </row>
    <row r="10" spans="1:4" x14ac:dyDescent="0.35">
      <c r="A10" t="s">
        <v>187</v>
      </c>
      <c r="B10">
        <v>125</v>
      </c>
      <c r="C10">
        <f>AVERAGE(B10:B13)</f>
        <v>103.25</v>
      </c>
      <c r="D10" t="s">
        <v>143</v>
      </c>
    </row>
    <row r="11" spans="1:4" x14ac:dyDescent="0.35">
      <c r="A11" t="s">
        <v>188</v>
      </c>
      <c r="B11">
        <v>152</v>
      </c>
    </row>
    <row r="12" spans="1:4" x14ac:dyDescent="0.35">
      <c r="A12" t="s">
        <v>189</v>
      </c>
      <c r="B12">
        <v>53</v>
      </c>
    </row>
    <row r="13" spans="1:4" x14ac:dyDescent="0.35">
      <c r="A13" t="s">
        <v>190</v>
      </c>
      <c r="B13">
        <v>83</v>
      </c>
    </row>
    <row r="14" spans="1:4" x14ac:dyDescent="0.35">
      <c r="A14" s="1" t="s">
        <v>191</v>
      </c>
      <c r="B14" s="1">
        <v>31</v>
      </c>
      <c r="C14">
        <f>AVERAGE(B14:B16)</f>
        <v>48.333333333333336</v>
      </c>
      <c r="D14" t="s">
        <v>145</v>
      </c>
    </row>
    <row r="15" spans="1:4" x14ac:dyDescent="0.35">
      <c r="A15" s="1" t="s">
        <v>192</v>
      </c>
      <c r="B15" s="1">
        <v>59</v>
      </c>
    </row>
    <row r="16" spans="1:4" x14ac:dyDescent="0.35">
      <c r="A16" s="1" t="s">
        <v>193</v>
      </c>
      <c r="B16" s="1">
        <v>55</v>
      </c>
    </row>
    <row r="17" spans="1:4" x14ac:dyDescent="0.35">
      <c r="A17" t="s">
        <v>194</v>
      </c>
      <c r="B17">
        <v>129</v>
      </c>
      <c r="C17">
        <f>AVERAGE(B17:B20)</f>
        <v>142.75</v>
      </c>
      <c r="D17" t="s">
        <v>146</v>
      </c>
    </row>
    <row r="18" spans="1:4" x14ac:dyDescent="0.35">
      <c r="A18" t="s">
        <v>195</v>
      </c>
      <c r="B18">
        <v>151</v>
      </c>
    </row>
    <row r="19" spans="1:4" x14ac:dyDescent="0.35">
      <c r="A19" t="s">
        <v>196</v>
      </c>
      <c r="B19">
        <v>154</v>
      </c>
    </row>
    <row r="20" spans="1:4" x14ac:dyDescent="0.35">
      <c r="A20" t="s">
        <v>197</v>
      </c>
      <c r="B20">
        <v>137</v>
      </c>
    </row>
    <row r="21" spans="1:4" x14ac:dyDescent="0.35">
      <c r="A21" s="1" t="s">
        <v>198</v>
      </c>
      <c r="B21" s="1">
        <v>209</v>
      </c>
      <c r="C21">
        <f>AVERAGE(B21:B24)</f>
        <v>193.5</v>
      </c>
      <c r="D21" t="s">
        <v>148</v>
      </c>
    </row>
    <row r="22" spans="1:4" x14ac:dyDescent="0.35">
      <c r="A22" s="1" t="s">
        <v>199</v>
      </c>
      <c r="B22" s="1">
        <v>231</v>
      </c>
    </row>
    <row r="23" spans="1:4" x14ac:dyDescent="0.35">
      <c r="A23" s="1" t="s">
        <v>200</v>
      </c>
      <c r="B23" s="1">
        <v>162</v>
      </c>
    </row>
    <row r="24" spans="1:4" x14ac:dyDescent="0.35">
      <c r="A24" s="1" t="s">
        <v>201</v>
      </c>
      <c r="B24" s="1">
        <v>172</v>
      </c>
    </row>
    <row r="25" spans="1:4" x14ac:dyDescent="0.35">
      <c r="A25" t="s">
        <v>203</v>
      </c>
      <c r="B25">
        <v>290</v>
      </c>
      <c r="C25">
        <f>AVERAGE(B25:B26)</f>
        <v>346</v>
      </c>
      <c r="D25" t="s">
        <v>149</v>
      </c>
    </row>
    <row r="26" spans="1:4" x14ac:dyDescent="0.35">
      <c r="A26" t="s">
        <v>205</v>
      </c>
      <c r="B26">
        <v>402</v>
      </c>
    </row>
    <row r="27" spans="1:4" x14ac:dyDescent="0.35">
      <c r="A27" s="1" t="s">
        <v>206</v>
      </c>
      <c r="B27" s="1">
        <v>10</v>
      </c>
      <c r="C27">
        <f>AVERAGE(B27:B30)</f>
        <v>14.5</v>
      </c>
      <c r="D27" t="s">
        <v>150</v>
      </c>
    </row>
    <row r="28" spans="1:4" x14ac:dyDescent="0.35">
      <c r="A28" s="1" t="s">
        <v>207</v>
      </c>
      <c r="B28" s="1">
        <v>12</v>
      </c>
    </row>
    <row r="29" spans="1:4" x14ac:dyDescent="0.35">
      <c r="A29" s="1" t="s">
        <v>208</v>
      </c>
      <c r="B29" s="1">
        <v>12</v>
      </c>
    </row>
    <row r="30" spans="1:4" x14ac:dyDescent="0.35">
      <c r="A30" s="1" t="s">
        <v>209</v>
      </c>
      <c r="B30" s="1">
        <v>24</v>
      </c>
    </row>
    <row r="31" spans="1:4" x14ac:dyDescent="0.35">
      <c r="A31" t="s">
        <v>210</v>
      </c>
      <c r="B31">
        <v>124</v>
      </c>
      <c r="C31">
        <f>AVERAGE(B31:B34)</f>
        <v>78.5</v>
      </c>
      <c r="D31" t="s">
        <v>151</v>
      </c>
    </row>
    <row r="32" spans="1:4" x14ac:dyDescent="0.35">
      <c r="A32" t="s">
        <v>211</v>
      </c>
      <c r="B32">
        <v>79</v>
      </c>
    </row>
    <row r="33" spans="1:4" x14ac:dyDescent="0.35">
      <c r="A33" t="s">
        <v>212</v>
      </c>
      <c r="B33">
        <v>53</v>
      </c>
    </row>
    <row r="34" spans="1:4" x14ac:dyDescent="0.35">
      <c r="A34" t="s">
        <v>213</v>
      </c>
      <c r="B34">
        <v>58</v>
      </c>
    </row>
    <row r="35" spans="1:4" x14ac:dyDescent="0.35">
      <c r="A35" s="1" t="s">
        <v>214</v>
      </c>
      <c r="B35" s="1">
        <v>0</v>
      </c>
      <c r="C35">
        <f>AVERAGE(B35:B37)</f>
        <v>2</v>
      </c>
      <c r="D35" t="s">
        <v>153</v>
      </c>
    </row>
    <row r="36" spans="1:4" x14ac:dyDescent="0.35">
      <c r="A36" s="1" t="s">
        <v>215</v>
      </c>
      <c r="B36" s="1">
        <v>2</v>
      </c>
    </row>
    <row r="37" spans="1:4" x14ac:dyDescent="0.35">
      <c r="A37" s="1" t="s">
        <v>216</v>
      </c>
      <c r="B37" s="1">
        <v>4</v>
      </c>
    </row>
    <row r="38" spans="1:4" x14ac:dyDescent="0.35">
      <c r="A38" t="s">
        <v>217</v>
      </c>
      <c r="B38">
        <v>216</v>
      </c>
      <c r="C38">
        <f>AVERAGE(B38:B41)</f>
        <v>215</v>
      </c>
      <c r="D38" t="s">
        <v>155</v>
      </c>
    </row>
    <row r="39" spans="1:4" x14ac:dyDescent="0.35">
      <c r="A39" t="s">
        <v>218</v>
      </c>
      <c r="B39">
        <v>232</v>
      </c>
    </row>
    <row r="40" spans="1:4" x14ac:dyDescent="0.35">
      <c r="A40" t="s">
        <v>219</v>
      </c>
      <c r="B40">
        <v>188</v>
      </c>
    </row>
    <row r="41" spans="1:4" x14ac:dyDescent="0.35">
      <c r="A41" t="s">
        <v>220</v>
      </c>
      <c r="B41">
        <v>224</v>
      </c>
    </row>
    <row r="42" spans="1:4" x14ac:dyDescent="0.35">
      <c r="A42" s="1" t="s">
        <v>221</v>
      </c>
      <c r="B42" s="1">
        <v>153</v>
      </c>
      <c r="C42">
        <f>AVERAGE(B42:B45)</f>
        <v>159.75</v>
      </c>
      <c r="D42" t="s">
        <v>156</v>
      </c>
    </row>
    <row r="43" spans="1:4" x14ac:dyDescent="0.35">
      <c r="A43" s="1" t="s">
        <v>222</v>
      </c>
      <c r="B43" s="1">
        <v>167</v>
      </c>
    </row>
    <row r="44" spans="1:4" x14ac:dyDescent="0.35">
      <c r="A44" s="1" t="s">
        <v>223</v>
      </c>
      <c r="B44" s="1">
        <v>150</v>
      </c>
    </row>
    <row r="45" spans="1:4" x14ac:dyDescent="0.35">
      <c r="A45" s="1" t="s">
        <v>224</v>
      </c>
      <c r="B45" s="1">
        <v>169</v>
      </c>
    </row>
    <row r="46" spans="1:4" x14ac:dyDescent="0.35">
      <c r="A46" t="s">
        <v>225</v>
      </c>
      <c r="B46">
        <v>45</v>
      </c>
      <c r="C46">
        <f>AVERAGE(B46:B49)</f>
        <v>36.75</v>
      </c>
      <c r="D46" t="s">
        <v>158</v>
      </c>
    </row>
    <row r="47" spans="1:4" x14ac:dyDescent="0.35">
      <c r="A47" t="s">
        <v>226</v>
      </c>
      <c r="B47">
        <v>39</v>
      </c>
    </row>
    <row r="48" spans="1:4" x14ac:dyDescent="0.35">
      <c r="A48" t="s">
        <v>227</v>
      </c>
      <c r="B48">
        <v>32</v>
      </c>
    </row>
    <row r="49" spans="1:4" x14ac:dyDescent="0.35">
      <c r="A49" t="s">
        <v>228</v>
      </c>
      <c r="B49">
        <v>31</v>
      </c>
    </row>
    <row r="50" spans="1:4" x14ac:dyDescent="0.35">
      <c r="A50" s="1" t="s">
        <v>229</v>
      </c>
      <c r="B50" s="1">
        <v>31</v>
      </c>
      <c r="C50">
        <f>AVERAGE(B50:B58,B60,B59)</f>
        <v>68.454545454545453</v>
      </c>
      <c r="D50" t="s">
        <v>278</v>
      </c>
    </row>
    <row r="51" spans="1:4" x14ac:dyDescent="0.35">
      <c r="A51" s="1" t="s">
        <v>230</v>
      </c>
      <c r="B51" s="1">
        <v>4</v>
      </c>
    </row>
    <row r="52" spans="1:4" x14ac:dyDescent="0.35">
      <c r="A52" s="1" t="s">
        <v>231</v>
      </c>
      <c r="B52" s="1">
        <v>3</v>
      </c>
    </row>
    <row r="53" spans="1:4" x14ac:dyDescent="0.35">
      <c r="A53" s="1" t="s">
        <v>232</v>
      </c>
      <c r="B53" s="1">
        <v>43</v>
      </c>
    </row>
    <row r="54" spans="1:4" x14ac:dyDescent="0.35">
      <c r="A54" t="s">
        <v>233</v>
      </c>
      <c r="B54">
        <v>103</v>
      </c>
      <c r="C54">
        <f>AVERAGE(B54:B56)</f>
        <v>169</v>
      </c>
      <c r="D54" t="s">
        <v>159</v>
      </c>
    </row>
    <row r="55" spans="1:4" x14ac:dyDescent="0.35">
      <c r="A55" t="s">
        <v>234</v>
      </c>
      <c r="B55">
        <v>158</v>
      </c>
    </row>
    <row r="56" spans="1:4" x14ac:dyDescent="0.35">
      <c r="A56" t="s">
        <v>235</v>
      </c>
      <c r="B56">
        <v>246</v>
      </c>
    </row>
    <row r="57" spans="1:4" x14ac:dyDescent="0.35">
      <c r="A57" s="1" t="s">
        <v>236</v>
      </c>
      <c r="B57" s="1">
        <v>42</v>
      </c>
      <c r="C57">
        <f>AVERAGE(B57:B60)</f>
        <v>41.25</v>
      </c>
      <c r="D57" t="s">
        <v>160</v>
      </c>
    </row>
    <row r="58" spans="1:4" x14ac:dyDescent="0.35">
      <c r="A58" s="1" t="s">
        <v>237</v>
      </c>
      <c r="B58" s="1">
        <v>49</v>
      </c>
    </row>
    <row r="59" spans="1:4" x14ac:dyDescent="0.35">
      <c r="A59" s="1" t="s">
        <v>238</v>
      </c>
      <c r="B59" s="1">
        <v>29</v>
      </c>
    </row>
    <row r="60" spans="1:4" x14ac:dyDescent="0.35">
      <c r="A60" s="1" t="s">
        <v>239</v>
      </c>
      <c r="B60" s="1">
        <v>45</v>
      </c>
    </row>
    <row r="61" spans="1:4" x14ac:dyDescent="0.35">
      <c r="A61" t="s">
        <v>240</v>
      </c>
      <c r="B61">
        <v>61</v>
      </c>
      <c r="C61">
        <f>AVERAGE(B61:B64)</f>
        <v>124</v>
      </c>
      <c r="D61" t="s">
        <v>161</v>
      </c>
    </row>
    <row r="62" spans="1:4" x14ac:dyDescent="0.35">
      <c r="A62" t="s">
        <v>241</v>
      </c>
      <c r="B62">
        <v>157</v>
      </c>
    </row>
    <row r="63" spans="1:4" x14ac:dyDescent="0.35">
      <c r="A63" t="s">
        <v>242</v>
      </c>
      <c r="B63">
        <v>107</v>
      </c>
    </row>
    <row r="64" spans="1:4" x14ac:dyDescent="0.35">
      <c r="A64" t="s">
        <v>243</v>
      </c>
      <c r="B64">
        <v>171</v>
      </c>
    </row>
    <row r="65" spans="1:4" x14ac:dyDescent="0.35">
      <c r="A65" s="1" t="s">
        <v>244</v>
      </c>
      <c r="B65" s="1">
        <v>247</v>
      </c>
      <c r="C65">
        <f>AVERAGE(B65:B66)</f>
        <v>227</v>
      </c>
      <c r="D65" t="s">
        <v>162</v>
      </c>
    </row>
    <row r="66" spans="1:4" x14ac:dyDescent="0.35">
      <c r="A66" s="1" t="s">
        <v>245</v>
      </c>
      <c r="B66" s="1">
        <v>207</v>
      </c>
    </row>
    <row r="67" spans="1:4" x14ac:dyDescent="0.35">
      <c r="A67" t="s">
        <v>246</v>
      </c>
      <c r="B67">
        <v>164</v>
      </c>
      <c r="C67">
        <f>AVERAGE(B67:B71)</f>
        <v>128.80000000000001</v>
      </c>
      <c r="D67" t="s">
        <v>164</v>
      </c>
    </row>
    <row r="68" spans="1:4" x14ac:dyDescent="0.35">
      <c r="A68" t="s">
        <v>247</v>
      </c>
      <c r="B68">
        <v>297</v>
      </c>
    </row>
    <row r="69" spans="1:4" x14ac:dyDescent="0.35">
      <c r="A69" t="s">
        <v>248</v>
      </c>
      <c r="B69">
        <v>50</v>
      </c>
    </row>
    <row r="70" spans="1:4" x14ac:dyDescent="0.35">
      <c r="A70" t="s">
        <v>249</v>
      </c>
      <c r="B70">
        <v>59</v>
      </c>
    </row>
    <row r="71" spans="1:4" x14ac:dyDescent="0.35">
      <c r="A71" t="s">
        <v>250</v>
      </c>
      <c r="B71">
        <v>74</v>
      </c>
    </row>
    <row r="72" spans="1:4" x14ac:dyDescent="0.35">
      <c r="A72" s="1" t="s">
        <v>251</v>
      </c>
      <c r="B72" s="1">
        <v>87</v>
      </c>
      <c r="C72">
        <f>AVERAGE(B72:B76)</f>
        <v>59.6</v>
      </c>
      <c r="D72" t="s">
        <v>165</v>
      </c>
    </row>
    <row r="73" spans="1:4" x14ac:dyDescent="0.35">
      <c r="A73" s="1" t="s">
        <v>252</v>
      </c>
      <c r="B73" s="1">
        <v>46</v>
      </c>
    </row>
    <row r="74" spans="1:4" x14ac:dyDescent="0.35">
      <c r="A74" s="1" t="s">
        <v>253</v>
      </c>
      <c r="B74" s="1">
        <v>59</v>
      </c>
    </row>
    <row r="75" spans="1:4" x14ac:dyDescent="0.35">
      <c r="A75" s="1" t="s">
        <v>254</v>
      </c>
      <c r="B75" s="1">
        <v>44</v>
      </c>
    </row>
    <row r="76" spans="1:4" x14ac:dyDescent="0.35">
      <c r="A76" s="1" t="s">
        <v>255</v>
      </c>
      <c r="B76" s="1">
        <v>62</v>
      </c>
    </row>
    <row r="77" spans="1:4" x14ac:dyDescent="0.35">
      <c r="A77" t="s">
        <v>256</v>
      </c>
      <c r="B77">
        <v>349</v>
      </c>
      <c r="C77">
        <f>AVERAGE(B77:B80)</f>
        <v>324.75</v>
      </c>
      <c r="D77" t="s">
        <v>166</v>
      </c>
    </row>
    <row r="78" spans="1:4" x14ac:dyDescent="0.35">
      <c r="A78" t="s">
        <v>257</v>
      </c>
      <c r="B78">
        <v>303</v>
      </c>
    </row>
    <row r="79" spans="1:4" x14ac:dyDescent="0.35">
      <c r="A79" t="s">
        <v>258</v>
      </c>
      <c r="B79">
        <v>337</v>
      </c>
    </row>
    <row r="80" spans="1:4" x14ac:dyDescent="0.35">
      <c r="A80" t="s">
        <v>259</v>
      </c>
      <c r="B80">
        <v>310</v>
      </c>
    </row>
    <row r="81" spans="1:4" x14ac:dyDescent="0.35">
      <c r="A81" s="1" t="s">
        <v>260</v>
      </c>
      <c r="B81" s="1">
        <v>192</v>
      </c>
      <c r="C81">
        <f>AVERAGE(B81:B84)</f>
        <v>233.25</v>
      </c>
      <c r="D81" t="s">
        <v>167</v>
      </c>
    </row>
    <row r="82" spans="1:4" x14ac:dyDescent="0.35">
      <c r="A82" s="1" t="s">
        <v>261</v>
      </c>
      <c r="B82" s="1">
        <v>221</v>
      </c>
    </row>
    <row r="83" spans="1:4" x14ac:dyDescent="0.35">
      <c r="A83" s="1" t="s">
        <v>262</v>
      </c>
      <c r="B83" s="1">
        <v>288</v>
      </c>
    </row>
    <row r="84" spans="1:4" x14ac:dyDescent="0.35">
      <c r="A84" s="1" t="s">
        <v>263</v>
      </c>
      <c r="B84" s="1">
        <v>232</v>
      </c>
    </row>
    <row r="85" spans="1:4" x14ac:dyDescent="0.35">
      <c r="A85" t="s">
        <v>264</v>
      </c>
      <c r="B85">
        <v>201</v>
      </c>
      <c r="C85">
        <f>AVERAGE(B85:B88)</f>
        <v>215</v>
      </c>
      <c r="D85" t="s">
        <v>168</v>
      </c>
    </row>
    <row r="86" spans="1:4" x14ac:dyDescent="0.35">
      <c r="A86" t="s">
        <v>265</v>
      </c>
      <c r="B86">
        <v>250</v>
      </c>
    </row>
    <row r="87" spans="1:4" x14ac:dyDescent="0.35">
      <c r="A87" t="s">
        <v>266</v>
      </c>
      <c r="B87">
        <v>187</v>
      </c>
    </row>
    <row r="88" spans="1:4" x14ac:dyDescent="0.35">
      <c r="A88" t="s">
        <v>267</v>
      </c>
      <c r="B88">
        <v>222</v>
      </c>
    </row>
    <row r="89" spans="1:4" x14ac:dyDescent="0.35">
      <c r="A89" s="1" t="s">
        <v>268</v>
      </c>
      <c r="B89" s="1">
        <v>237</v>
      </c>
      <c r="C89">
        <f>AVERAGE(B89:B91)</f>
        <v>230.66666666666666</v>
      </c>
      <c r="D89" t="s">
        <v>169</v>
      </c>
    </row>
    <row r="90" spans="1:4" x14ac:dyDescent="0.35">
      <c r="A90" s="1" t="s">
        <v>269</v>
      </c>
      <c r="B90" s="1">
        <v>175</v>
      </c>
    </row>
    <row r="91" spans="1:4" x14ac:dyDescent="0.35">
      <c r="A91" s="1" t="s">
        <v>270</v>
      </c>
      <c r="B91" s="1">
        <v>280</v>
      </c>
    </row>
    <row r="92" spans="1:4" x14ac:dyDescent="0.35">
      <c r="A92" s="1" t="s">
        <v>271</v>
      </c>
      <c r="B92" s="1">
        <v>322</v>
      </c>
      <c r="C92">
        <v>322</v>
      </c>
      <c r="D92" t="s">
        <v>170</v>
      </c>
    </row>
    <row r="93" spans="1:4" x14ac:dyDescent="0.35">
      <c r="A93" t="s">
        <v>272</v>
      </c>
      <c r="B93">
        <v>39</v>
      </c>
      <c r="C93">
        <f>AVERAGE(B93:B96)</f>
        <v>61</v>
      </c>
      <c r="D93" t="s">
        <v>172</v>
      </c>
    </row>
    <row r="94" spans="1:4" x14ac:dyDescent="0.35">
      <c r="A94" t="s">
        <v>273</v>
      </c>
      <c r="B94">
        <v>73</v>
      </c>
    </row>
    <row r="95" spans="1:4" x14ac:dyDescent="0.35">
      <c r="A95" t="s">
        <v>274</v>
      </c>
      <c r="B95">
        <v>57</v>
      </c>
    </row>
    <row r="96" spans="1:4" x14ac:dyDescent="0.35">
      <c r="A96" t="s">
        <v>275</v>
      </c>
      <c r="B96">
        <v>75</v>
      </c>
    </row>
    <row r="97" spans="1:4" x14ac:dyDescent="0.35">
      <c r="A97" s="1" t="s">
        <v>276</v>
      </c>
      <c r="B97" s="1">
        <v>124</v>
      </c>
      <c r="C97">
        <f>AVERAGE(B97:B98)</f>
        <v>93</v>
      </c>
      <c r="D97" t="s">
        <v>173</v>
      </c>
    </row>
    <row r="98" spans="1:4" x14ac:dyDescent="0.35">
      <c r="A98" s="1" t="s">
        <v>277</v>
      </c>
      <c r="B98" s="1">
        <v>62</v>
      </c>
    </row>
    <row r="99" spans="1:4" x14ac:dyDescent="0.35">
      <c r="A99" t="s">
        <v>443</v>
      </c>
      <c r="B99">
        <v>235</v>
      </c>
      <c r="C99">
        <f>AVERAGE(B99:B102)</f>
        <v>545</v>
      </c>
    </row>
    <row r="100" spans="1:4" x14ac:dyDescent="0.35">
      <c r="A100" t="s">
        <v>444</v>
      </c>
      <c r="B100">
        <v>425</v>
      </c>
    </row>
    <row r="101" spans="1:4" x14ac:dyDescent="0.35">
      <c r="A101" t="s">
        <v>445</v>
      </c>
      <c r="B101">
        <v>831</v>
      </c>
    </row>
    <row r="102" spans="1:4" x14ac:dyDescent="0.35">
      <c r="A102" t="s">
        <v>446</v>
      </c>
      <c r="B102">
        <v>689</v>
      </c>
    </row>
    <row r="103" spans="1:4" x14ac:dyDescent="0.35">
      <c r="A103" s="1" t="s">
        <v>447</v>
      </c>
      <c r="B103" s="1">
        <v>421</v>
      </c>
      <c r="C103">
        <f>AVERAGE(B103:B104)</f>
        <v>464</v>
      </c>
    </row>
    <row r="104" spans="1:4" x14ac:dyDescent="0.35">
      <c r="A104" s="1" t="s">
        <v>448</v>
      </c>
      <c r="B104" s="1">
        <v>507</v>
      </c>
    </row>
    <row r="105" spans="1:4" x14ac:dyDescent="0.35">
      <c r="A105" t="s">
        <v>449</v>
      </c>
      <c r="B105">
        <v>428</v>
      </c>
      <c r="C105">
        <f>AVERAGE(B105:B106)</f>
        <v>467.5</v>
      </c>
    </row>
    <row r="106" spans="1:4" x14ac:dyDescent="0.35">
      <c r="A106" t="s">
        <v>450</v>
      </c>
      <c r="B106" s="17">
        <v>507</v>
      </c>
    </row>
    <row r="107" spans="1:4" x14ac:dyDescent="0.35">
      <c r="A107" s="1" t="s">
        <v>694</v>
      </c>
      <c r="B107" s="1">
        <v>844</v>
      </c>
      <c r="C107">
        <f>AVERAGE(B107:B110)</f>
        <v>653.5</v>
      </c>
    </row>
    <row r="108" spans="1:4" x14ac:dyDescent="0.35">
      <c r="A108" s="1" t="s">
        <v>695</v>
      </c>
      <c r="B108" s="1">
        <v>641</v>
      </c>
    </row>
    <row r="109" spans="1:4" x14ac:dyDescent="0.35">
      <c r="A109" s="1" t="s">
        <v>696</v>
      </c>
      <c r="B109" s="1">
        <v>358</v>
      </c>
    </row>
    <row r="110" spans="1:4" x14ac:dyDescent="0.35">
      <c r="A110" s="1" t="s">
        <v>697</v>
      </c>
      <c r="B110" s="1">
        <v>771</v>
      </c>
    </row>
    <row r="111" spans="1:4" x14ac:dyDescent="0.35">
      <c r="A111" t="s">
        <v>709</v>
      </c>
      <c r="B111">
        <v>413</v>
      </c>
      <c r="C111">
        <f>AVERAGE(B111)</f>
        <v>413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6109-A512-42D6-B863-5A067B08089F}">
  <dimension ref="A1:R144"/>
  <sheetViews>
    <sheetView topLeftCell="A43" workbookViewId="0">
      <selection activeCell="A57" sqref="A57:XFD59"/>
    </sheetView>
  </sheetViews>
  <sheetFormatPr defaultRowHeight="14.5" x14ac:dyDescent="0.35"/>
  <cols>
    <col min="1" max="1" width="39" customWidth="1"/>
    <col min="8" max="8" width="19.81640625" customWidth="1"/>
    <col min="9" max="9" width="17.1796875" customWidth="1"/>
    <col min="13" max="13" width="25.453125" customWidth="1"/>
    <col min="14" max="14" width="14.453125" customWidth="1"/>
    <col min="15" max="15" width="14.1796875" customWidth="1"/>
    <col min="16" max="16" width="16.7265625" customWidth="1"/>
  </cols>
  <sheetData>
    <row r="1" spans="1:18" x14ac:dyDescent="0.35">
      <c r="A1" t="s">
        <v>2</v>
      </c>
      <c r="B1" t="s">
        <v>137</v>
      </c>
    </row>
    <row r="2" spans="1:18" x14ac:dyDescent="0.35">
      <c r="A2" s="1" t="s">
        <v>280</v>
      </c>
      <c r="B2" s="1">
        <v>2331</v>
      </c>
      <c r="C2">
        <f>AVERAGE(B2:B4)</f>
        <v>2545</v>
      </c>
      <c r="D2" t="s">
        <v>141</v>
      </c>
    </row>
    <row r="3" spans="1:18" x14ac:dyDescent="0.35">
      <c r="A3" s="1" t="s">
        <v>281</v>
      </c>
      <c r="B3" s="1">
        <v>2534</v>
      </c>
    </row>
    <row r="4" spans="1:18" x14ac:dyDescent="0.35">
      <c r="A4" s="1" t="s">
        <v>282</v>
      </c>
      <c r="B4" s="1">
        <v>2770</v>
      </c>
    </row>
    <row r="5" spans="1:18" x14ac:dyDescent="0.35">
      <c r="A5" t="s">
        <v>283</v>
      </c>
      <c r="B5">
        <v>2297</v>
      </c>
      <c r="C5">
        <f>AVERAGE(B5:B8)</f>
        <v>2396.5</v>
      </c>
      <c r="D5" t="s">
        <v>142</v>
      </c>
      <c r="M5" t="s">
        <v>412</v>
      </c>
      <c r="N5" t="s">
        <v>406</v>
      </c>
      <c r="O5" t="s">
        <v>407</v>
      </c>
    </row>
    <row r="6" spans="1:18" x14ac:dyDescent="0.35">
      <c r="A6" t="s">
        <v>284</v>
      </c>
      <c r="B6">
        <v>2282</v>
      </c>
      <c r="L6" t="s">
        <v>396</v>
      </c>
      <c r="M6" t="s">
        <v>2</v>
      </c>
      <c r="N6" t="s">
        <v>137</v>
      </c>
      <c r="O6" t="s">
        <v>408</v>
      </c>
      <c r="P6" t="s">
        <v>404</v>
      </c>
    </row>
    <row r="7" spans="1:18" x14ac:dyDescent="0.35">
      <c r="A7" t="s">
        <v>285</v>
      </c>
      <c r="B7">
        <v>2857</v>
      </c>
      <c r="M7" t="s">
        <v>309</v>
      </c>
      <c r="N7" s="2"/>
      <c r="O7">
        <v>594</v>
      </c>
      <c r="P7" t="s">
        <v>405</v>
      </c>
      <c r="Q7" t="s">
        <v>417</v>
      </c>
    </row>
    <row r="8" spans="1:18" x14ac:dyDescent="0.35">
      <c r="A8" t="s">
        <v>286</v>
      </c>
      <c r="B8">
        <v>2150</v>
      </c>
      <c r="M8" s="2" t="s">
        <v>413</v>
      </c>
      <c r="N8" s="2"/>
      <c r="O8">
        <v>1739</v>
      </c>
      <c r="P8" t="s">
        <v>405</v>
      </c>
      <c r="Q8" t="s">
        <v>418</v>
      </c>
    </row>
    <row r="9" spans="1:18" x14ac:dyDescent="0.35">
      <c r="A9" s="1" t="s">
        <v>287</v>
      </c>
      <c r="B9" s="1">
        <v>1944</v>
      </c>
      <c r="C9">
        <f>AVERAGE(B9:B12)</f>
        <v>2248.75</v>
      </c>
      <c r="D9" t="s">
        <v>143</v>
      </c>
      <c r="M9" s="2" t="s">
        <v>311</v>
      </c>
      <c r="N9" s="2"/>
      <c r="O9">
        <v>1646</v>
      </c>
      <c r="P9" t="s">
        <v>405</v>
      </c>
      <c r="Q9" t="s">
        <v>419</v>
      </c>
    </row>
    <row r="10" spans="1:18" x14ac:dyDescent="0.35">
      <c r="A10" s="1" t="s">
        <v>288</v>
      </c>
      <c r="B10" s="1">
        <v>2211</v>
      </c>
      <c r="M10" s="2" t="s">
        <v>312</v>
      </c>
      <c r="N10" s="2"/>
      <c r="O10">
        <v>1546</v>
      </c>
      <c r="P10" t="s">
        <v>405</v>
      </c>
      <c r="Q10" t="s">
        <v>420</v>
      </c>
    </row>
    <row r="11" spans="1:18" x14ac:dyDescent="0.35">
      <c r="A11" s="1" t="s">
        <v>289</v>
      </c>
      <c r="B11" s="1">
        <v>2378</v>
      </c>
      <c r="M11" s="2" t="s">
        <v>352</v>
      </c>
      <c r="N11" s="2"/>
      <c r="O11">
        <v>397</v>
      </c>
      <c r="P11" t="s">
        <v>405</v>
      </c>
      <c r="Q11" t="s">
        <v>420</v>
      </c>
      <c r="R11" t="s">
        <v>421</v>
      </c>
    </row>
    <row r="12" spans="1:18" x14ac:dyDescent="0.35">
      <c r="A12" s="1" t="s">
        <v>290</v>
      </c>
      <c r="B12" s="1">
        <v>2462</v>
      </c>
      <c r="M12" s="2" t="s">
        <v>354</v>
      </c>
      <c r="N12" s="2"/>
      <c r="O12">
        <v>542</v>
      </c>
      <c r="P12" t="s">
        <v>405</v>
      </c>
      <c r="Q12" t="s">
        <v>420</v>
      </c>
      <c r="R12" t="s">
        <v>421</v>
      </c>
    </row>
    <row r="13" spans="1:18" x14ac:dyDescent="0.35">
      <c r="A13" t="s">
        <v>291</v>
      </c>
      <c r="B13">
        <v>1956</v>
      </c>
      <c r="C13">
        <f>AVERAGE(B13:B16)</f>
        <v>2199</v>
      </c>
      <c r="D13" t="s">
        <v>145</v>
      </c>
      <c r="M13" s="2" t="s">
        <v>355</v>
      </c>
      <c r="O13">
        <v>693</v>
      </c>
      <c r="P13" t="s">
        <v>405</v>
      </c>
      <c r="Q13" t="s">
        <v>420</v>
      </c>
      <c r="R13" t="s">
        <v>421</v>
      </c>
    </row>
    <row r="14" spans="1:18" x14ac:dyDescent="0.35">
      <c r="A14" t="s">
        <v>292</v>
      </c>
      <c r="B14">
        <v>2000</v>
      </c>
      <c r="M14" s="2" t="s">
        <v>414</v>
      </c>
      <c r="N14" s="2"/>
      <c r="O14">
        <v>346</v>
      </c>
      <c r="P14" t="s">
        <v>405</v>
      </c>
      <c r="Q14" t="s">
        <v>420</v>
      </c>
      <c r="R14" t="s">
        <v>421</v>
      </c>
    </row>
    <row r="15" spans="1:18" x14ac:dyDescent="0.35">
      <c r="A15" t="s">
        <v>293</v>
      </c>
      <c r="B15">
        <v>2441</v>
      </c>
      <c r="M15" s="2" t="s">
        <v>414</v>
      </c>
      <c r="N15" s="2"/>
      <c r="O15">
        <v>273</v>
      </c>
      <c r="P15" t="s">
        <v>405</v>
      </c>
      <c r="Q15" t="s">
        <v>420</v>
      </c>
      <c r="R15" t="s">
        <v>421</v>
      </c>
    </row>
    <row r="16" spans="1:18" x14ac:dyDescent="0.35">
      <c r="A16" t="s">
        <v>294</v>
      </c>
      <c r="B16">
        <v>2399</v>
      </c>
      <c r="M16" s="2" t="s">
        <v>415</v>
      </c>
      <c r="N16" s="2"/>
      <c r="O16">
        <v>515</v>
      </c>
      <c r="P16" t="s">
        <v>405</v>
      </c>
      <c r="Q16" t="s">
        <v>420</v>
      </c>
      <c r="R16" t="s">
        <v>421</v>
      </c>
    </row>
    <row r="17" spans="1:17" x14ac:dyDescent="0.35">
      <c r="A17" s="1" t="s">
        <v>295</v>
      </c>
      <c r="B17" s="1">
        <v>2083</v>
      </c>
      <c r="C17">
        <f>AVERAGE(B17:B20)</f>
        <v>2289.25</v>
      </c>
      <c r="D17" t="s">
        <v>146</v>
      </c>
      <c r="M17" s="2" t="s">
        <v>416</v>
      </c>
      <c r="O17" t="s">
        <v>422</v>
      </c>
    </row>
    <row r="18" spans="1:17" x14ac:dyDescent="0.35">
      <c r="A18" s="1" t="s">
        <v>296</v>
      </c>
      <c r="B18" s="1">
        <v>2467</v>
      </c>
      <c r="M18" s="2" t="s">
        <v>385</v>
      </c>
      <c r="O18">
        <v>1878</v>
      </c>
      <c r="P18" t="s">
        <v>405</v>
      </c>
      <c r="Q18" t="s">
        <v>420</v>
      </c>
    </row>
    <row r="19" spans="1:17" x14ac:dyDescent="0.35">
      <c r="A19" s="1" t="s">
        <v>297</v>
      </c>
      <c r="B19" s="1">
        <v>2341</v>
      </c>
    </row>
    <row r="20" spans="1:17" x14ac:dyDescent="0.35">
      <c r="A20" s="1" t="s">
        <v>298</v>
      </c>
      <c r="B20" s="1">
        <v>2266</v>
      </c>
    </row>
    <row r="21" spans="1:17" x14ac:dyDescent="0.35">
      <c r="A21" t="s">
        <v>299</v>
      </c>
      <c r="B21">
        <v>2111</v>
      </c>
      <c r="C21">
        <f>AVERAGE(B21,B23,B24,B26,B27,B28)</f>
        <v>2514.5</v>
      </c>
      <c r="D21" t="s">
        <v>147</v>
      </c>
    </row>
    <row r="22" spans="1:17" x14ac:dyDescent="0.35">
      <c r="A22" s="15" t="s">
        <v>300</v>
      </c>
      <c r="B22" s="15">
        <v>2163</v>
      </c>
      <c r="C22" t="s">
        <v>458</v>
      </c>
    </row>
    <row r="23" spans="1:17" x14ac:dyDescent="0.35">
      <c r="A23" t="s">
        <v>454</v>
      </c>
      <c r="B23">
        <v>2097</v>
      </c>
    </row>
    <row r="24" spans="1:17" x14ac:dyDescent="0.35">
      <c r="A24" t="s">
        <v>301</v>
      </c>
      <c r="B24">
        <v>2492</v>
      </c>
    </row>
    <row r="25" spans="1:17" x14ac:dyDescent="0.35">
      <c r="A25" s="15" t="s">
        <v>302</v>
      </c>
      <c r="B25" s="15">
        <v>2654</v>
      </c>
      <c r="C25" t="s">
        <v>458</v>
      </c>
    </row>
    <row r="26" spans="1:17" x14ac:dyDescent="0.35">
      <c r="A26" t="s">
        <v>456</v>
      </c>
      <c r="B26">
        <v>2763</v>
      </c>
    </row>
    <row r="27" spans="1:17" x14ac:dyDescent="0.35">
      <c r="A27" t="s">
        <v>455</v>
      </c>
      <c r="B27">
        <v>2776</v>
      </c>
    </row>
    <row r="28" spans="1:17" x14ac:dyDescent="0.35">
      <c r="A28" t="s">
        <v>457</v>
      </c>
      <c r="B28">
        <v>2848</v>
      </c>
    </row>
    <row r="29" spans="1:17" x14ac:dyDescent="0.35">
      <c r="A29" s="1" t="s">
        <v>303</v>
      </c>
      <c r="B29" s="1">
        <v>1822</v>
      </c>
      <c r="C29">
        <f>AVERAGE(B29:B32)</f>
        <v>2015.25</v>
      </c>
      <c r="D29" t="s">
        <v>148</v>
      </c>
    </row>
    <row r="30" spans="1:17" x14ac:dyDescent="0.35">
      <c r="A30" s="1" t="s">
        <v>304</v>
      </c>
      <c r="B30" s="1">
        <v>1989</v>
      </c>
    </row>
    <row r="31" spans="1:17" x14ac:dyDescent="0.35">
      <c r="A31" s="1" t="s">
        <v>305</v>
      </c>
      <c r="B31" s="1">
        <v>2325</v>
      </c>
    </row>
    <row r="32" spans="1:17" x14ac:dyDescent="0.35">
      <c r="A32" s="1" t="s">
        <v>306</v>
      </c>
      <c r="B32" s="1">
        <v>1925</v>
      </c>
    </row>
    <row r="33" spans="1:4" x14ac:dyDescent="0.35">
      <c r="A33" t="s">
        <v>423</v>
      </c>
      <c r="B33">
        <v>7872</v>
      </c>
      <c r="C33">
        <f>AVERAGE(B33:B37)</f>
        <v>3872.4</v>
      </c>
      <c r="D33" t="s">
        <v>149</v>
      </c>
    </row>
    <row r="34" spans="1:4" x14ac:dyDescent="0.35">
      <c r="A34" t="s">
        <v>424</v>
      </c>
      <c r="B34">
        <v>2829</v>
      </c>
    </row>
    <row r="35" spans="1:4" x14ac:dyDescent="0.35">
      <c r="A35" t="s">
        <v>307</v>
      </c>
      <c r="B35">
        <v>2829</v>
      </c>
    </row>
    <row r="36" spans="1:4" x14ac:dyDescent="0.35">
      <c r="A36" t="s">
        <v>308</v>
      </c>
      <c r="B36">
        <v>2916</v>
      </c>
    </row>
    <row r="37" spans="1:4" x14ac:dyDescent="0.35">
      <c r="A37" t="s">
        <v>425</v>
      </c>
      <c r="B37">
        <v>2916</v>
      </c>
    </row>
    <row r="38" spans="1:4" x14ac:dyDescent="0.35">
      <c r="A38" s="1" t="s">
        <v>309</v>
      </c>
      <c r="B38" s="1">
        <v>594</v>
      </c>
      <c r="C38">
        <f>AVERAGE(B38:B41)</f>
        <v>1381.25</v>
      </c>
      <c r="D38" t="s">
        <v>150</v>
      </c>
    </row>
    <row r="39" spans="1:4" x14ac:dyDescent="0.35">
      <c r="A39" s="1" t="s">
        <v>310</v>
      </c>
      <c r="B39" s="1">
        <v>1739</v>
      </c>
    </row>
    <row r="40" spans="1:4" x14ac:dyDescent="0.35">
      <c r="A40" s="1" t="s">
        <v>311</v>
      </c>
      <c r="B40" s="1">
        <v>1646</v>
      </c>
    </row>
    <row r="41" spans="1:4" x14ac:dyDescent="0.35">
      <c r="A41" s="1" t="s">
        <v>312</v>
      </c>
      <c r="B41" s="1">
        <v>1546</v>
      </c>
    </row>
    <row r="42" spans="1:4" x14ac:dyDescent="0.35">
      <c r="A42" t="s">
        <v>313</v>
      </c>
      <c r="B42">
        <v>2364</v>
      </c>
      <c r="C42">
        <f>AVERAGE(B42:B45)</f>
        <v>2357.25</v>
      </c>
      <c r="D42" t="s">
        <v>151</v>
      </c>
    </row>
    <row r="43" spans="1:4" x14ac:dyDescent="0.35">
      <c r="A43" t="s">
        <v>314</v>
      </c>
      <c r="B43">
        <v>2216</v>
      </c>
    </row>
    <row r="44" spans="1:4" x14ac:dyDescent="0.35">
      <c r="A44" t="s">
        <v>315</v>
      </c>
      <c r="B44">
        <v>2363</v>
      </c>
    </row>
    <row r="45" spans="1:4" x14ac:dyDescent="0.35">
      <c r="A45" t="s">
        <v>316</v>
      </c>
      <c r="B45">
        <v>2486</v>
      </c>
    </row>
    <row r="46" spans="1:4" x14ac:dyDescent="0.35">
      <c r="A46" s="1" t="s">
        <v>317</v>
      </c>
      <c r="B46" s="1">
        <v>2253</v>
      </c>
      <c r="C46">
        <f>AVERAGE(B46:B50)</f>
        <v>2351</v>
      </c>
      <c r="D46" t="s">
        <v>153</v>
      </c>
    </row>
    <row r="47" spans="1:4" x14ac:dyDescent="0.35">
      <c r="A47" s="1" t="s">
        <v>318</v>
      </c>
      <c r="B47" s="1">
        <v>2249</v>
      </c>
    </row>
    <row r="48" spans="1:4" x14ac:dyDescent="0.35">
      <c r="A48" s="1" t="s">
        <v>319</v>
      </c>
      <c r="B48" s="1">
        <v>2261</v>
      </c>
    </row>
    <row r="49" spans="1:4" x14ac:dyDescent="0.35">
      <c r="A49" s="1" t="s">
        <v>320</v>
      </c>
      <c r="B49" s="1">
        <v>2492</v>
      </c>
    </row>
    <row r="50" spans="1:4" x14ac:dyDescent="0.35">
      <c r="A50" s="1" t="s">
        <v>321</v>
      </c>
      <c r="B50" s="1">
        <v>2500</v>
      </c>
    </row>
    <row r="51" spans="1:4" x14ac:dyDescent="0.35">
      <c r="A51" t="s">
        <v>322</v>
      </c>
      <c r="B51">
        <v>1775</v>
      </c>
      <c r="C51">
        <f>AVERAGE(B51:B56)</f>
        <v>2101.3333333333335</v>
      </c>
      <c r="D51" t="s">
        <v>154</v>
      </c>
    </row>
    <row r="52" spans="1:4" x14ac:dyDescent="0.35">
      <c r="A52" t="s">
        <v>323</v>
      </c>
      <c r="B52">
        <v>1824</v>
      </c>
    </row>
    <row r="53" spans="1:4" x14ac:dyDescent="0.35">
      <c r="A53" t="s">
        <v>426</v>
      </c>
      <c r="B53">
        <v>1824</v>
      </c>
    </row>
    <row r="54" spans="1:4" x14ac:dyDescent="0.35">
      <c r="A54" t="s">
        <v>324</v>
      </c>
      <c r="B54">
        <v>2104</v>
      </c>
    </row>
    <row r="55" spans="1:4" x14ac:dyDescent="0.35">
      <c r="A55" t="s">
        <v>325</v>
      </c>
      <c r="B55">
        <v>2396</v>
      </c>
    </row>
    <row r="56" spans="1:4" x14ac:dyDescent="0.35">
      <c r="A56" t="s">
        <v>326</v>
      </c>
      <c r="B56">
        <v>2685</v>
      </c>
    </row>
    <row r="57" spans="1:4" x14ac:dyDescent="0.35">
      <c r="A57" s="1" t="s">
        <v>327</v>
      </c>
      <c r="B57" s="1">
        <v>2142</v>
      </c>
      <c r="C57">
        <f>AVERAGE(B57:B61)</f>
        <v>2273.4</v>
      </c>
      <c r="D57" t="s">
        <v>155</v>
      </c>
    </row>
    <row r="58" spans="1:4" x14ac:dyDescent="0.35">
      <c r="A58" s="1" t="s">
        <v>328</v>
      </c>
      <c r="B58" s="1">
        <v>2204</v>
      </c>
    </row>
    <row r="59" spans="1:4" x14ac:dyDescent="0.35">
      <c r="A59" s="1" t="s">
        <v>329</v>
      </c>
      <c r="B59" s="1">
        <v>2244</v>
      </c>
    </row>
    <row r="60" spans="1:4" x14ac:dyDescent="0.35">
      <c r="A60" s="1" t="s">
        <v>330</v>
      </c>
      <c r="B60" s="1">
        <v>2407</v>
      </c>
    </row>
    <row r="61" spans="1:4" x14ac:dyDescent="0.35">
      <c r="A61" s="1" t="s">
        <v>331</v>
      </c>
      <c r="B61" s="1">
        <v>2370</v>
      </c>
    </row>
    <row r="62" spans="1:4" x14ac:dyDescent="0.35">
      <c r="A62" t="s">
        <v>332</v>
      </c>
      <c r="B62">
        <v>2172</v>
      </c>
      <c r="C62">
        <f>AVERAGE(B62:B65)</f>
        <v>2280.5</v>
      </c>
      <c r="D62" t="s">
        <v>156</v>
      </c>
    </row>
    <row r="63" spans="1:4" x14ac:dyDescent="0.35">
      <c r="A63" t="s">
        <v>333</v>
      </c>
      <c r="B63">
        <v>1981</v>
      </c>
    </row>
    <row r="64" spans="1:4" x14ac:dyDescent="0.35">
      <c r="A64" t="s">
        <v>334</v>
      </c>
      <c r="B64">
        <v>2759</v>
      </c>
    </row>
    <row r="65" spans="1:10" x14ac:dyDescent="0.35">
      <c r="A65" t="s">
        <v>335</v>
      </c>
      <c r="B65">
        <v>2210</v>
      </c>
    </row>
    <row r="66" spans="1:10" x14ac:dyDescent="0.35">
      <c r="A66" s="1" t="s">
        <v>336</v>
      </c>
      <c r="B66" s="1">
        <v>2006</v>
      </c>
      <c r="C66">
        <f>AVERAGE(B66:B69)</f>
        <v>2226</v>
      </c>
      <c r="D66" t="s">
        <v>158</v>
      </c>
    </row>
    <row r="67" spans="1:10" x14ac:dyDescent="0.35">
      <c r="A67" s="1" t="s">
        <v>337</v>
      </c>
      <c r="B67" s="1">
        <v>2087</v>
      </c>
    </row>
    <row r="68" spans="1:10" x14ac:dyDescent="0.35">
      <c r="A68" s="1" t="s">
        <v>338</v>
      </c>
      <c r="B68" s="1">
        <v>2396</v>
      </c>
    </row>
    <row r="69" spans="1:10" x14ac:dyDescent="0.35">
      <c r="A69" s="1" t="s">
        <v>339</v>
      </c>
      <c r="B69" s="1">
        <v>2415</v>
      </c>
    </row>
    <row r="70" spans="1:10" x14ac:dyDescent="0.35">
      <c r="A70" t="s">
        <v>340</v>
      </c>
      <c r="B70">
        <v>2020</v>
      </c>
      <c r="C70">
        <f>AVERAGE(B70:B73)</f>
        <v>2033.75</v>
      </c>
      <c r="D70" t="s">
        <v>278</v>
      </c>
    </row>
    <row r="71" spans="1:10" x14ac:dyDescent="0.35">
      <c r="A71" t="s">
        <v>341</v>
      </c>
      <c r="B71">
        <v>1765</v>
      </c>
    </row>
    <row r="72" spans="1:10" x14ac:dyDescent="0.35">
      <c r="A72" t="s">
        <v>342</v>
      </c>
      <c r="B72">
        <v>2178</v>
      </c>
    </row>
    <row r="73" spans="1:10" x14ac:dyDescent="0.35">
      <c r="A73" t="s">
        <v>343</v>
      </c>
      <c r="B73">
        <v>2172</v>
      </c>
    </row>
    <row r="74" spans="1:10" x14ac:dyDescent="0.35">
      <c r="A74" s="1" t="s">
        <v>344</v>
      </c>
      <c r="B74" s="1">
        <v>2259</v>
      </c>
      <c r="C74">
        <f>AVERAGE(B74:B76)</f>
        <v>5580</v>
      </c>
      <c r="D74" t="s">
        <v>159</v>
      </c>
    </row>
    <row r="75" spans="1:10" x14ac:dyDescent="0.35">
      <c r="A75" s="1" t="s">
        <v>345</v>
      </c>
      <c r="B75" s="1">
        <v>2192</v>
      </c>
    </row>
    <row r="76" spans="1:10" x14ac:dyDescent="0.35">
      <c r="A76" s="1" t="s">
        <v>427</v>
      </c>
      <c r="B76" s="1">
        <v>12289</v>
      </c>
    </row>
    <row r="77" spans="1:10" x14ac:dyDescent="0.35">
      <c r="A77" t="s">
        <v>346</v>
      </c>
      <c r="B77">
        <v>2072</v>
      </c>
      <c r="C77">
        <f>AVERAGE(B77:B81)</f>
        <v>2242.1999999999998</v>
      </c>
      <c r="D77" t="s">
        <v>160</v>
      </c>
    </row>
    <row r="78" spans="1:10" x14ac:dyDescent="0.35">
      <c r="A78" t="s">
        <v>347</v>
      </c>
      <c r="B78">
        <v>2195</v>
      </c>
    </row>
    <row r="79" spans="1:10" x14ac:dyDescent="0.35">
      <c r="A79" t="s">
        <v>348</v>
      </c>
      <c r="B79">
        <v>2282</v>
      </c>
      <c r="H79" s="2" t="s">
        <v>352</v>
      </c>
      <c r="I79" s="2"/>
      <c r="J79">
        <v>397</v>
      </c>
    </row>
    <row r="80" spans="1:10" x14ac:dyDescent="0.35">
      <c r="A80" t="s">
        <v>349</v>
      </c>
      <c r="B80">
        <v>2389</v>
      </c>
      <c r="H80" s="2" t="s">
        <v>354</v>
      </c>
      <c r="I80" s="2"/>
      <c r="J80">
        <v>542</v>
      </c>
    </row>
    <row r="81" spans="1:10" x14ac:dyDescent="0.35">
      <c r="A81" t="s">
        <v>350</v>
      </c>
      <c r="B81">
        <v>2273</v>
      </c>
      <c r="H81" s="2" t="s">
        <v>355</v>
      </c>
      <c r="J81">
        <v>693</v>
      </c>
    </row>
    <row r="82" spans="1:10" x14ac:dyDescent="0.35">
      <c r="A82" s="10" t="s">
        <v>352</v>
      </c>
      <c r="B82" s="10">
        <v>397</v>
      </c>
      <c r="C82">
        <f>AVERAGE(B82:B88)</f>
        <v>619.57142857142856</v>
      </c>
      <c r="D82" t="s">
        <v>161</v>
      </c>
      <c r="E82" t="s">
        <v>429</v>
      </c>
      <c r="H82" s="2" t="s">
        <v>414</v>
      </c>
      <c r="I82" s="2"/>
      <c r="J82">
        <v>346</v>
      </c>
    </row>
    <row r="83" spans="1:10" x14ac:dyDescent="0.35">
      <c r="A83" s="4" t="s">
        <v>353</v>
      </c>
      <c r="B83" s="4">
        <v>790</v>
      </c>
      <c r="H83" s="2" t="s">
        <v>414</v>
      </c>
      <c r="I83" s="2"/>
      <c r="J83">
        <v>273</v>
      </c>
    </row>
    <row r="84" spans="1:10" x14ac:dyDescent="0.35">
      <c r="A84" s="10" t="s">
        <v>354</v>
      </c>
      <c r="B84" s="10">
        <v>542</v>
      </c>
      <c r="H84" s="2" t="s">
        <v>415</v>
      </c>
      <c r="I84" s="2"/>
      <c r="J84">
        <v>515</v>
      </c>
    </row>
    <row r="85" spans="1:10" x14ac:dyDescent="0.35">
      <c r="A85" s="10" t="s">
        <v>355</v>
      </c>
      <c r="B85" s="10">
        <v>693</v>
      </c>
    </row>
    <row r="86" spans="1:10" x14ac:dyDescent="0.35">
      <c r="A86" s="10" t="s">
        <v>356</v>
      </c>
      <c r="B86" s="10">
        <v>346</v>
      </c>
    </row>
    <row r="87" spans="1:10" x14ac:dyDescent="0.35">
      <c r="A87" s="10" t="s">
        <v>357</v>
      </c>
      <c r="B87" s="10">
        <v>273</v>
      </c>
    </row>
    <row r="88" spans="1:10" x14ac:dyDescent="0.35">
      <c r="A88" s="10" t="s">
        <v>358</v>
      </c>
      <c r="B88" s="10">
        <v>1296</v>
      </c>
    </row>
    <row r="89" spans="1:10" x14ac:dyDescent="0.35">
      <c r="A89" t="s">
        <v>359</v>
      </c>
      <c r="B89">
        <v>1764</v>
      </c>
      <c r="C89">
        <f>AVERAGE(B89:B92)</f>
        <v>2014.25</v>
      </c>
      <c r="D89" t="s">
        <v>162</v>
      </c>
    </row>
    <row r="90" spans="1:10" x14ac:dyDescent="0.35">
      <c r="A90" t="s">
        <v>360</v>
      </c>
      <c r="B90">
        <v>1849</v>
      </c>
    </row>
    <row r="91" spans="1:10" x14ac:dyDescent="0.35">
      <c r="A91" t="s">
        <v>361</v>
      </c>
      <c r="B91">
        <v>2103</v>
      </c>
    </row>
    <row r="92" spans="1:10" x14ac:dyDescent="0.35">
      <c r="A92" t="s">
        <v>362</v>
      </c>
      <c r="B92">
        <v>2341</v>
      </c>
    </row>
    <row r="93" spans="1:10" x14ac:dyDescent="0.35">
      <c r="A93" s="1" t="s">
        <v>363</v>
      </c>
      <c r="B93" s="1">
        <v>2391</v>
      </c>
      <c r="C93">
        <f>AVERAGE(B93:B94)</f>
        <v>2477</v>
      </c>
      <c r="D93" t="s">
        <v>163</v>
      </c>
    </row>
    <row r="94" spans="1:10" x14ac:dyDescent="0.35">
      <c r="A94" s="1" t="s">
        <v>364</v>
      </c>
      <c r="B94" s="1">
        <v>2563</v>
      </c>
    </row>
    <row r="95" spans="1:10" x14ac:dyDescent="0.35">
      <c r="A95" t="s">
        <v>365</v>
      </c>
      <c r="B95">
        <v>2152</v>
      </c>
      <c r="C95">
        <f>AVERAGE(B95:B98)</f>
        <v>2481</v>
      </c>
      <c r="D95" t="s">
        <v>164</v>
      </c>
    </row>
    <row r="96" spans="1:10" x14ac:dyDescent="0.35">
      <c r="A96" t="s">
        <v>366</v>
      </c>
      <c r="B96">
        <v>2254</v>
      </c>
    </row>
    <row r="97" spans="1:4" x14ac:dyDescent="0.35">
      <c r="A97" t="s">
        <v>367</v>
      </c>
      <c r="B97">
        <v>2670</v>
      </c>
    </row>
    <row r="98" spans="1:4" x14ac:dyDescent="0.35">
      <c r="A98" t="s">
        <v>428</v>
      </c>
      <c r="B98">
        <v>2848</v>
      </c>
    </row>
    <row r="99" spans="1:4" x14ac:dyDescent="0.35">
      <c r="A99" s="1" t="s">
        <v>368</v>
      </c>
      <c r="B99" s="1">
        <v>2278</v>
      </c>
      <c r="C99">
        <f>AVERAGE(B99:B102)</f>
        <v>2485</v>
      </c>
      <c r="D99" t="s">
        <v>165</v>
      </c>
    </row>
    <row r="100" spans="1:4" x14ac:dyDescent="0.35">
      <c r="A100" s="1" t="s">
        <v>369</v>
      </c>
      <c r="B100" s="1">
        <v>2478</v>
      </c>
    </row>
    <row r="101" spans="1:4" x14ac:dyDescent="0.35">
      <c r="A101" s="1" t="s">
        <v>370</v>
      </c>
      <c r="B101" s="1">
        <v>2391</v>
      </c>
    </row>
    <row r="102" spans="1:4" x14ac:dyDescent="0.35">
      <c r="A102" s="1" t="s">
        <v>371</v>
      </c>
      <c r="B102" s="1">
        <v>2793</v>
      </c>
    </row>
    <row r="103" spans="1:4" x14ac:dyDescent="0.35">
      <c r="A103" t="s">
        <v>372</v>
      </c>
      <c r="B103">
        <v>2216</v>
      </c>
      <c r="C103">
        <f>AVERAGE(B103:B105)</f>
        <v>2298</v>
      </c>
      <c r="D103" t="s">
        <v>166</v>
      </c>
    </row>
    <row r="104" spans="1:4" x14ac:dyDescent="0.35">
      <c r="A104" t="s">
        <v>373</v>
      </c>
      <c r="B104">
        <v>2174</v>
      </c>
    </row>
    <row r="105" spans="1:4" x14ac:dyDescent="0.35">
      <c r="A105" t="s">
        <v>374</v>
      </c>
      <c r="B105">
        <v>2504</v>
      </c>
    </row>
    <row r="106" spans="1:4" x14ac:dyDescent="0.35">
      <c r="A106" s="1" t="s">
        <v>375</v>
      </c>
      <c r="B106" s="1">
        <v>1818</v>
      </c>
      <c r="C106">
        <f>AVERAGE(B106:B109)</f>
        <v>2018.5</v>
      </c>
      <c r="D106" t="s">
        <v>167</v>
      </c>
    </row>
    <row r="107" spans="1:4" x14ac:dyDescent="0.35">
      <c r="A107" s="1" t="s">
        <v>376</v>
      </c>
      <c r="B107" s="1">
        <v>2160</v>
      </c>
    </row>
    <row r="108" spans="1:4" x14ac:dyDescent="0.35">
      <c r="A108" s="1" t="s">
        <v>377</v>
      </c>
      <c r="B108" s="1">
        <v>2137</v>
      </c>
    </row>
    <row r="109" spans="1:4" x14ac:dyDescent="0.35">
      <c r="A109" s="1" t="s">
        <v>378</v>
      </c>
      <c r="B109" s="1">
        <v>1959</v>
      </c>
    </row>
    <row r="110" spans="1:4" x14ac:dyDescent="0.35">
      <c r="A110" t="s">
        <v>379</v>
      </c>
      <c r="B110">
        <v>1857</v>
      </c>
      <c r="C110">
        <f>AVERAGE(B110:B113)</f>
        <v>1993</v>
      </c>
      <c r="D110" t="s">
        <v>168</v>
      </c>
    </row>
    <row r="111" spans="1:4" x14ac:dyDescent="0.35">
      <c r="A111" t="s">
        <v>380</v>
      </c>
      <c r="B111">
        <v>2056</v>
      </c>
    </row>
    <row r="112" spans="1:4" x14ac:dyDescent="0.35">
      <c r="A112" t="s">
        <v>381</v>
      </c>
      <c r="B112">
        <v>2033</v>
      </c>
    </row>
    <row r="113" spans="1:7" x14ac:dyDescent="0.35">
      <c r="A113" t="s">
        <v>382</v>
      </c>
      <c r="B113">
        <v>2026</v>
      </c>
    </row>
    <row r="114" spans="1:7" x14ac:dyDescent="0.35">
      <c r="A114" s="1" t="s">
        <v>383</v>
      </c>
      <c r="B114" s="1">
        <v>1696</v>
      </c>
      <c r="C114">
        <f>AVERAGE(B114:B116)</f>
        <v>1191.3333333333333</v>
      </c>
      <c r="D114" t="s">
        <v>169</v>
      </c>
    </row>
    <row r="115" spans="1:7" x14ac:dyDescent="0.35">
      <c r="A115" s="1" t="s">
        <v>384</v>
      </c>
      <c r="B115" s="1">
        <v>0</v>
      </c>
    </row>
    <row r="116" spans="1:7" x14ac:dyDescent="0.35">
      <c r="A116" s="1" t="s">
        <v>385</v>
      </c>
      <c r="B116" s="1">
        <v>1878</v>
      </c>
    </row>
    <row r="117" spans="1:7" x14ac:dyDescent="0.35">
      <c r="A117" t="s">
        <v>386</v>
      </c>
      <c r="B117">
        <v>2269</v>
      </c>
      <c r="C117">
        <f>AVERAGE(B117:B119)</f>
        <v>2246.3333333333335</v>
      </c>
      <c r="D117" t="s">
        <v>170</v>
      </c>
    </row>
    <row r="118" spans="1:7" x14ac:dyDescent="0.35">
      <c r="A118" t="s">
        <v>387</v>
      </c>
      <c r="B118">
        <v>2336</v>
      </c>
    </row>
    <row r="119" spans="1:7" x14ac:dyDescent="0.35">
      <c r="A119" t="s">
        <v>388</v>
      </c>
      <c r="B119">
        <v>2134</v>
      </c>
    </row>
    <row r="120" spans="1:7" x14ac:dyDescent="0.35">
      <c r="A120" s="1" t="s">
        <v>389</v>
      </c>
      <c r="B120" s="1">
        <v>2154</v>
      </c>
      <c r="C120">
        <f>AVERAGE(B120:B123)</f>
        <v>2257</v>
      </c>
      <c r="D120" t="s">
        <v>172</v>
      </c>
      <c r="G120" s="2"/>
    </row>
    <row r="121" spans="1:7" x14ac:dyDescent="0.35">
      <c r="A121" s="1" t="s">
        <v>390</v>
      </c>
      <c r="B121" s="1">
        <v>1952</v>
      </c>
      <c r="G121" s="2"/>
    </row>
    <row r="122" spans="1:7" x14ac:dyDescent="0.35">
      <c r="A122" s="1" t="s">
        <v>391</v>
      </c>
      <c r="B122" s="1">
        <v>2495</v>
      </c>
    </row>
    <row r="123" spans="1:7" x14ac:dyDescent="0.35">
      <c r="A123" s="1" t="s">
        <v>392</v>
      </c>
      <c r="B123" s="1">
        <v>2427</v>
      </c>
    </row>
    <row r="124" spans="1:7" x14ac:dyDescent="0.35">
      <c r="A124" t="s">
        <v>459</v>
      </c>
      <c r="B124">
        <v>2346</v>
      </c>
      <c r="C124">
        <f>AVERAGE(B124:B127,B129)</f>
        <v>2617</v>
      </c>
    </row>
    <row r="125" spans="1:7" x14ac:dyDescent="0.35">
      <c r="A125" t="s">
        <v>460</v>
      </c>
      <c r="B125">
        <v>2148</v>
      </c>
    </row>
    <row r="126" spans="1:7" x14ac:dyDescent="0.35">
      <c r="A126" t="s">
        <v>461</v>
      </c>
      <c r="B126">
        <v>2475</v>
      </c>
    </row>
    <row r="127" spans="1:7" x14ac:dyDescent="0.35">
      <c r="A127" t="s">
        <v>462</v>
      </c>
      <c r="B127">
        <v>2672</v>
      </c>
    </row>
    <row r="128" spans="1:7" x14ac:dyDescent="0.35">
      <c r="A128" t="s">
        <v>463</v>
      </c>
      <c r="B128" s="11">
        <v>5374</v>
      </c>
      <c r="C128" t="s">
        <v>476</v>
      </c>
    </row>
    <row r="129" spans="1:3" x14ac:dyDescent="0.35">
      <c r="A129" t="s">
        <v>464</v>
      </c>
      <c r="B129">
        <v>3444</v>
      </c>
    </row>
    <row r="130" spans="1:3" x14ac:dyDescent="0.35">
      <c r="A130" s="1" t="s">
        <v>465</v>
      </c>
      <c r="B130" s="1">
        <v>1973</v>
      </c>
      <c r="C130">
        <f>AVERAGE(B130:B131,B134)</f>
        <v>1576.3333333333333</v>
      </c>
    </row>
    <row r="131" spans="1:3" x14ac:dyDescent="0.35">
      <c r="A131" s="1" t="s">
        <v>466</v>
      </c>
      <c r="B131" s="1">
        <v>1906</v>
      </c>
    </row>
    <row r="132" spans="1:3" x14ac:dyDescent="0.35">
      <c r="A132" s="16" t="s">
        <v>467</v>
      </c>
      <c r="B132" s="23">
        <v>431</v>
      </c>
    </row>
    <row r="133" spans="1:3" x14ac:dyDescent="0.35">
      <c r="A133" s="16" t="s">
        <v>468</v>
      </c>
      <c r="B133" s="23">
        <v>772</v>
      </c>
    </row>
    <row r="134" spans="1:3" x14ac:dyDescent="0.35">
      <c r="A134" s="1" t="s">
        <v>469</v>
      </c>
      <c r="B134" s="13">
        <v>850</v>
      </c>
    </row>
    <row r="135" spans="1:3" x14ac:dyDescent="0.35">
      <c r="A135" s="16" t="s">
        <v>470</v>
      </c>
      <c r="B135" s="23">
        <v>93</v>
      </c>
    </row>
    <row r="136" spans="1:3" x14ac:dyDescent="0.35">
      <c r="A136" t="s">
        <v>471</v>
      </c>
      <c r="B136">
        <v>2210</v>
      </c>
      <c r="C136">
        <f>AVERAGE(B136:B137,B139:B140)</f>
        <v>1994</v>
      </c>
    </row>
    <row r="137" spans="1:3" x14ac:dyDescent="0.35">
      <c r="A137" t="s">
        <v>472</v>
      </c>
      <c r="B137">
        <v>2010</v>
      </c>
    </row>
    <row r="138" spans="1:3" x14ac:dyDescent="0.35">
      <c r="A138" t="s">
        <v>473</v>
      </c>
      <c r="B138" s="11">
        <v>3</v>
      </c>
      <c r="C138" t="s">
        <v>477</v>
      </c>
    </row>
    <row r="139" spans="1:3" x14ac:dyDescent="0.35">
      <c r="A139" t="s">
        <v>474</v>
      </c>
      <c r="B139">
        <v>1665</v>
      </c>
    </row>
    <row r="140" spans="1:3" x14ac:dyDescent="0.35">
      <c r="A140" t="s">
        <v>475</v>
      </c>
      <c r="B140">
        <v>2091</v>
      </c>
    </row>
    <row r="141" spans="1:3" x14ac:dyDescent="0.35">
      <c r="A141" s="1" t="s">
        <v>698</v>
      </c>
      <c r="B141" s="1">
        <v>2744</v>
      </c>
      <c r="C141">
        <f>AVERAGE(B141:B144)</f>
        <v>2639.25</v>
      </c>
    </row>
    <row r="142" spans="1:3" x14ac:dyDescent="0.35">
      <c r="A142" s="1" t="s">
        <v>699</v>
      </c>
      <c r="B142" s="1">
        <v>2526</v>
      </c>
    </row>
    <row r="143" spans="1:3" x14ac:dyDescent="0.35">
      <c r="A143" s="1" t="s">
        <v>700</v>
      </c>
      <c r="B143" s="1">
        <v>2418</v>
      </c>
    </row>
    <row r="144" spans="1:3" x14ac:dyDescent="0.35">
      <c r="A144" s="1" t="s">
        <v>701</v>
      </c>
      <c r="B144" s="1">
        <v>2869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avg_masterdoc</vt:lpstr>
      <vt:lpstr>amy processing</vt:lpstr>
      <vt:lpstr>AMY DAPI</vt:lpstr>
      <vt:lpstr>amy cfos</vt:lpstr>
      <vt:lpstr>pl dapi processing</vt:lpstr>
      <vt:lpstr>pl cfos</vt:lpstr>
      <vt:lpstr>il dapi processing</vt:lpstr>
      <vt:lpstr>il cfos</vt:lpstr>
      <vt:lpstr>ofc dapi processing</vt:lpstr>
      <vt:lpstr>ofc cfos</vt:lpstr>
      <vt:lpstr>rsc dapi and cfos</vt:lpstr>
      <vt:lpstr>vh dapi and cfos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</dc:creator>
  <cp:lastModifiedBy>Gabrielle Magalhães</cp:lastModifiedBy>
  <dcterms:created xsi:type="dcterms:W3CDTF">2015-06-05T18:17:20Z</dcterms:created>
  <dcterms:modified xsi:type="dcterms:W3CDTF">2024-07-10T18:09:46Z</dcterms:modified>
</cp:coreProperties>
</file>