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10F46606-0287-4B7C-8AC5-1FCEB244716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E146" i="1"/>
  <c r="E147" i="1" s="1"/>
  <c r="AB132" i="1"/>
  <c r="AD130" i="1"/>
  <c r="AD131" i="1" s="1"/>
  <c r="T132" i="1"/>
  <c r="V130" i="1"/>
  <c r="V131" i="1" s="1"/>
  <c r="L132" i="1"/>
  <c r="N130" i="1"/>
  <c r="N131" i="1" s="1"/>
  <c r="AA113" i="1"/>
  <c r="AC111" i="1"/>
  <c r="AC112" i="1" s="1"/>
  <c r="V91" i="1"/>
  <c r="N91" i="1"/>
  <c r="S113" i="1"/>
  <c r="U111" i="1" s="1"/>
  <c r="U112" i="1" s="1"/>
  <c r="L113" i="1"/>
  <c r="N111" i="1" s="1"/>
  <c r="N112" i="1" s="1"/>
  <c r="AB92" i="1"/>
  <c r="AD90" i="1" s="1"/>
  <c r="AD91" i="1" s="1"/>
  <c r="T92" i="1"/>
  <c r="V90" i="1"/>
  <c r="L92" i="1"/>
  <c r="N90" i="1" s="1"/>
  <c r="E92" i="1"/>
  <c r="G90" i="1"/>
  <c r="G91" i="1" s="1"/>
  <c r="AA74" i="1"/>
  <c r="AC72" i="1"/>
  <c r="AC73" i="1" s="1"/>
  <c r="S74" i="1"/>
  <c r="U72" i="1"/>
  <c r="U73" i="1" s="1"/>
  <c r="L74" i="1"/>
  <c r="N72" i="1" s="1"/>
  <c r="N73" i="1" s="1"/>
  <c r="E74" i="1"/>
  <c r="G72" i="1" s="1"/>
  <c r="G73" i="1" s="1"/>
  <c r="AB57" i="1"/>
  <c r="AD55" i="1"/>
  <c r="AD56" i="1" s="1"/>
  <c r="S57" i="1"/>
  <c r="U55" i="1" s="1"/>
  <c r="U56" i="1" s="1"/>
  <c r="L57" i="1"/>
  <c r="N55" i="1"/>
  <c r="N56" i="1" s="1"/>
  <c r="E57" i="1"/>
  <c r="G55" i="1"/>
  <c r="G56" i="1" s="1"/>
  <c r="AD37" i="1"/>
  <c r="AF35" i="1"/>
  <c r="AF36" i="1" s="1"/>
  <c r="AD19" i="1"/>
  <c r="V37" i="1"/>
  <c r="V19" i="1"/>
  <c r="X17" i="1" s="1"/>
  <c r="X18" i="1" s="1"/>
  <c r="N40" i="1"/>
  <c r="P38" i="1" s="1"/>
  <c r="P39" i="1" s="1"/>
  <c r="N20" i="1"/>
  <c r="P18" i="1" s="1"/>
  <c r="AF17" i="1"/>
  <c r="AF18" i="1" s="1"/>
  <c r="X35" i="1"/>
  <c r="X36" i="1" s="1"/>
  <c r="P19" i="1" l="1"/>
</calcChain>
</file>

<file path=xl/sharedStrings.xml><?xml version="1.0" encoding="utf-8"?>
<sst xmlns="http://schemas.openxmlformats.org/spreadsheetml/2006/main" count="372" uniqueCount="53">
  <si>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</si>
  <si>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</si>
  <si>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</si>
  <si>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</si>
  <si>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</si>
  <si>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</si>
  <si>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</si>
  <si>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</si>
  <si>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</si>
  <si>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</si>
  <si>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</si>
  <si>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</si>
  <si>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</si>
  <si>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</si>
  <si>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</si>
  <si>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1CD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</si>
  <si>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</si>
  <si>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</si>
  <si>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</si>
  <si>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</si>
  <si>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</si>
  <si>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</si>
  <si>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</si>
  <si>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</si>
  <si>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</si>
  <si>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</si>
  <si>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</si>
  <si>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</si>
  <si>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</si>
  <si>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</si>
  <si>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</si>
  <si>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</si>
  <si>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3CD</t>
  </si>
  <si>
    <t>3CE</t>
  </si>
  <si>
    <t>3CF</t>
  </si>
  <si>
    <t>3CH</t>
  </si>
  <si>
    <t>3CI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</si>
  <si>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</si>
  <si>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</si>
  <si>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</si>
  <si>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</si>
  <si>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</si>
  <si>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</si>
  <si>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</si>
  <si>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</si>
  <si>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</si>
  <si>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</si>
  <si>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rsquare</t>
  </si>
  <si>
    <t>sample size</t>
  </si>
  <si>
    <t>pearson  correlationr</t>
  </si>
  <si>
    <t>t value</t>
  </si>
  <si>
    <t>p value</t>
  </si>
  <si>
    <t>n.s.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</si>
</sst>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fear 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Sheet1!$D$2:$D$35</c:f>
              <c:numCache>
                <c:formatCode>General</c:formatCode>
                <c:ptCount val="34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  <c:pt idx="17">
                  <c:v>6.993511175198269</c:v>
                </c:pt>
                <c:pt idx="18">
                  <c:v>3.812824956672443</c:v>
                </c:pt>
                <c:pt idx="19">
                  <c:v>3.6812847436689311</c:v>
                </c:pt>
                <c:pt idx="20">
                  <c:v>7.8978978978978986</c:v>
                </c:pt>
                <c:pt idx="21">
                  <c:v>1.6496465043205031</c:v>
                </c:pt>
                <c:pt idx="22">
                  <c:v>2.82258064516129</c:v>
                </c:pt>
                <c:pt idx="23">
                  <c:v>5.2057842046718577</c:v>
                </c:pt>
                <c:pt idx="24">
                  <c:v>3.7346914029343998</c:v>
                </c:pt>
                <c:pt idx="25">
                  <c:v>2.8340279480264772</c:v>
                </c:pt>
                <c:pt idx="26">
                  <c:v>4.5939086294416249</c:v>
                </c:pt>
                <c:pt idx="27">
                  <c:v>3.720845811779653</c:v>
                </c:pt>
                <c:pt idx="28">
                  <c:v>2.3470434089096499</c:v>
                </c:pt>
                <c:pt idx="29">
                  <c:v>22.87650921414955</c:v>
                </c:pt>
                <c:pt idx="30">
                  <c:v>16.866289198606271</c:v>
                </c:pt>
                <c:pt idx="31">
                  <c:v>4.6604527296937421</c:v>
                </c:pt>
                <c:pt idx="32">
                  <c:v>0.74353973671379814</c:v>
                </c:pt>
                <c:pt idx="33">
                  <c:v>4.8086011342155004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66</c:v>
                </c:pt>
                <c:pt idx="5">
                  <c:v>79.443333333333328</c:v>
                </c:pt>
                <c:pt idx="6">
                  <c:v>45.556666666666672</c:v>
                </c:pt>
                <c:pt idx="7">
                  <c:v>80.39</c:v>
                </c:pt>
                <c:pt idx="8">
                  <c:v>84.776666666666657</c:v>
                </c:pt>
                <c:pt idx="9">
                  <c:v>69.613333333333344</c:v>
                </c:pt>
                <c:pt idx="10">
                  <c:v>49.886666666666663</c:v>
                </c:pt>
                <c:pt idx="11">
                  <c:v>83.833333333333329</c:v>
                </c:pt>
                <c:pt idx="12">
                  <c:v>69.443333333333328</c:v>
                </c:pt>
                <c:pt idx="13">
                  <c:v>71.11</c:v>
                </c:pt>
                <c:pt idx="14">
                  <c:v>78.61</c:v>
                </c:pt>
                <c:pt idx="15">
                  <c:v>44.446666666666673</c:v>
                </c:pt>
                <c:pt idx="16">
                  <c:v>86</c:v>
                </c:pt>
                <c:pt idx="17">
                  <c:v>75.89</c:v>
                </c:pt>
                <c:pt idx="18">
                  <c:v>67.446666666666673</c:v>
                </c:pt>
                <c:pt idx="19">
                  <c:v>61.780000000000008</c:v>
                </c:pt>
                <c:pt idx="20">
                  <c:v>71.943333333333328</c:v>
                </c:pt>
                <c:pt idx="21">
                  <c:v>67.446666666666673</c:v>
                </c:pt>
                <c:pt idx="22">
                  <c:v>55.890000000000008</c:v>
                </c:pt>
                <c:pt idx="23">
                  <c:v>71.943333333333328</c:v>
                </c:pt>
                <c:pt idx="24">
                  <c:v>78.443333333333328</c:v>
                </c:pt>
                <c:pt idx="25">
                  <c:v>80.946666666666673</c:v>
                </c:pt>
                <c:pt idx="26">
                  <c:v>78.056666666666672</c:v>
                </c:pt>
                <c:pt idx="27">
                  <c:v>45.723333333333343</c:v>
                </c:pt>
                <c:pt idx="28">
                  <c:v>65.11333333333333</c:v>
                </c:pt>
                <c:pt idx="29">
                  <c:v>71.166666666666671</c:v>
                </c:pt>
                <c:pt idx="30">
                  <c:v>51.613333333333337</c:v>
                </c:pt>
                <c:pt idx="31">
                  <c:v>56.556666666666672</c:v>
                </c:pt>
                <c:pt idx="32">
                  <c:v>66.17</c:v>
                </c:pt>
                <c:pt idx="33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D-459B-AE2B-B3666CEE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suppression</a:t>
            </a:r>
            <a:r>
              <a:rPr lang="en-US" baseline="0"/>
              <a:t> </a:t>
            </a:r>
            <a:r>
              <a:rPr lang="en-US"/>
              <a:t>(adults)</a:t>
            </a:r>
          </a:p>
        </c:rich>
      </c:tx>
      <c:layout>
        <c:manualLayout>
          <c:xMode val="edge"/>
          <c:yMode val="edge"/>
          <c:x val="0.30649072413479261"/>
          <c:y val="3.1746044971897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Sheet1!$D$19:$D$35</c:f>
              <c:numCache>
                <c:formatCode>General</c:formatCode>
                <c:ptCount val="17"/>
                <c:pt idx="0">
                  <c:v>6.993511175198269</c:v>
                </c:pt>
                <c:pt idx="1">
                  <c:v>3.812824956672443</c:v>
                </c:pt>
                <c:pt idx="2">
                  <c:v>3.6812847436689311</c:v>
                </c:pt>
                <c:pt idx="3">
                  <c:v>7.8978978978978986</c:v>
                </c:pt>
                <c:pt idx="4">
                  <c:v>1.6496465043205031</c:v>
                </c:pt>
                <c:pt idx="5">
                  <c:v>2.82258064516129</c:v>
                </c:pt>
                <c:pt idx="6">
                  <c:v>5.2057842046718577</c:v>
                </c:pt>
                <c:pt idx="7">
                  <c:v>3.7346914029343998</c:v>
                </c:pt>
                <c:pt idx="8">
                  <c:v>2.8340279480264772</c:v>
                </c:pt>
                <c:pt idx="9">
                  <c:v>4.5939086294416249</c:v>
                </c:pt>
                <c:pt idx="10">
                  <c:v>3.720845811779653</c:v>
                </c:pt>
                <c:pt idx="11">
                  <c:v>2.3470434089096499</c:v>
                </c:pt>
                <c:pt idx="12">
                  <c:v>22.87650921414955</c:v>
                </c:pt>
                <c:pt idx="13">
                  <c:v>16.866289198606271</c:v>
                </c:pt>
                <c:pt idx="14">
                  <c:v>4.6604527296937421</c:v>
                </c:pt>
                <c:pt idx="15">
                  <c:v>0.74353973671379814</c:v>
                </c:pt>
                <c:pt idx="16">
                  <c:v>4.8086011342155004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0.41362498352879168</c:v>
                </c:pt>
                <c:pt idx="1">
                  <c:v>0.33937926262726098</c:v>
                </c:pt>
                <c:pt idx="2">
                  <c:v>0.33360310780187757</c:v>
                </c:pt>
                <c:pt idx="3">
                  <c:v>0.81624426632071545</c:v>
                </c:pt>
                <c:pt idx="4">
                  <c:v>0.33937926262726098</c:v>
                </c:pt>
                <c:pt idx="5">
                  <c:v>0.43740681099779333</c:v>
                </c:pt>
                <c:pt idx="6">
                  <c:v>0.81624426632071545</c:v>
                </c:pt>
                <c:pt idx="7">
                  <c:v>0.6657459737390049</c:v>
                </c:pt>
                <c:pt idx="8">
                  <c:v>0.76111843188930972</c:v>
                </c:pt>
                <c:pt idx="9">
                  <c:v>1.032028013836102</c:v>
                </c:pt>
                <c:pt idx="10">
                  <c:v>0.1494495881023547</c:v>
                </c:pt>
                <c:pt idx="11">
                  <c:v>0.28411999590457659</c:v>
                </c:pt>
                <c:pt idx="12">
                  <c:v>0.46997658079625287</c:v>
                </c:pt>
                <c:pt idx="13">
                  <c:v>0.49405838284680959</c:v>
                </c:pt>
                <c:pt idx="14">
                  <c:v>0.27506335828372719</c:v>
                </c:pt>
                <c:pt idx="15">
                  <c:v>0.5717596090877034</c:v>
                </c:pt>
                <c:pt idx="16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F-4693-AC1F-064A25A2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fear (adolescents)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66</c:v>
                </c:pt>
                <c:pt idx="5">
                  <c:v>79.443333333333328</c:v>
                </c:pt>
                <c:pt idx="6">
                  <c:v>45.556666666666672</c:v>
                </c:pt>
                <c:pt idx="7">
                  <c:v>80.39</c:v>
                </c:pt>
                <c:pt idx="8">
                  <c:v>84.776666666666657</c:v>
                </c:pt>
                <c:pt idx="9">
                  <c:v>69.613333333333344</c:v>
                </c:pt>
                <c:pt idx="10">
                  <c:v>49.886666666666663</c:v>
                </c:pt>
                <c:pt idx="11">
                  <c:v>83.833333333333329</c:v>
                </c:pt>
                <c:pt idx="12">
                  <c:v>69.443333333333328</c:v>
                </c:pt>
                <c:pt idx="13">
                  <c:v>71.11</c:v>
                </c:pt>
                <c:pt idx="14">
                  <c:v>78.61</c:v>
                </c:pt>
                <c:pt idx="15">
                  <c:v>44.446666666666673</c:v>
                </c:pt>
                <c:pt idx="1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E-4876-88D1-E143A1B0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compound (adolescents)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10.88666666666666</c:v>
                </c:pt>
                <c:pt idx="5">
                  <c:v>33.776666666666657</c:v>
                </c:pt>
                <c:pt idx="6">
                  <c:v>22.89</c:v>
                </c:pt>
                <c:pt idx="7">
                  <c:v>74.443333333333328</c:v>
                </c:pt>
                <c:pt idx="8">
                  <c:v>60.943333333333328</c:v>
                </c:pt>
                <c:pt idx="9">
                  <c:v>19.833333333333329</c:v>
                </c:pt>
                <c:pt idx="10">
                  <c:v>11.94333333333333</c:v>
                </c:pt>
                <c:pt idx="11">
                  <c:v>29.556666666666668</c:v>
                </c:pt>
                <c:pt idx="12">
                  <c:v>43.890000000000008</c:v>
                </c:pt>
                <c:pt idx="13">
                  <c:v>12.33333333333333</c:v>
                </c:pt>
                <c:pt idx="14">
                  <c:v>55.833333333333343</c:v>
                </c:pt>
                <c:pt idx="15">
                  <c:v>15.55666666666667</c:v>
                </c:pt>
                <c:pt idx="16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3-410E-AB4B-4969D9C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safety (adolescents)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22.89</c:v>
                </c:pt>
                <c:pt idx="5">
                  <c:v>8.4433333333333334</c:v>
                </c:pt>
                <c:pt idx="6">
                  <c:v>6.3866666666666667</c:v>
                </c:pt>
                <c:pt idx="7">
                  <c:v>23.056666666666668</c:v>
                </c:pt>
                <c:pt idx="8">
                  <c:v>40.276666666666657</c:v>
                </c:pt>
                <c:pt idx="9">
                  <c:v>17.5</c:v>
                </c:pt>
                <c:pt idx="10">
                  <c:v>0</c:v>
                </c:pt>
                <c:pt idx="11">
                  <c:v>45.943333333333328</c:v>
                </c:pt>
                <c:pt idx="12">
                  <c:v>5.7233333333333336</c:v>
                </c:pt>
                <c:pt idx="13">
                  <c:v>6.3900000000000006</c:v>
                </c:pt>
                <c:pt idx="14">
                  <c:v>20.11</c:v>
                </c:pt>
                <c:pt idx="15">
                  <c:v>0</c:v>
                </c:pt>
                <c:pt idx="16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7-48A3-9365-DE3895D6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discrim (adolescents)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43.11</c:v>
                </c:pt>
                <c:pt idx="5">
                  <c:v>71</c:v>
                </c:pt>
                <c:pt idx="6">
                  <c:v>39.17</c:v>
                </c:pt>
                <c:pt idx="7">
                  <c:v>57.333333333333329</c:v>
                </c:pt>
                <c:pt idx="8">
                  <c:v>44.499999999999993</c:v>
                </c:pt>
                <c:pt idx="9">
                  <c:v>52.113333333333337</c:v>
                </c:pt>
                <c:pt idx="10">
                  <c:v>49.886666666666663</c:v>
                </c:pt>
                <c:pt idx="11">
                  <c:v>37.89</c:v>
                </c:pt>
                <c:pt idx="12">
                  <c:v>63.719999999999992</c:v>
                </c:pt>
                <c:pt idx="13">
                  <c:v>64.72</c:v>
                </c:pt>
                <c:pt idx="14">
                  <c:v>58.5</c:v>
                </c:pt>
                <c:pt idx="15">
                  <c:v>44.446666666666673</c:v>
                </c:pt>
                <c:pt idx="16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AA-47C8-B9C9-0642BA2D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supression (adolescents)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Sheet1!$D$2:$D$18</c:f>
              <c:numCache>
                <c:formatCode>General</c:formatCode>
                <c:ptCount val="17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0.1649494949494949</c:v>
                </c:pt>
                <c:pt idx="5">
                  <c:v>0.42516678554944831</c:v>
                </c:pt>
                <c:pt idx="6">
                  <c:v>0.50245115972781151</c:v>
                </c:pt>
                <c:pt idx="7">
                  <c:v>0.9260272836588298</c:v>
                </c:pt>
                <c:pt idx="8">
                  <c:v>0.71886918570361347</c:v>
                </c:pt>
                <c:pt idx="9">
                  <c:v>0.2849071059184064</c:v>
                </c:pt>
                <c:pt idx="10">
                  <c:v>0.239409327809702</c:v>
                </c:pt>
                <c:pt idx="11">
                  <c:v>0.3525646123260438</c:v>
                </c:pt>
                <c:pt idx="12">
                  <c:v>0.63202611241779882</c:v>
                </c:pt>
                <c:pt idx="13">
                  <c:v>0.1734402100032813</c:v>
                </c:pt>
                <c:pt idx="14">
                  <c:v>0.71025738879701483</c:v>
                </c:pt>
                <c:pt idx="15">
                  <c:v>0.35000749962501881</c:v>
                </c:pt>
                <c:pt idx="16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2-4491-9CDF-2B5A6DDD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fear (males)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Sheet1!$E$115:$E$129</c:f>
              <c:numCache>
                <c:formatCode>General</c:formatCode>
                <c:ptCount val="15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45.723333333333343</c:v>
                </c:pt>
                <c:pt idx="9">
                  <c:v>65.11333333333333</c:v>
                </c:pt>
                <c:pt idx="10">
                  <c:v>71.166666666666671</c:v>
                </c:pt>
                <c:pt idx="11">
                  <c:v>51.613333333333337</c:v>
                </c:pt>
                <c:pt idx="12">
                  <c:v>56.556666666666672</c:v>
                </c:pt>
                <c:pt idx="13">
                  <c:v>66.17</c:v>
                </c:pt>
                <c:pt idx="1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F9-4454-919F-F903CEDD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compound (males)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Sheet1!$F$115:$F$129</c:f>
              <c:numCache>
                <c:formatCode>General</c:formatCode>
                <c:ptCount val="15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43.890000000000008</c:v>
                </c:pt>
                <c:pt idx="4">
                  <c:v>12.33333333333333</c:v>
                </c:pt>
                <c:pt idx="5">
                  <c:v>55.833333333333343</c:v>
                </c:pt>
                <c:pt idx="6">
                  <c:v>15.55666666666667</c:v>
                </c:pt>
                <c:pt idx="7">
                  <c:v>27.88666666666667</c:v>
                </c:pt>
                <c:pt idx="8">
                  <c:v>6.833333333333333</c:v>
                </c:pt>
                <c:pt idx="9">
                  <c:v>18.5</c:v>
                </c:pt>
                <c:pt idx="10">
                  <c:v>33.446666666666673</c:v>
                </c:pt>
                <c:pt idx="11">
                  <c:v>25.5</c:v>
                </c:pt>
                <c:pt idx="12">
                  <c:v>15.55666666666667</c:v>
                </c:pt>
                <c:pt idx="13">
                  <c:v>37.833333333333343</c:v>
                </c:pt>
                <c:pt idx="14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D-4C47-B486-DE550197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safety (males)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Sheet1!$G$115:$G$129</c:f>
              <c:numCache>
                <c:formatCode>General</c:formatCode>
                <c:ptCount val="15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5.7233333333333336</c:v>
                </c:pt>
                <c:pt idx="4">
                  <c:v>6.3900000000000006</c:v>
                </c:pt>
                <c:pt idx="5">
                  <c:v>20.11</c:v>
                </c:pt>
                <c:pt idx="6">
                  <c:v>0</c:v>
                </c:pt>
                <c:pt idx="7">
                  <c:v>14.39</c:v>
                </c:pt>
                <c:pt idx="8">
                  <c:v>13.94333333333333</c:v>
                </c:pt>
                <c:pt idx="9">
                  <c:v>17.78</c:v>
                </c:pt>
                <c:pt idx="10">
                  <c:v>6.1133333333333333</c:v>
                </c:pt>
                <c:pt idx="11">
                  <c:v>10.776666666666671</c:v>
                </c:pt>
                <c:pt idx="12">
                  <c:v>0</c:v>
                </c:pt>
                <c:pt idx="13">
                  <c:v>7.7233333333333336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B-4A79-B237-CED6894D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discrim (males)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Sheet1!$H$115:$H$129</c:f>
              <c:numCache>
                <c:formatCode>General</c:formatCode>
                <c:ptCount val="15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63.719999999999992</c:v>
                </c:pt>
                <c:pt idx="4">
                  <c:v>64.72</c:v>
                </c:pt>
                <c:pt idx="5">
                  <c:v>58.5</c:v>
                </c:pt>
                <c:pt idx="6">
                  <c:v>44.446666666666673</c:v>
                </c:pt>
                <c:pt idx="7">
                  <c:v>71.61</c:v>
                </c:pt>
                <c:pt idx="8">
                  <c:v>31.78</c:v>
                </c:pt>
                <c:pt idx="9">
                  <c:v>47.333333333333329</c:v>
                </c:pt>
                <c:pt idx="10">
                  <c:v>65.053333333333342</c:v>
                </c:pt>
                <c:pt idx="11">
                  <c:v>40.836666666666673</c:v>
                </c:pt>
                <c:pt idx="12">
                  <c:v>56.556666666666672</c:v>
                </c:pt>
                <c:pt idx="13">
                  <c:v>58.446666666666673</c:v>
                </c:pt>
                <c:pt idx="1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6-48C8-ADCA-0F08B398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compound 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Sheet1!$D$2:$D$35</c:f>
              <c:numCache>
                <c:formatCode>General</c:formatCode>
                <c:ptCount val="34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  <c:pt idx="17">
                  <c:v>6.993511175198269</c:v>
                </c:pt>
                <c:pt idx="18">
                  <c:v>3.812824956672443</c:v>
                </c:pt>
                <c:pt idx="19">
                  <c:v>3.6812847436689311</c:v>
                </c:pt>
                <c:pt idx="20">
                  <c:v>7.8978978978978986</c:v>
                </c:pt>
                <c:pt idx="21">
                  <c:v>1.6496465043205031</c:v>
                </c:pt>
                <c:pt idx="22">
                  <c:v>2.82258064516129</c:v>
                </c:pt>
                <c:pt idx="23">
                  <c:v>5.2057842046718577</c:v>
                </c:pt>
                <c:pt idx="24">
                  <c:v>3.7346914029343998</c:v>
                </c:pt>
                <c:pt idx="25">
                  <c:v>2.8340279480264772</c:v>
                </c:pt>
                <c:pt idx="26">
                  <c:v>4.5939086294416249</c:v>
                </c:pt>
                <c:pt idx="27">
                  <c:v>3.720845811779653</c:v>
                </c:pt>
                <c:pt idx="28">
                  <c:v>2.3470434089096499</c:v>
                </c:pt>
                <c:pt idx="29">
                  <c:v>22.87650921414955</c:v>
                </c:pt>
                <c:pt idx="30">
                  <c:v>16.866289198606271</c:v>
                </c:pt>
                <c:pt idx="31">
                  <c:v>4.6604527296937421</c:v>
                </c:pt>
                <c:pt idx="32">
                  <c:v>0.74353973671379814</c:v>
                </c:pt>
                <c:pt idx="33">
                  <c:v>4.8086011342155004</c:v>
                </c:pt>
              </c:numCache>
            </c:numRef>
          </c:xVal>
          <c:yVal>
            <c:numRef>
              <c:f>Sheet1!$F$2:$F$35</c:f>
              <c:numCache>
                <c:formatCode>General</c:formatCode>
                <c:ptCount val="34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10.88666666666666</c:v>
                </c:pt>
                <c:pt idx="5">
                  <c:v>33.776666666666657</c:v>
                </c:pt>
                <c:pt idx="6">
                  <c:v>22.89</c:v>
                </c:pt>
                <c:pt idx="7">
                  <c:v>74.443333333333328</c:v>
                </c:pt>
                <c:pt idx="8">
                  <c:v>60.943333333333328</c:v>
                </c:pt>
                <c:pt idx="9">
                  <c:v>19.833333333333329</c:v>
                </c:pt>
                <c:pt idx="10">
                  <c:v>11.94333333333333</c:v>
                </c:pt>
                <c:pt idx="11">
                  <c:v>29.556666666666668</c:v>
                </c:pt>
                <c:pt idx="12">
                  <c:v>43.890000000000008</c:v>
                </c:pt>
                <c:pt idx="13">
                  <c:v>12.33333333333333</c:v>
                </c:pt>
                <c:pt idx="14">
                  <c:v>55.833333333333343</c:v>
                </c:pt>
                <c:pt idx="15">
                  <c:v>15.55666666666667</c:v>
                </c:pt>
                <c:pt idx="16">
                  <c:v>27.88666666666667</c:v>
                </c:pt>
                <c:pt idx="17">
                  <c:v>31.39</c:v>
                </c:pt>
                <c:pt idx="18">
                  <c:v>22.89</c:v>
                </c:pt>
                <c:pt idx="19">
                  <c:v>20.61</c:v>
                </c:pt>
                <c:pt idx="20">
                  <c:v>58.723333333333343</c:v>
                </c:pt>
                <c:pt idx="21">
                  <c:v>22.89</c:v>
                </c:pt>
                <c:pt idx="22">
                  <c:v>24.446666666666669</c:v>
                </c:pt>
                <c:pt idx="23">
                  <c:v>58.723333333333343</c:v>
                </c:pt>
                <c:pt idx="24">
                  <c:v>52.223333333333343</c:v>
                </c:pt>
                <c:pt idx="25">
                  <c:v>61.609999999999992</c:v>
                </c:pt>
                <c:pt idx="26">
                  <c:v>80.556666666666672</c:v>
                </c:pt>
                <c:pt idx="27">
                  <c:v>6.833333333333333</c:v>
                </c:pt>
                <c:pt idx="28">
                  <c:v>18.5</c:v>
                </c:pt>
                <c:pt idx="29">
                  <c:v>33.446666666666673</c:v>
                </c:pt>
                <c:pt idx="30">
                  <c:v>25.5</c:v>
                </c:pt>
                <c:pt idx="31">
                  <c:v>15.55666666666667</c:v>
                </c:pt>
                <c:pt idx="32">
                  <c:v>37.833333333333343</c:v>
                </c:pt>
                <c:pt idx="33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7-45A0-B30C-E352027B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supression (males)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Sheet1!$I$115:$I$129</c:f>
              <c:numCache>
                <c:formatCode>General</c:formatCode>
                <c:ptCount val="15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0.63202611241779882</c:v>
                </c:pt>
                <c:pt idx="4">
                  <c:v>0.1734402100032813</c:v>
                </c:pt>
                <c:pt idx="5">
                  <c:v>0.71025738879701483</c:v>
                </c:pt>
                <c:pt idx="6">
                  <c:v>0.35000749962501881</c:v>
                </c:pt>
                <c:pt idx="7">
                  <c:v>0.32426356589147293</c:v>
                </c:pt>
                <c:pt idx="8">
                  <c:v>0.1494495881023547</c:v>
                </c:pt>
                <c:pt idx="9">
                  <c:v>0.28411999590457659</c:v>
                </c:pt>
                <c:pt idx="10">
                  <c:v>0.46997658079625287</c:v>
                </c:pt>
                <c:pt idx="11">
                  <c:v>0.49405838284680959</c:v>
                </c:pt>
                <c:pt idx="12">
                  <c:v>0.27506335828372719</c:v>
                </c:pt>
                <c:pt idx="13">
                  <c:v>0.5717596090877034</c:v>
                </c:pt>
                <c:pt idx="14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F-460A-BB8B-DFAD2FAA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fear (females)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Sheet1!$D$96:$D$114</c:f>
              <c:numCache>
                <c:formatCode>General</c:formatCode>
                <c:ptCount val="19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6.993511175198269</c:v>
                </c:pt>
                <c:pt idx="10">
                  <c:v>3.812824956672443</c:v>
                </c:pt>
                <c:pt idx="11">
                  <c:v>3.6812847436689311</c:v>
                </c:pt>
                <c:pt idx="12">
                  <c:v>7.8978978978978986</c:v>
                </c:pt>
                <c:pt idx="13">
                  <c:v>1.6496465043205031</c:v>
                </c:pt>
                <c:pt idx="14">
                  <c:v>2.82258064516129</c:v>
                </c:pt>
                <c:pt idx="15">
                  <c:v>5.2057842046718577</c:v>
                </c:pt>
                <c:pt idx="16">
                  <c:v>3.7346914029343998</c:v>
                </c:pt>
                <c:pt idx="17">
                  <c:v>2.8340279480264772</c:v>
                </c:pt>
                <c:pt idx="18">
                  <c:v>4.5939086294416249</c:v>
                </c:pt>
              </c:numCache>
            </c:numRef>
          </c:xVal>
          <c:yVal>
            <c:numRef>
              <c:f>Sheet1!$E$96:$E$114</c:f>
              <c:numCache>
                <c:formatCode>General</c:formatCode>
                <c:ptCount val="19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66</c:v>
                </c:pt>
                <c:pt idx="5">
                  <c:v>79.443333333333328</c:v>
                </c:pt>
                <c:pt idx="6">
                  <c:v>45.556666666666672</c:v>
                </c:pt>
                <c:pt idx="7">
                  <c:v>80.39</c:v>
                </c:pt>
                <c:pt idx="8">
                  <c:v>84.776666666666657</c:v>
                </c:pt>
                <c:pt idx="9">
                  <c:v>75.89</c:v>
                </c:pt>
                <c:pt idx="10">
                  <c:v>67.446666666666673</c:v>
                </c:pt>
                <c:pt idx="11">
                  <c:v>61.780000000000008</c:v>
                </c:pt>
                <c:pt idx="12">
                  <c:v>71.943333333333328</c:v>
                </c:pt>
                <c:pt idx="13">
                  <c:v>67.446666666666673</c:v>
                </c:pt>
                <c:pt idx="14">
                  <c:v>55.890000000000008</c:v>
                </c:pt>
                <c:pt idx="15">
                  <c:v>71.943333333333328</c:v>
                </c:pt>
                <c:pt idx="16">
                  <c:v>78.443333333333328</c:v>
                </c:pt>
                <c:pt idx="17">
                  <c:v>80.946666666666673</c:v>
                </c:pt>
                <c:pt idx="18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9-49CB-A278-7C598668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compound (females)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672658115601997"/>
                  <c:y val="-0.12104711085641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Sheet1!$D$96:$D$114</c:f>
              <c:numCache>
                <c:formatCode>General</c:formatCode>
                <c:ptCount val="19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6.993511175198269</c:v>
                </c:pt>
                <c:pt idx="10">
                  <c:v>3.812824956672443</c:v>
                </c:pt>
                <c:pt idx="11">
                  <c:v>3.6812847436689311</c:v>
                </c:pt>
                <c:pt idx="12">
                  <c:v>7.8978978978978986</c:v>
                </c:pt>
                <c:pt idx="13">
                  <c:v>1.6496465043205031</c:v>
                </c:pt>
                <c:pt idx="14">
                  <c:v>2.82258064516129</c:v>
                </c:pt>
                <c:pt idx="15">
                  <c:v>5.2057842046718577</c:v>
                </c:pt>
                <c:pt idx="16">
                  <c:v>3.7346914029343998</c:v>
                </c:pt>
                <c:pt idx="17">
                  <c:v>2.8340279480264772</c:v>
                </c:pt>
                <c:pt idx="18">
                  <c:v>4.5939086294416249</c:v>
                </c:pt>
              </c:numCache>
            </c:numRef>
          </c:xVal>
          <c:yVal>
            <c:numRef>
              <c:f>Sheet1!$F$96:$F$114</c:f>
              <c:numCache>
                <c:formatCode>General</c:formatCode>
                <c:ptCount val="19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10.88666666666666</c:v>
                </c:pt>
                <c:pt idx="5">
                  <c:v>33.776666666666657</c:v>
                </c:pt>
                <c:pt idx="6">
                  <c:v>22.89</c:v>
                </c:pt>
                <c:pt idx="7">
                  <c:v>74.443333333333328</c:v>
                </c:pt>
                <c:pt idx="8">
                  <c:v>60.943333333333328</c:v>
                </c:pt>
                <c:pt idx="9">
                  <c:v>31.39</c:v>
                </c:pt>
                <c:pt idx="10">
                  <c:v>22.89</c:v>
                </c:pt>
                <c:pt idx="11">
                  <c:v>20.61</c:v>
                </c:pt>
                <c:pt idx="12">
                  <c:v>58.723333333333343</c:v>
                </c:pt>
                <c:pt idx="13">
                  <c:v>22.89</c:v>
                </c:pt>
                <c:pt idx="14">
                  <c:v>24.446666666666669</c:v>
                </c:pt>
                <c:pt idx="15">
                  <c:v>58.723333333333343</c:v>
                </c:pt>
                <c:pt idx="16">
                  <c:v>52.223333333333343</c:v>
                </c:pt>
                <c:pt idx="17">
                  <c:v>61.609999999999992</c:v>
                </c:pt>
                <c:pt idx="18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C-4AED-99E2-08742EC1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safety (females)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672658115601997"/>
                  <c:y val="-0.12104711085641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Sheet1!$D$96:$D$114</c:f>
              <c:numCache>
                <c:formatCode>General</c:formatCode>
                <c:ptCount val="19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6.993511175198269</c:v>
                </c:pt>
                <c:pt idx="10">
                  <c:v>3.812824956672443</c:v>
                </c:pt>
                <c:pt idx="11">
                  <c:v>3.6812847436689311</c:v>
                </c:pt>
                <c:pt idx="12">
                  <c:v>7.8978978978978986</c:v>
                </c:pt>
                <c:pt idx="13">
                  <c:v>1.6496465043205031</c:v>
                </c:pt>
                <c:pt idx="14">
                  <c:v>2.82258064516129</c:v>
                </c:pt>
                <c:pt idx="15">
                  <c:v>5.2057842046718577</c:v>
                </c:pt>
                <c:pt idx="16">
                  <c:v>3.7346914029343998</c:v>
                </c:pt>
                <c:pt idx="17">
                  <c:v>2.8340279480264772</c:v>
                </c:pt>
                <c:pt idx="18">
                  <c:v>4.5939086294416249</c:v>
                </c:pt>
              </c:numCache>
            </c:numRef>
          </c:xVal>
          <c:yVal>
            <c:numRef>
              <c:f>Sheet1!$G$96:$G$114</c:f>
              <c:numCache>
                <c:formatCode>General</c:formatCode>
                <c:ptCount val="19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22.89</c:v>
                </c:pt>
                <c:pt idx="5">
                  <c:v>8.4433333333333334</c:v>
                </c:pt>
                <c:pt idx="6">
                  <c:v>6.3866666666666667</c:v>
                </c:pt>
                <c:pt idx="7">
                  <c:v>23.056666666666668</c:v>
                </c:pt>
                <c:pt idx="8">
                  <c:v>40.276666666666657</c:v>
                </c:pt>
                <c:pt idx="9">
                  <c:v>16.5</c:v>
                </c:pt>
                <c:pt idx="10">
                  <c:v>10.5</c:v>
                </c:pt>
                <c:pt idx="11">
                  <c:v>2</c:v>
                </c:pt>
                <c:pt idx="12">
                  <c:v>14</c:v>
                </c:pt>
                <c:pt idx="13">
                  <c:v>10.5</c:v>
                </c:pt>
                <c:pt idx="14">
                  <c:v>0</c:v>
                </c:pt>
                <c:pt idx="15">
                  <c:v>14</c:v>
                </c:pt>
                <c:pt idx="16">
                  <c:v>34.666666666666657</c:v>
                </c:pt>
                <c:pt idx="17">
                  <c:v>8.6666666666666661</c:v>
                </c:pt>
                <c:pt idx="18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F-4FA6-959F-76A2CA84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discrim (females)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553615340629288E-2"/>
                  <c:y val="-0.14623961849514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Sheet1!$D$96:$D$114</c:f>
              <c:numCache>
                <c:formatCode>General</c:formatCode>
                <c:ptCount val="19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6.993511175198269</c:v>
                </c:pt>
                <c:pt idx="10">
                  <c:v>3.812824956672443</c:v>
                </c:pt>
                <c:pt idx="11">
                  <c:v>3.6812847436689311</c:v>
                </c:pt>
                <c:pt idx="12">
                  <c:v>7.8978978978978986</c:v>
                </c:pt>
                <c:pt idx="13">
                  <c:v>1.6496465043205031</c:v>
                </c:pt>
                <c:pt idx="14">
                  <c:v>2.82258064516129</c:v>
                </c:pt>
                <c:pt idx="15">
                  <c:v>5.2057842046718577</c:v>
                </c:pt>
                <c:pt idx="16">
                  <c:v>3.7346914029343998</c:v>
                </c:pt>
                <c:pt idx="17">
                  <c:v>2.8340279480264772</c:v>
                </c:pt>
                <c:pt idx="18">
                  <c:v>4.5939086294416249</c:v>
                </c:pt>
              </c:numCache>
            </c:numRef>
          </c:xVal>
          <c:yVal>
            <c:numRef>
              <c:f>Sheet1!$H$96:$H$114</c:f>
              <c:numCache>
                <c:formatCode>General</c:formatCode>
                <c:ptCount val="19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43.11</c:v>
                </c:pt>
                <c:pt idx="5">
                  <c:v>71</c:v>
                </c:pt>
                <c:pt idx="6">
                  <c:v>39.17</c:v>
                </c:pt>
                <c:pt idx="7">
                  <c:v>57.333333333333329</c:v>
                </c:pt>
                <c:pt idx="8">
                  <c:v>44.499999999999993</c:v>
                </c:pt>
                <c:pt idx="9">
                  <c:v>59.39</c:v>
                </c:pt>
                <c:pt idx="10">
                  <c:v>56.946666666666673</c:v>
                </c:pt>
                <c:pt idx="11">
                  <c:v>59.780000000000008</c:v>
                </c:pt>
                <c:pt idx="12">
                  <c:v>57.943333333333328</c:v>
                </c:pt>
                <c:pt idx="13">
                  <c:v>56.946666666666673</c:v>
                </c:pt>
                <c:pt idx="14">
                  <c:v>55.890000000000008</c:v>
                </c:pt>
                <c:pt idx="15">
                  <c:v>57.943333333333328</c:v>
                </c:pt>
                <c:pt idx="16">
                  <c:v>43.776666666666657</c:v>
                </c:pt>
                <c:pt idx="17">
                  <c:v>72.28</c:v>
                </c:pt>
                <c:pt idx="18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6-4E5A-B6E6-EFD87A13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suppression (females)</a:t>
            </a:r>
          </a:p>
        </c:rich>
      </c:tx>
      <c:layout>
        <c:manualLayout>
          <c:xMode val="edge"/>
          <c:yMode val="edge"/>
          <c:x val="0.23868340320560399"/>
          <c:y val="3.783603420479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553615340629288E-2"/>
                  <c:y val="-0.14623961849514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Sheet1!$D$96:$D$114</c:f>
              <c:numCache>
                <c:formatCode>General</c:formatCode>
                <c:ptCount val="19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6.993511175198269</c:v>
                </c:pt>
                <c:pt idx="10">
                  <c:v>3.812824956672443</c:v>
                </c:pt>
                <c:pt idx="11">
                  <c:v>3.6812847436689311</c:v>
                </c:pt>
                <c:pt idx="12">
                  <c:v>7.8978978978978986</c:v>
                </c:pt>
                <c:pt idx="13">
                  <c:v>1.6496465043205031</c:v>
                </c:pt>
                <c:pt idx="14">
                  <c:v>2.82258064516129</c:v>
                </c:pt>
                <c:pt idx="15">
                  <c:v>5.2057842046718577</c:v>
                </c:pt>
                <c:pt idx="16">
                  <c:v>3.7346914029343998</c:v>
                </c:pt>
                <c:pt idx="17">
                  <c:v>2.8340279480264772</c:v>
                </c:pt>
                <c:pt idx="18">
                  <c:v>4.5939086294416249</c:v>
                </c:pt>
              </c:numCache>
            </c:numRef>
          </c:xVal>
          <c:yVal>
            <c:numRef>
              <c:f>Sheet1!$I$96:$I$114</c:f>
              <c:numCache>
                <c:formatCode>General</c:formatCode>
                <c:ptCount val="19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0.1649494949494949</c:v>
                </c:pt>
                <c:pt idx="5">
                  <c:v>0.42516678554944831</c:v>
                </c:pt>
                <c:pt idx="6">
                  <c:v>0.50245115972781151</c:v>
                </c:pt>
                <c:pt idx="7">
                  <c:v>0.9260272836588298</c:v>
                </c:pt>
                <c:pt idx="8">
                  <c:v>0.71886918570361347</c:v>
                </c:pt>
                <c:pt idx="9">
                  <c:v>0.41362498352879168</c:v>
                </c:pt>
                <c:pt idx="10">
                  <c:v>0.33937926262726098</c:v>
                </c:pt>
                <c:pt idx="11">
                  <c:v>0.33360310780187757</c:v>
                </c:pt>
                <c:pt idx="12">
                  <c:v>0.81624426632071545</c:v>
                </c:pt>
                <c:pt idx="13">
                  <c:v>0.33937926262726098</c:v>
                </c:pt>
                <c:pt idx="14">
                  <c:v>0.43740681099779333</c:v>
                </c:pt>
                <c:pt idx="15">
                  <c:v>0.81624426632071545</c:v>
                </c:pt>
                <c:pt idx="16">
                  <c:v>0.6657459737390049</c:v>
                </c:pt>
                <c:pt idx="17">
                  <c:v>0.76111843188930972</c:v>
                </c:pt>
                <c:pt idx="18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5-4887-BFE1-F22986C8A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safety</a:t>
            </a:r>
            <a:r>
              <a:rPr lang="en-US" baseline="0"/>
              <a:t> (</a:t>
            </a:r>
            <a:r>
              <a:rPr lang="en-US"/>
              <a:t>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Sheet1!$D$2:$D$35</c:f>
              <c:numCache>
                <c:formatCode>General</c:formatCode>
                <c:ptCount val="34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  <c:pt idx="17">
                  <c:v>6.993511175198269</c:v>
                </c:pt>
                <c:pt idx="18">
                  <c:v>3.812824956672443</c:v>
                </c:pt>
                <c:pt idx="19">
                  <c:v>3.6812847436689311</c:v>
                </c:pt>
                <c:pt idx="20">
                  <c:v>7.8978978978978986</c:v>
                </c:pt>
                <c:pt idx="21">
                  <c:v>1.6496465043205031</c:v>
                </c:pt>
                <c:pt idx="22">
                  <c:v>2.82258064516129</c:v>
                </c:pt>
                <c:pt idx="23">
                  <c:v>5.2057842046718577</c:v>
                </c:pt>
                <c:pt idx="24">
                  <c:v>3.7346914029343998</c:v>
                </c:pt>
                <c:pt idx="25">
                  <c:v>2.8340279480264772</c:v>
                </c:pt>
                <c:pt idx="26">
                  <c:v>4.5939086294416249</c:v>
                </c:pt>
                <c:pt idx="27">
                  <c:v>3.720845811779653</c:v>
                </c:pt>
                <c:pt idx="28">
                  <c:v>2.3470434089096499</c:v>
                </c:pt>
                <c:pt idx="29">
                  <c:v>22.87650921414955</c:v>
                </c:pt>
                <c:pt idx="30">
                  <c:v>16.866289198606271</c:v>
                </c:pt>
                <c:pt idx="31">
                  <c:v>4.6604527296937421</c:v>
                </c:pt>
                <c:pt idx="32">
                  <c:v>0.74353973671379814</c:v>
                </c:pt>
                <c:pt idx="33">
                  <c:v>4.8086011342155004</c:v>
                </c:pt>
              </c:numCache>
            </c:numRef>
          </c:xVal>
          <c:yVal>
            <c:numRef>
              <c:f>Sheet1!$G$2:$G$35</c:f>
              <c:numCache>
                <c:formatCode>General</c:formatCode>
                <c:ptCount val="34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22.89</c:v>
                </c:pt>
                <c:pt idx="5">
                  <c:v>8.4433333333333334</c:v>
                </c:pt>
                <c:pt idx="6">
                  <c:v>6.3866666666666667</c:v>
                </c:pt>
                <c:pt idx="7">
                  <c:v>23.056666666666668</c:v>
                </c:pt>
                <c:pt idx="8">
                  <c:v>40.276666666666657</c:v>
                </c:pt>
                <c:pt idx="9">
                  <c:v>17.5</c:v>
                </c:pt>
                <c:pt idx="10">
                  <c:v>0</c:v>
                </c:pt>
                <c:pt idx="11">
                  <c:v>45.943333333333328</c:v>
                </c:pt>
                <c:pt idx="12">
                  <c:v>5.7233333333333336</c:v>
                </c:pt>
                <c:pt idx="13">
                  <c:v>6.3900000000000006</c:v>
                </c:pt>
                <c:pt idx="14">
                  <c:v>20.11</c:v>
                </c:pt>
                <c:pt idx="15">
                  <c:v>0</c:v>
                </c:pt>
                <c:pt idx="16">
                  <c:v>14.39</c:v>
                </c:pt>
                <c:pt idx="17">
                  <c:v>16.5</c:v>
                </c:pt>
                <c:pt idx="18">
                  <c:v>10.5</c:v>
                </c:pt>
                <c:pt idx="19">
                  <c:v>2</c:v>
                </c:pt>
                <c:pt idx="20">
                  <c:v>14</c:v>
                </c:pt>
                <c:pt idx="21">
                  <c:v>10.5</c:v>
                </c:pt>
                <c:pt idx="22">
                  <c:v>0</c:v>
                </c:pt>
                <c:pt idx="23">
                  <c:v>14</c:v>
                </c:pt>
                <c:pt idx="24">
                  <c:v>34.666666666666657</c:v>
                </c:pt>
                <c:pt idx="25">
                  <c:v>8.6666666666666661</c:v>
                </c:pt>
                <c:pt idx="26">
                  <c:v>7.2233333333333336</c:v>
                </c:pt>
                <c:pt idx="27">
                  <c:v>13.94333333333333</c:v>
                </c:pt>
                <c:pt idx="28">
                  <c:v>17.78</c:v>
                </c:pt>
                <c:pt idx="29">
                  <c:v>6.1133333333333333</c:v>
                </c:pt>
                <c:pt idx="30">
                  <c:v>10.776666666666671</c:v>
                </c:pt>
                <c:pt idx="31">
                  <c:v>0</c:v>
                </c:pt>
                <c:pt idx="32">
                  <c:v>7.7233333333333336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7BD-9DEF-458F4313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discrim</a:t>
            </a:r>
            <a:r>
              <a:rPr lang="en-US" baseline="0"/>
              <a:t> (</a:t>
            </a:r>
            <a:r>
              <a:rPr lang="en-US"/>
              <a:t>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Sheet1!$D$2:$D$35</c:f>
              <c:numCache>
                <c:formatCode>General</c:formatCode>
                <c:ptCount val="34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  <c:pt idx="17">
                  <c:v>6.993511175198269</c:v>
                </c:pt>
                <c:pt idx="18">
                  <c:v>3.812824956672443</c:v>
                </c:pt>
                <c:pt idx="19">
                  <c:v>3.6812847436689311</c:v>
                </c:pt>
                <c:pt idx="20">
                  <c:v>7.8978978978978986</c:v>
                </c:pt>
                <c:pt idx="21">
                  <c:v>1.6496465043205031</c:v>
                </c:pt>
                <c:pt idx="22">
                  <c:v>2.82258064516129</c:v>
                </c:pt>
                <c:pt idx="23">
                  <c:v>5.2057842046718577</c:v>
                </c:pt>
                <c:pt idx="24">
                  <c:v>3.7346914029343998</c:v>
                </c:pt>
                <c:pt idx="25">
                  <c:v>2.8340279480264772</c:v>
                </c:pt>
                <c:pt idx="26">
                  <c:v>4.5939086294416249</c:v>
                </c:pt>
                <c:pt idx="27">
                  <c:v>3.720845811779653</c:v>
                </c:pt>
                <c:pt idx="28">
                  <c:v>2.3470434089096499</c:v>
                </c:pt>
                <c:pt idx="29">
                  <c:v>22.87650921414955</c:v>
                </c:pt>
                <c:pt idx="30">
                  <c:v>16.866289198606271</c:v>
                </c:pt>
                <c:pt idx="31">
                  <c:v>4.6604527296937421</c:v>
                </c:pt>
                <c:pt idx="32">
                  <c:v>0.74353973671379814</c:v>
                </c:pt>
                <c:pt idx="33">
                  <c:v>4.8086011342155004</c:v>
                </c:pt>
              </c:numCache>
            </c:numRef>
          </c:xVal>
          <c:yVal>
            <c:numRef>
              <c:f>Sheet1!$H$2:$H$35</c:f>
              <c:numCache>
                <c:formatCode>General</c:formatCode>
                <c:ptCount val="34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43.11</c:v>
                </c:pt>
                <c:pt idx="5">
                  <c:v>71</c:v>
                </c:pt>
                <c:pt idx="6">
                  <c:v>39.17</c:v>
                </c:pt>
                <c:pt idx="7">
                  <c:v>57.333333333333329</c:v>
                </c:pt>
                <c:pt idx="8">
                  <c:v>44.499999999999993</c:v>
                </c:pt>
                <c:pt idx="9">
                  <c:v>52.113333333333337</c:v>
                </c:pt>
                <c:pt idx="10">
                  <c:v>49.886666666666663</c:v>
                </c:pt>
                <c:pt idx="11">
                  <c:v>37.89</c:v>
                </c:pt>
                <c:pt idx="12">
                  <c:v>63.719999999999992</c:v>
                </c:pt>
                <c:pt idx="13">
                  <c:v>64.72</c:v>
                </c:pt>
                <c:pt idx="14">
                  <c:v>58.5</c:v>
                </c:pt>
                <c:pt idx="15">
                  <c:v>44.446666666666673</c:v>
                </c:pt>
                <c:pt idx="16">
                  <c:v>71.61</c:v>
                </c:pt>
                <c:pt idx="17">
                  <c:v>59.39</c:v>
                </c:pt>
                <c:pt idx="18">
                  <c:v>56.946666666666673</c:v>
                </c:pt>
                <c:pt idx="19">
                  <c:v>59.780000000000008</c:v>
                </c:pt>
                <c:pt idx="20">
                  <c:v>57.943333333333328</c:v>
                </c:pt>
                <c:pt idx="21">
                  <c:v>56.946666666666673</c:v>
                </c:pt>
                <c:pt idx="22">
                  <c:v>55.890000000000008</c:v>
                </c:pt>
                <c:pt idx="23">
                  <c:v>57.943333333333328</c:v>
                </c:pt>
                <c:pt idx="24">
                  <c:v>43.776666666666657</c:v>
                </c:pt>
                <c:pt idx="25">
                  <c:v>72.28</c:v>
                </c:pt>
                <c:pt idx="26">
                  <c:v>70.833333333333343</c:v>
                </c:pt>
                <c:pt idx="27">
                  <c:v>31.78</c:v>
                </c:pt>
                <c:pt idx="28">
                  <c:v>47.333333333333329</c:v>
                </c:pt>
                <c:pt idx="29">
                  <c:v>65.053333333333342</c:v>
                </c:pt>
                <c:pt idx="30">
                  <c:v>40.836666666666673</c:v>
                </c:pt>
                <c:pt idx="31">
                  <c:v>56.556666666666672</c:v>
                </c:pt>
                <c:pt idx="32">
                  <c:v>58.446666666666673</c:v>
                </c:pt>
                <c:pt idx="33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45-46D9-A803-EEF577C1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suppress</a:t>
            </a:r>
            <a:r>
              <a:rPr lang="en-US" baseline="0"/>
              <a:t> (</a:t>
            </a:r>
            <a:r>
              <a:rPr lang="en-US"/>
              <a:t>all)</a:t>
            </a:r>
          </a:p>
        </c:rich>
      </c:tx>
      <c:layout>
        <c:manualLayout>
          <c:xMode val="edge"/>
          <c:yMode val="edge"/>
          <c:x val="0.31953253476503052"/>
          <c:y val="3.0544069239637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Sheet1!$D$2:$D$35</c:f>
              <c:numCache>
                <c:formatCode>General</c:formatCode>
                <c:ptCount val="34"/>
                <c:pt idx="0">
                  <c:v>4.7029702970297027</c:v>
                </c:pt>
                <c:pt idx="1">
                  <c:v>7.9576636613092901</c:v>
                </c:pt>
                <c:pt idx="2">
                  <c:v>22.152388319473989</c:v>
                </c:pt>
                <c:pt idx="3">
                  <c:v>11.03384330088085</c:v>
                </c:pt>
                <c:pt idx="4">
                  <c:v>5.425086473693792</c:v>
                </c:pt>
                <c:pt idx="5">
                  <c:v>15.64399137424034</c:v>
                </c:pt>
                <c:pt idx="6">
                  <c:v>6.9547602970965556</c:v>
                </c:pt>
                <c:pt idx="7">
                  <c:v>19.983136593591901</c:v>
                </c:pt>
                <c:pt idx="8">
                  <c:v>3.9239482200647249</c:v>
                </c:pt>
                <c:pt idx="9">
                  <c:v>27.30569624210592</c:v>
                </c:pt>
                <c:pt idx="10">
                  <c:v>9.8105210670655687</c:v>
                </c:pt>
                <c:pt idx="11">
                  <c:v>7.8333710663346157</c:v>
                </c:pt>
                <c:pt idx="12">
                  <c:v>4.1907802833765722</c:v>
                </c:pt>
                <c:pt idx="13">
                  <c:v>13.516345347862529</c:v>
                </c:pt>
                <c:pt idx="14">
                  <c:v>7.5505780346820801</c:v>
                </c:pt>
                <c:pt idx="15">
                  <c:v>11.36111391383311</c:v>
                </c:pt>
                <c:pt idx="16">
                  <c:v>7.3244781783681212</c:v>
                </c:pt>
                <c:pt idx="17">
                  <c:v>6.993511175198269</c:v>
                </c:pt>
                <c:pt idx="18">
                  <c:v>3.812824956672443</c:v>
                </c:pt>
                <c:pt idx="19">
                  <c:v>3.6812847436689311</c:v>
                </c:pt>
                <c:pt idx="20">
                  <c:v>7.8978978978978986</c:v>
                </c:pt>
                <c:pt idx="21">
                  <c:v>1.6496465043205031</c:v>
                </c:pt>
                <c:pt idx="22">
                  <c:v>2.82258064516129</c:v>
                </c:pt>
                <c:pt idx="23">
                  <c:v>5.2057842046718577</c:v>
                </c:pt>
                <c:pt idx="24">
                  <c:v>3.7346914029343998</c:v>
                </c:pt>
                <c:pt idx="25">
                  <c:v>2.8340279480264772</c:v>
                </c:pt>
                <c:pt idx="26">
                  <c:v>4.5939086294416249</c:v>
                </c:pt>
                <c:pt idx="27">
                  <c:v>3.720845811779653</c:v>
                </c:pt>
                <c:pt idx="28">
                  <c:v>2.3470434089096499</c:v>
                </c:pt>
                <c:pt idx="29">
                  <c:v>22.87650921414955</c:v>
                </c:pt>
                <c:pt idx="30">
                  <c:v>16.866289198606271</c:v>
                </c:pt>
                <c:pt idx="31">
                  <c:v>4.6604527296937421</c:v>
                </c:pt>
                <c:pt idx="32">
                  <c:v>0.74353973671379814</c:v>
                </c:pt>
                <c:pt idx="33">
                  <c:v>4.8086011342155004</c:v>
                </c:pt>
              </c:numCache>
            </c:numRef>
          </c:xVal>
          <c:yVal>
            <c:numRef>
              <c:f>Sheet1!$I$2:$I$35</c:f>
              <c:numCache>
                <c:formatCode>General</c:formatCode>
                <c:ptCount val="34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0.1649494949494949</c:v>
                </c:pt>
                <c:pt idx="5">
                  <c:v>0.42516678554944831</c:v>
                </c:pt>
                <c:pt idx="6">
                  <c:v>0.50245115972781151</c:v>
                </c:pt>
                <c:pt idx="7">
                  <c:v>0.9260272836588298</c:v>
                </c:pt>
                <c:pt idx="8">
                  <c:v>0.71886918570361347</c:v>
                </c:pt>
                <c:pt idx="9">
                  <c:v>0.2849071059184064</c:v>
                </c:pt>
                <c:pt idx="10">
                  <c:v>0.239409327809702</c:v>
                </c:pt>
                <c:pt idx="11">
                  <c:v>0.3525646123260438</c:v>
                </c:pt>
                <c:pt idx="12">
                  <c:v>0.63202611241779882</c:v>
                </c:pt>
                <c:pt idx="13">
                  <c:v>0.1734402100032813</c:v>
                </c:pt>
                <c:pt idx="14">
                  <c:v>0.71025738879701483</c:v>
                </c:pt>
                <c:pt idx="15">
                  <c:v>0.35000749962501881</c:v>
                </c:pt>
                <c:pt idx="16">
                  <c:v>0.32426356589147293</c:v>
                </c:pt>
                <c:pt idx="17">
                  <c:v>0.41362498352879168</c:v>
                </c:pt>
                <c:pt idx="18">
                  <c:v>0.33937926262726098</c:v>
                </c:pt>
                <c:pt idx="19">
                  <c:v>0.33360310780187757</c:v>
                </c:pt>
                <c:pt idx="20">
                  <c:v>0.81624426632071545</c:v>
                </c:pt>
                <c:pt idx="21">
                  <c:v>0.33937926262726098</c:v>
                </c:pt>
                <c:pt idx="22">
                  <c:v>0.43740681099779333</c:v>
                </c:pt>
                <c:pt idx="23">
                  <c:v>0.81624426632071545</c:v>
                </c:pt>
                <c:pt idx="24">
                  <c:v>0.6657459737390049</c:v>
                </c:pt>
                <c:pt idx="25">
                  <c:v>0.76111843188930972</c:v>
                </c:pt>
                <c:pt idx="26">
                  <c:v>1.032028013836102</c:v>
                </c:pt>
                <c:pt idx="27">
                  <c:v>0.1494495881023547</c:v>
                </c:pt>
                <c:pt idx="28">
                  <c:v>0.28411999590457659</c:v>
                </c:pt>
                <c:pt idx="29">
                  <c:v>0.46997658079625287</c:v>
                </c:pt>
                <c:pt idx="30">
                  <c:v>0.49405838284680959</c:v>
                </c:pt>
                <c:pt idx="31">
                  <c:v>0.27506335828372719</c:v>
                </c:pt>
                <c:pt idx="32">
                  <c:v>0.5717596090877034</c:v>
                </c:pt>
                <c:pt idx="33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8-4607-A026-666C5BD9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fear (adults)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Sheet1!$D$19:$D$35</c:f>
              <c:numCache>
                <c:formatCode>General</c:formatCode>
                <c:ptCount val="17"/>
                <c:pt idx="0">
                  <c:v>6.993511175198269</c:v>
                </c:pt>
                <c:pt idx="1">
                  <c:v>3.812824956672443</c:v>
                </c:pt>
                <c:pt idx="2">
                  <c:v>3.6812847436689311</c:v>
                </c:pt>
                <c:pt idx="3">
                  <c:v>7.8978978978978986</c:v>
                </c:pt>
                <c:pt idx="4">
                  <c:v>1.6496465043205031</c:v>
                </c:pt>
                <c:pt idx="5">
                  <c:v>2.82258064516129</c:v>
                </c:pt>
                <c:pt idx="6">
                  <c:v>5.2057842046718577</c:v>
                </c:pt>
                <c:pt idx="7">
                  <c:v>3.7346914029343998</c:v>
                </c:pt>
                <c:pt idx="8">
                  <c:v>2.8340279480264772</c:v>
                </c:pt>
                <c:pt idx="9">
                  <c:v>4.5939086294416249</c:v>
                </c:pt>
                <c:pt idx="10">
                  <c:v>3.720845811779653</c:v>
                </c:pt>
                <c:pt idx="11">
                  <c:v>2.3470434089096499</c:v>
                </c:pt>
                <c:pt idx="12">
                  <c:v>22.87650921414955</c:v>
                </c:pt>
                <c:pt idx="13">
                  <c:v>16.866289198606271</c:v>
                </c:pt>
                <c:pt idx="14">
                  <c:v>4.6604527296937421</c:v>
                </c:pt>
                <c:pt idx="15">
                  <c:v>0.74353973671379814</c:v>
                </c:pt>
                <c:pt idx="16">
                  <c:v>4.8086011342155004</c:v>
                </c:pt>
              </c:numCache>
            </c:numRef>
          </c:xVal>
          <c:yVal>
            <c:numRef>
              <c:f>Sheet1!$E$19:$E$35</c:f>
              <c:numCache>
                <c:formatCode>General</c:formatCode>
                <c:ptCount val="17"/>
                <c:pt idx="0">
                  <c:v>75.89</c:v>
                </c:pt>
                <c:pt idx="1">
                  <c:v>67.446666666666673</c:v>
                </c:pt>
                <c:pt idx="2">
                  <c:v>61.780000000000008</c:v>
                </c:pt>
                <c:pt idx="3">
                  <c:v>71.943333333333328</c:v>
                </c:pt>
                <c:pt idx="4">
                  <c:v>67.446666666666673</c:v>
                </c:pt>
                <c:pt idx="5">
                  <c:v>55.890000000000008</c:v>
                </c:pt>
                <c:pt idx="6">
                  <c:v>71.943333333333328</c:v>
                </c:pt>
                <c:pt idx="7">
                  <c:v>78.443333333333328</c:v>
                </c:pt>
                <c:pt idx="8">
                  <c:v>80.946666666666673</c:v>
                </c:pt>
                <c:pt idx="9">
                  <c:v>78.056666666666672</c:v>
                </c:pt>
                <c:pt idx="10">
                  <c:v>45.723333333333343</c:v>
                </c:pt>
                <c:pt idx="11">
                  <c:v>65.11333333333333</c:v>
                </c:pt>
                <c:pt idx="12">
                  <c:v>71.166666666666671</c:v>
                </c:pt>
                <c:pt idx="13">
                  <c:v>51.613333333333337</c:v>
                </c:pt>
                <c:pt idx="14">
                  <c:v>56.556666666666672</c:v>
                </c:pt>
                <c:pt idx="15">
                  <c:v>66.17</c:v>
                </c:pt>
                <c:pt idx="16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8-485B-800C-4038F54B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compound</a:t>
            </a:r>
            <a:r>
              <a:rPr lang="en-US" baseline="0"/>
              <a:t> </a:t>
            </a:r>
            <a:r>
              <a:rPr lang="en-US"/>
              <a:t>(adults)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Sheet1!$D$115:$D$129</c:f>
              <c:numCache>
                <c:formatCode>General</c:formatCode>
                <c:ptCount val="15"/>
                <c:pt idx="0">
                  <c:v>27.30569624210592</c:v>
                </c:pt>
                <c:pt idx="1">
                  <c:v>9.8105210670655687</c:v>
                </c:pt>
                <c:pt idx="2">
                  <c:v>7.8333710663346157</c:v>
                </c:pt>
                <c:pt idx="3">
                  <c:v>4.1907802833765722</c:v>
                </c:pt>
                <c:pt idx="4">
                  <c:v>13.516345347862529</c:v>
                </c:pt>
                <c:pt idx="5">
                  <c:v>7.5505780346820801</c:v>
                </c:pt>
                <c:pt idx="6">
                  <c:v>11.36111391383311</c:v>
                </c:pt>
                <c:pt idx="7">
                  <c:v>7.3244781783681212</c:v>
                </c:pt>
                <c:pt idx="8">
                  <c:v>3.720845811779653</c:v>
                </c:pt>
                <c:pt idx="9">
                  <c:v>2.3470434089096499</c:v>
                </c:pt>
                <c:pt idx="10">
                  <c:v>22.87650921414955</c:v>
                </c:pt>
                <c:pt idx="11">
                  <c:v>16.866289198606271</c:v>
                </c:pt>
                <c:pt idx="12">
                  <c:v>4.6604527296937421</c:v>
                </c:pt>
                <c:pt idx="13">
                  <c:v>0.74353973671379814</c:v>
                </c:pt>
                <c:pt idx="14">
                  <c:v>4.8086011342155004</c:v>
                </c:pt>
              </c:numCache>
            </c:numRef>
          </c:xVal>
          <c:yVal>
            <c:numRef>
              <c:f>Sheet1!$E$115:$E$129</c:f>
              <c:numCache>
                <c:formatCode>General</c:formatCode>
                <c:ptCount val="15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45.723333333333343</c:v>
                </c:pt>
                <c:pt idx="9">
                  <c:v>65.11333333333333</c:v>
                </c:pt>
                <c:pt idx="10">
                  <c:v>71.166666666666671</c:v>
                </c:pt>
                <c:pt idx="11">
                  <c:v>51.613333333333337</c:v>
                </c:pt>
                <c:pt idx="12">
                  <c:v>56.556666666666672</c:v>
                </c:pt>
                <c:pt idx="13">
                  <c:v>66.17</c:v>
                </c:pt>
                <c:pt idx="14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7-4190-9195-DFCFDB70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safety</a:t>
            </a:r>
            <a:r>
              <a:rPr lang="en-US" baseline="0"/>
              <a:t> </a:t>
            </a:r>
            <a:r>
              <a:rPr lang="en-US"/>
              <a:t>(adults)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Sheet1!$D$19:$D$35</c:f>
              <c:numCache>
                <c:formatCode>General</c:formatCode>
                <c:ptCount val="17"/>
                <c:pt idx="0">
                  <c:v>6.993511175198269</c:v>
                </c:pt>
                <c:pt idx="1">
                  <c:v>3.812824956672443</c:v>
                </c:pt>
                <c:pt idx="2">
                  <c:v>3.6812847436689311</c:v>
                </c:pt>
                <c:pt idx="3">
                  <c:v>7.8978978978978986</c:v>
                </c:pt>
                <c:pt idx="4">
                  <c:v>1.6496465043205031</c:v>
                </c:pt>
                <c:pt idx="5">
                  <c:v>2.82258064516129</c:v>
                </c:pt>
                <c:pt idx="6">
                  <c:v>5.2057842046718577</c:v>
                </c:pt>
                <c:pt idx="7">
                  <c:v>3.7346914029343998</c:v>
                </c:pt>
                <c:pt idx="8">
                  <c:v>2.8340279480264772</c:v>
                </c:pt>
                <c:pt idx="9">
                  <c:v>4.5939086294416249</c:v>
                </c:pt>
                <c:pt idx="10">
                  <c:v>3.720845811779653</c:v>
                </c:pt>
                <c:pt idx="11">
                  <c:v>2.3470434089096499</c:v>
                </c:pt>
                <c:pt idx="12">
                  <c:v>22.87650921414955</c:v>
                </c:pt>
                <c:pt idx="13">
                  <c:v>16.866289198606271</c:v>
                </c:pt>
                <c:pt idx="14">
                  <c:v>4.6604527296937421</c:v>
                </c:pt>
                <c:pt idx="15">
                  <c:v>0.74353973671379814</c:v>
                </c:pt>
                <c:pt idx="16">
                  <c:v>4.8086011342155004</c:v>
                </c:pt>
              </c:numCache>
            </c:numRef>
          </c:xVal>
          <c:yVal>
            <c:numRef>
              <c:f>Sheet1!$G$19:$G$35</c:f>
              <c:numCache>
                <c:formatCode>General</c:formatCode>
                <c:ptCount val="17"/>
                <c:pt idx="0">
                  <c:v>16.5</c:v>
                </c:pt>
                <c:pt idx="1">
                  <c:v>10.5</c:v>
                </c:pt>
                <c:pt idx="2">
                  <c:v>2</c:v>
                </c:pt>
                <c:pt idx="3">
                  <c:v>14</c:v>
                </c:pt>
                <c:pt idx="4">
                  <c:v>10.5</c:v>
                </c:pt>
                <c:pt idx="5">
                  <c:v>0</c:v>
                </c:pt>
                <c:pt idx="6">
                  <c:v>14</c:v>
                </c:pt>
                <c:pt idx="7">
                  <c:v>34.666666666666657</c:v>
                </c:pt>
                <c:pt idx="8">
                  <c:v>8.6666666666666661</c:v>
                </c:pt>
                <c:pt idx="9">
                  <c:v>7.2233333333333336</c:v>
                </c:pt>
                <c:pt idx="10">
                  <c:v>13.94333333333333</c:v>
                </c:pt>
                <c:pt idx="11">
                  <c:v>17.78</c:v>
                </c:pt>
                <c:pt idx="12">
                  <c:v>6.1133333333333333</c:v>
                </c:pt>
                <c:pt idx="13">
                  <c:v>10.776666666666671</c:v>
                </c:pt>
                <c:pt idx="14">
                  <c:v>0</c:v>
                </c:pt>
                <c:pt idx="15">
                  <c:v>7.7233333333333336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A-4862-84DF-F4AE671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x discrim</a:t>
            </a:r>
            <a:r>
              <a:rPr lang="en-US" baseline="0"/>
              <a:t> </a:t>
            </a:r>
            <a:r>
              <a:rPr lang="en-US"/>
              <a:t>(adults)</a:t>
            </a:r>
          </a:p>
        </c:rich>
      </c:tx>
      <c:layout>
        <c:manualLayout>
          <c:xMode val="edge"/>
          <c:yMode val="edge"/>
          <c:x val="0.30649072413479261"/>
          <c:y val="3.1746044971897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4020997375328087E-2"/>
                  <c:y val="-0.1423549055209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Sheet1!$D$19:$D$35</c:f>
              <c:numCache>
                <c:formatCode>General</c:formatCode>
                <c:ptCount val="17"/>
                <c:pt idx="0">
                  <c:v>6.993511175198269</c:v>
                </c:pt>
                <c:pt idx="1">
                  <c:v>3.812824956672443</c:v>
                </c:pt>
                <c:pt idx="2">
                  <c:v>3.6812847436689311</c:v>
                </c:pt>
                <c:pt idx="3">
                  <c:v>7.8978978978978986</c:v>
                </c:pt>
                <c:pt idx="4">
                  <c:v>1.6496465043205031</c:v>
                </c:pt>
                <c:pt idx="5">
                  <c:v>2.82258064516129</c:v>
                </c:pt>
                <c:pt idx="6">
                  <c:v>5.2057842046718577</c:v>
                </c:pt>
                <c:pt idx="7">
                  <c:v>3.7346914029343998</c:v>
                </c:pt>
                <c:pt idx="8">
                  <c:v>2.8340279480264772</c:v>
                </c:pt>
                <c:pt idx="9">
                  <c:v>4.5939086294416249</c:v>
                </c:pt>
                <c:pt idx="10">
                  <c:v>3.720845811779653</c:v>
                </c:pt>
                <c:pt idx="11">
                  <c:v>2.3470434089096499</c:v>
                </c:pt>
                <c:pt idx="12">
                  <c:v>22.87650921414955</c:v>
                </c:pt>
                <c:pt idx="13">
                  <c:v>16.866289198606271</c:v>
                </c:pt>
                <c:pt idx="14">
                  <c:v>4.6604527296937421</c:v>
                </c:pt>
                <c:pt idx="15">
                  <c:v>0.74353973671379814</c:v>
                </c:pt>
                <c:pt idx="16">
                  <c:v>4.8086011342155004</c:v>
                </c:pt>
              </c:numCache>
            </c:numRef>
          </c:xVal>
          <c:yVal>
            <c:numRef>
              <c:f>Sheet1!$H$19:$H$35</c:f>
              <c:numCache>
                <c:formatCode>General</c:formatCode>
                <c:ptCount val="17"/>
                <c:pt idx="0">
                  <c:v>59.39</c:v>
                </c:pt>
                <c:pt idx="1">
                  <c:v>56.946666666666673</c:v>
                </c:pt>
                <c:pt idx="2">
                  <c:v>59.780000000000008</c:v>
                </c:pt>
                <c:pt idx="3">
                  <c:v>57.943333333333328</c:v>
                </c:pt>
                <c:pt idx="4">
                  <c:v>56.946666666666673</c:v>
                </c:pt>
                <c:pt idx="5">
                  <c:v>55.890000000000008</c:v>
                </c:pt>
                <c:pt idx="6">
                  <c:v>57.943333333333328</c:v>
                </c:pt>
                <c:pt idx="7">
                  <c:v>43.776666666666657</c:v>
                </c:pt>
                <c:pt idx="8">
                  <c:v>72.28</c:v>
                </c:pt>
                <c:pt idx="9">
                  <c:v>70.833333333333343</c:v>
                </c:pt>
                <c:pt idx="10">
                  <c:v>31.78</c:v>
                </c:pt>
                <c:pt idx="11">
                  <c:v>47.333333333333329</c:v>
                </c:pt>
                <c:pt idx="12">
                  <c:v>65.053333333333342</c:v>
                </c:pt>
                <c:pt idx="13">
                  <c:v>40.836666666666673</c:v>
                </c:pt>
                <c:pt idx="14">
                  <c:v>56.556666666666672</c:v>
                </c:pt>
                <c:pt idx="15">
                  <c:v>58.446666666666673</c:v>
                </c:pt>
                <c:pt idx="16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D-47EE-95B2-A400865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22511"/>
        <c:axId val="370028271"/>
      </c:scatterChart>
      <c:valAx>
        <c:axId val="3700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8271"/>
        <c:crosses val="autoZero"/>
        <c:crossBetween val="midCat"/>
      </c:valAx>
      <c:valAx>
        <c:axId val="370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2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7937</xdr:rowOff>
    </xdr:from>
    <xdr:to>
      <xdr:col>16</xdr:col>
      <xdr:colOff>571500</xdr:colOff>
      <xdr:row>16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2083-57DC-0B32-B264-3A5DF194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261144</xdr:colOff>
      <xdr:row>21</xdr:row>
      <xdr:rowOff>38101</xdr:rowOff>
    </xdr:from>
    <xdr:to>
      <xdr:col>16</xdr:col>
      <xdr:colOff>565944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8AB67-AF6A-4E55-85EE-3559AE50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345281</xdr:colOff>
      <xdr:row>1</xdr:row>
      <xdr:rowOff>15082</xdr:rowOff>
    </xdr:from>
    <xdr:to>
      <xdr:col>24</xdr:col>
      <xdr:colOff>8731</xdr:colOff>
      <xdr:row>15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A383-8297-4BD7-B001-0BDDFC54C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315913</xdr:colOff>
      <xdr:row>19</xdr:row>
      <xdr:rowOff>95251</xdr:rowOff>
    </xdr:from>
    <xdr:to>
      <xdr:col>23</xdr:col>
      <xdr:colOff>580231</xdr:colOff>
      <xdr:row>32</xdr:row>
      <xdr:rowOff>154782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F9D261-A601-4EF4-8964-C809F82F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11906</xdr:colOff>
      <xdr:row>1</xdr:row>
      <xdr:rowOff>35719</xdr:rowOff>
    </xdr:from>
    <xdr:to>
      <xdr:col>31</xdr:col>
      <xdr:colOff>404812</xdr:colOff>
      <xdr:row>15</xdr:row>
      <xdr:rowOff>26988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5C812-F667-40B0-8026-018D6E0F1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577851</xdr:colOff>
      <xdr:row>19</xdr:row>
      <xdr:rowOff>47627</xdr:rowOff>
    </xdr:from>
    <xdr:to>
      <xdr:col>31</xdr:col>
      <xdr:colOff>574676</xdr:colOff>
      <xdr:row>32</xdr:row>
      <xdr:rowOff>103982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746341-1CD7-4E8F-A019-82D836ED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39122</xdr:colOff>
      <xdr:row>39</xdr:row>
      <xdr:rowOff>69736</xdr:rowOff>
    </xdr:from>
    <xdr:to>
      <xdr:col>8</xdr:col>
      <xdr:colOff>29597</xdr:colOff>
      <xdr:row>52</xdr:row>
      <xdr:rowOff>137090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EA480-39ED-441D-A051-4CC60F97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40</xdr:row>
      <xdr:rowOff>47625</xdr:rowOff>
    </xdr:from>
    <xdr:to>
      <xdr:col>15</xdr:col>
      <xdr:colOff>38100</xdr:colOff>
      <xdr:row>53</xdr:row>
      <xdr:rowOff>119855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1EA655-1811-4E4D-B4B5-794A56DC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833438</xdr:colOff>
      <xdr:row>40</xdr:row>
      <xdr:rowOff>23813</xdr:rowOff>
    </xdr:from>
    <xdr:to>
      <xdr:col>22</xdr:col>
      <xdr:colOff>442913</xdr:colOff>
      <xdr:row>53</xdr:row>
      <xdr:rowOff>102393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C23B11-08A3-476B-B845-C6A0FC6B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595313</xdr:colOff>
      <xdr:row>39</xdr:row>
      <xdr:rowOff>166688</xdr:rowOff>
    </xdr:from>
    <xdr:to>
      <xdr:col>30</xdr:col>
      <xdr:colOff>588963</xdr:colOff>
      <xdr:row>53</xdr:row>
      <xdr:rowOff>66674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5CC977-8347-42A4-AFF2-1B7C93690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583407</xdr:colOff>
      <xdr:row>57</xdr:row>
      <xdr:rowOff>83344</xdr:rowOff>
    </xdr:from>
    <xdr:to>
      <xdr:col>7</xdr:col>
      <xdr:colOff>577057</xdr:colOff>
      <xdr:row>70</xdr:row>
      <xdr:rowOff>149224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A487FB-1515-4B16-A6A8-BB68CE87F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23813</xdr:colOff>
      <xdr:row>57</xdr:row>
      <xdr:rowOff>47625</xdr:rowOff>
    </xdr:from>
    <xdr:to>
      <xdr:col>15</xdr:col>
      <xdr:colOff>68263</xdr:colOff>
      <xdr:row>70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BF6369-8A1A-4025-B946-69D7DF767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488156</xdr:colOff>
      <xdr:row>57</xdr:row>
      <xdr:rowOff>59531</xdr:rowOff>
    </xdr:from>
    <xdr:to>
      <xdr:col>22</xdr:col>
      <xdr:colOff>97631</xdr:colOff>
      <xdr:row>70</xdr:row>
      <xdr:rowOff>119061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38F2D7-1338-4D73-AE1E-84583F10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83343</xdr:colOff>
      <xdr:row>57</xdr:row>
      <xdr:rowOff>83344</xdr:rowOff>
    </xdr:from>
    <xdr:to>
      <xdr:col>30</xdr:col>
      <xdr:colOff>73818</xdr:colOff>
      <xdr:row>70</xdr:row>
      <xdr:rowOff>146049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87D1EED-B1CF-414B-B856-2F423BA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75</xdr:row>
      <xdr:rowOff>35719</xdr:rowOff>
    </xdr:from>
    <xdr:to>
      <xdr:col>8</xdr:col>
      <xdr:colOff>103189</xdr:colOff>
      <xdr:row>88</xdr:row>
      <xdr:rowOff>92074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58228F3-7366-40BD-BAB2-9C5286DAC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204107</xdr:colOff>
      <xdr:row>74</xdr:row>
      <xdr:rowOff>136072</xdr:rowOff>
    </xdr:from>
    <xdr:to>
      <xdr:col>15</xdr:col>
      <xdr:colOff>361724</xdr:colOff>
      <xdr:row>88</xdr:row>
      <xdr:rowOff>9184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14B91-7D20-457C-B597-CB6C569A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23</xdr:col>
      <xdr:colOff>609827</xdr:colOff>
      <xdr:row>88</xdr:row>
      <xdr:rowOff>53180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C334873-B575-42A0-8239-CBDD3079D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381000</xdr:colOff>
      <xdr:row>74</xdr:row>
      <xdr:rowOff>163286</xdr:rowOff>
    </xdr:from>
    <xdr:to>
      <xdr:col>31</xdr:col>
      <xdr:colOff>378506</xdr:colOff>
      <xdr:row>88</xdr:row>
      <xdr:rowOff>33223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4D62EC-2278-49EC-97D3-E22CFD50A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598714</xdr:colOff>
      <xdr:row>95</xdr:row>
      <xdr:rowOff>122464</xdr:rowOff>
    </xdr:from>
    <xdr:to>
      <xdr:col>15</xdr:col>
      <xdr:colOff>759506</xdr:colOff>
      <xdr:row>108</xdr:row>
      <xdr:rowOff>172468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708DD0-3CE8-4B14-8FED-2254BC709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405040</xdr:colOff>
      <xdr:row>95</xdr:row>
      <xdr:rowOff>160111</xdr:rowOff>
    </xdr:from>
    <xdr:to>
      <xdr:col>23</xdr:col>
      <xdr:colOff>405720</xdr:colOff>
      <xdr:row>109</xdr:row>
      <xdr:rowOff>39573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43BCA5-1CCF-4AD3-9153-12D570C5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231321</xdr:colOff>
      <xdr:row>96</xdr:row>
      <xdr:rowOff>13607</xdr:rowOff>
    </xdr:from>
    <xdr:to>
      <xdr:col>31</xdr:col>
      <xdr:colOff>232002</xdr:colOff>
      <xdr:row>109</xdr:row>
      <xdr:rowOff>63612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696C6A2-B110-4FDA-8195-39543DCF5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15</xdr:col>
      <xdr:colOff>777061</xdr:colOff>
      <xdr:row>128</xdr:row>
      <xdr:rowOff>56355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9F46702-2410-493D-BC35-6733B7AD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115</xdr:row>
      <xdr:rowOff>0</xdr:rowOff>
    </xdr:from>
    <xdr:to>
      <xdr:col>24</xdr:col>
      <xdr:colOff>680</xdr:colOff>
      <xdr:row>128</xdr:row>
      <xdr:rowOff>56355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1FA99CF-59FC-43E5-BED6-1620BFBE7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115</xdr:row>
      <xdr:rowOff>0</xdr:rowOff>
    </xdr:from>
    <xdr:to>
      <xdr:col>32</xdr:col>
      <xdr:colOff>680</xdr:colOff>
      <xdr:row>128</xdr:row>
      <xdr:rowOff>56355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419F16D-F766-4968-B62B-9756C311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179294</xdr:colOff>
      <xdr:row>130</xdr:row>
      <xdr:rowOff>168089</xdr:rowOff>
    </xdr:from>
    <xdr:to>
      <xdr:col>7</xdr:col>
      <xdr:colOff>300064</xdr:colOff>
      <xdr:row>144</xdr:row>
      <xdr:rowOff>22737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F128C46-027C-4412-8867-5431557D5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8"/>
  <sheetViews>
    <sheetView tabSelected="1" zoomScale="55" zoomScaleNormal="55" workbookViewId="0">
      <selection activeCell="I147" sqref="I147"/>
    </sheetView>
  </sheetViews>
  <sheetFormatPr defaultRowHeight="14.5" x14ac:dyDescent="0.35"/>
  <cols>
    <col min="12" max="12" width="5.1796875" customWidth="1"/>
    <col min="13" max="13" width="19.1796875" customWidth="1"/>
    <col min="14" max="14" width="9.7265625" customWidth="1"/>
    <col min="16" max="16" width="12.453125" customWidth="1"/>
    <col min="22" max="22" width="10.36328125" bestFit="1" customWidth="1"/>
    <col min="27" max="27" width="10.363281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17</v>
      </c>
      <c r="B2" t="s">
        <v>10</v>
      </c>
      <c r="C2" t="s">
        <v>18</v>
      </c>
      <c r="D2">
        <v>4.7029702970297027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9" x14ac:dyDescent="0.35">
      <c r="A3" t="s">
        <v>20</v>
      </c>
      <c r="B3" t="s">
        <v>10</v>
      </c>
      <c r="C3" t="s">
        <v>18</v>
      </c>
      <c r="D3">
        <v>7.9576636613092901</v>
      </c>
      <c r="E3">
        <v>69.663333333333341</v>
      </c>
      <c r="F3">
        <v>35</v>
      </c>
      <c r="G3">
        <v>11</v>
      </c>
      <c r="H3">
        <v>58.663333333333341</v>
      </c>
      <c r="I3">
        <v>0.50241638355902196</v>
      </c>
    </row>
    <row r="4" spans="1:9" x14ac:dyDescent="0.35">
      <c r="A4" t="s">
        <v>22</v>
      </c>
      <c r="B4" t="s">
        <v>10</v>
      </c>
      <c r="C4" t="s">
        <v>18</v>
      </c>
      <c r="D4">
        <v>22.152388319473989</v>
      </c>
      <c r="E4">
        <v>50.330000000000013</v>
      </c>
      <c r="F4">
        <v>41.72</v>
      </c>
      <c r="G4">
        <v>12.05666666666667</v>
      </c>
      <c r="H4">
        <v>38.273333333333341</v>
      </c>
      <c r="I4">
        <v>0.8289290681502085</v>
      </c>
    </row>
    <row r="5" spans="1:9" x14ac:dyDescent="0.35">
      <c r="A5" t="s">
        <v>29</v>
      </c>
      <c r="B5" t="s">
        <v>10</v>
      </c>
      <c r="C5" t="s">
        <v>18</v>
      </c>
      <c r="D5">
        <v>11.03384330088085</v>
      </c>
      <c r="E5">
        <v>87.553333333333327</v>
      </c>
      <c r="F5">
        <v>31.276666666666671</v>
      </c>
      <c r="G5">
        <v>5.8900000000000006</v>
      </c>
      <c r="H5">
        <v>81.663333333333327</v>
      </c>
      <c r="I5">
        <v>0.35722987893093738</v>
      </c>
    </row>
    <row r="6" spans="1:9" x14ac:dyDescent="0.35">
      <c r="A6" t="s">
        <v>30</v>
      </c>
      <c r="B6" t="s">
        <v>10</v>
      </c>
      <c r="C6" t="s">
        <v>18</v>
      </c>
      <c r="D6">
        <v>5.425086473693792</v>
      </c>
      <c r="E6">
        <v>66</v>
      </c>
      <c r="F6">
        <v>10.88666666666666</v>
      </c>
      <c r="G6">
        <v>22.89</v>
      </c>
      <c r="H6">
        <v>43.11</v>
      </c>
      <c r="I6">
        <v>0.1649494949494949</v>
      </c>
    </row>
    <row r="7" spans="1:9" x14ac:dyDescent="0.35">
      <c r="A7" t="s">
        <v>34</v>
      </c>
      <c r="B7" t="s">
        <v>10</v>
      </c>
      <c r="C7" t="s">
        <v>18</v>
      </c>
      <c r="D7">
        <v>15.64399137424034</v>
      </c>
      <c r="E7">
        <v>79.443333333333328</v>
      </c>
      <c r="F7">
        <v>33.776666666666657</v>
      </c>
      <c r="G7">
        <v>8.4433333333333334</v>
      </c>
      <c r="H7">
        <v>71</v>
      </c>
      <c r="I7">
        <v>0.42516678554944831</v>
      </c>
    </row>
    <row r="8" spans="1:9" x14ac:dyDescent="0.35">
      <c r="A8" t="s">
        <v>35</v>
      </c>
      <c r="B8" t="s">
        <v>10</v>
      </c>
      <c r="C8" t="s">
        <v>18</v>
      </c>
      <c r="D8">
        <v>6.9547602970965556</v>
      </c>
      <c r="E8">
        <v>45.556666666666672</v>
      </c>
      <c r="F8">
        <v>22.89</v>
      </c>
      <c r="G8">
        <v>6.3866666666666667</v>
      </c>
      <c r="H8">
        <v>39.17</v>
      </c>
      <c r="I8">
        <v>0.50245115972781151</v>
      </c>
    </row>
    <row r="9" spans="1:9" x14ac:dyDescent="0.35">
      <c r="A9" t="s">
        <v>40</v>
      </c>
      <c r="B9" t="s">
        <v>10</v>
      </c>
      <c r="C9" t="s">
        <v>18</v>
      </c>
      <c r="D9">
        <v>19.983136593591901</v>
      </c>
      <c r="E9">
        <v>80.39</v>
      </c>
      <c r="F9">
        <v>74.443333333333328</v>
      </c>
      <c r="G9">
        <v>23.056666666666668</v>
      </c>
      <c r="H9">
        <v>57.333333333333329</v>
      </c>
      <c r="I9">
        <v>0.9260272836588298</v>
      </c>
    </row>
    <row r="10" spans="1:9" x14ac:dyDescent="0.35">
      <c r="A10" t="s">
        <v>42</v>
      </c>
      <c r="B10" t="s">
        <v>10</v>
      </c>
      <c r="C10" t="s">
        <v>18</v>
      </c>
      <c r="D10">
        <v>3.9239482200647249</v>
      </c>
      <c r="E10">
        <v>84.776666666666657</v>
      </c>
      <c r="F10">
        <v>60.943333333333328</v>
      </c>
      <c r="G10">
        <v>40.276666666666657</v>
      </c>
      <c r="H10">
        <v>44.499999999999993</v>
      </c>
      <c r="I10">
        <v>0.71886918570361347</v>
      </c>
    </row>
    <row r="11" spans="1:9" x14ac:dyDescent="0.35">
      <c r="A11" t="s">
        <v>19</v>
      </c>
      <c r="B11" t="s">
        <v>13</v>
      </c>
      <c r="C11" t="s">
        <v>18</v>
      </c>
      <c r="D11">
        <v>27.30569624210592</v>
      </c>
      <c r="E11">
        <v>69.613333333333344</v>
      </c>
      <c r="F11">
        <v>19.833333333333329</v>
      </c>
      <c r="G11">
        <v>17.5</v>
      </c>
      <c r="H11">
        <v>52.113333333333337</v>
      </c>
      <c r="I11">
        <v>0.2849071059184064</v>
      </c>
    </row>
    <row r="12" spans="1:9" x14ac:dyDescent="0.35">
      <c r="A12" t="s">
        <v>21</v>
      </c>
      <c r="B12" t="s">
        <v>13</v>
      </c>
      <c r="C12" t="s">
        <v>18</v>
      </c>
      <c r="D12">
        <v>9.8105210670655687</v>
      </c>
      <c r="E12">
        <v>49.886666666666663</v>
      </c>
      <c r="F12">
        <v>11.94333333333333</v>
      </c>
      <c r="G12">
        <v>0</v>
      </c>
      <c r="H12">
        <v>49.886666666666663</v>
      </c>
      <c r="I12">
        <v>0.239409327809702</v>
      </c>
    </row>
    <row r="13" spans="1:9" x14ac:dyDescent="0.35">
      <c r="A13" t="s">
        <v>28</v>
      </c>
      <c r="B13" t="s">
        <v>13</v>
      </c>
      <c r="C13" t="s">
        <v>18</v>
      </c>
      <c r="D13">
        <v>7.8333710663346157</v>
      </c>
      <c r="E13">
        <v>83.833333333333329</v>
      </c>
      <c r="F13">
        <v>29.556666666666668</v>
      </c>
      <c r="G13">
        <v>45.943333333333328</v>
      </c>
      <c r="H13">
        <v>37.89</v>
      </c>
      <c r="I13">
        <v>0.3525646123260438</v>
      </c>
    </row>
    <row r="14" spans="1:9" x14ac:dyDescent="0.35">
      <c r="A14" t="s">
        <v>36</v>
      </c>
      <c r="B14" t="s">
        <v>13</v>
      </c>
      <c r="C14" t="s">
        <v>18</v>
      </c>
      <c r="D14">
        <v>4.1907802833765722</v>
      </c>
      <c r="E14">
        <v>69.443333333333328</v>
      </c>
      <c r="F14">
        <v>43.890000000000008</v>
      </c>
      <c r="G14">
        <v>5.7233333333333336</v>
      </c>
      <c r="H14">
        <v>63.719999999999992</v>
      </c>
      <c r="I14">
        <v>0.63202611241779882</v>
      </c>
    </row>
    <row r="15" spans="1:9" x14ac:dyDescent="0.35">
      <c r="A15" t="s">
        <v>37</v>
      </c>
      <c r="B15" t="s">
        <v>13</v>
      </c>
      <c r="C15" t="s">
        <v>18</v>
      </c>
      <c r="D15">
        <v>13.516345347862529</v>
      </c>
      <c r="E15">
        <v>71.11</v>
      </c>
      <c r="F15">
        <v>12.33333333333333</v>
      </c>
      <c r="G15">
        <v>6.3900000000000006</v>
      </c>
      <c r="H15">
        <v>64.72</v>
      </c>
      <c r="I15">
        <v>0.1734402100032813</v>
      </c>
    </row>
    <row r="16" spans="1:9" x14ac:dyDescent="0.35">
      <c r="A16" t="s">
        <v>41</v>
      </c>
      <c r="B16" t="s">
        <v>13</v>
      </c>
      <c r="C16" t="s">
        <v>18</v>
      </c>
      <c r="D16">
        <v>7.5505780346820801</v>
      </c>
      <c r="E16">
        <v>78.61</v>
      </c>
      <c r="F16">
        <v>55.833333333333343</v>
      </c>
      <c r="G16">
        <v>20.11</v>
      </c>
      <c r="H16">
        <v>58.5</v>
      </c>
      <c r="I16">
        <v>0.71025738879701483</v>
      </c>
    </row>
    <row r="17" spans="1:33" x14ac:dyDescent="0.35">
      <c r="A17" t="s">
        <v>43</v>
      </c>
      <c r="B17" t="s">
        <v>13</v>
      </c>
      <c r="C17" t="s">
        <v>18</v>
      </c>
      <c r="D17">
        <v>11.36111391383311</v>
      </c>
      <c r="E17">
        <v>44.446666666666673</v>
      </c>
      <c r="F17">
        <v>15.55666666666667</v>
      </c>
      <c r="G17">
        <v>0</v>
      </c>
      <c r="H17">
        <v>44.446666666666673</v>
      </c>
      <c r="I17">
        <v>0.35000749962501881</v>
      </c>
      <c r="U17" t="s">
        <v>48</v>
      </c>
      <c r="V17">
        <v>35</v>
      </c>
      <c r="W17" t="s">
        <v>50</v>
      </c>
      <c r="X17">
        <f>V19*(SQRT(V17-1))/(SQRT(1-V18))</f>
        <v>5.831243464307935E-2</v>
      </c>
      <c r="AC17" t="s">
        <v>48</v>
      </c>
      <c r="AD17">
        <v>35</v>
      </c>
      <c r="AE17" t="s">
        <v>50</v>
      </c>
      <c r="AF17">
        <f>AD19*(SQRT(AD17-1))/(SQRT(1-AD18))</f>
        <v>0.22600136044365657</v>
      </c>
    </row>
    <row r="18" spans="1:33" ht="15.5" x14ac:dyDescent="0.35">
      <c r="A18" t="s">
        <v>44</v>
      </c>
      <c r="B18" t="s">
        <v>13</v>
      </c>
      <c r="C18" t="s">
        <v>18</v>
      </c>
      <c r="D18">
        <v>7.3244781783681212</v>
      </c>
      <c r="E18">
        <v>86</v>
      </c>
      <c r="F18">
        <v>27.88666666666667</v>
      </c>
      <c r="G18">
        <v>14.39</v>
      </c>
      <c r="H18">
        <v>71.61</v>
      </c>
      <c r="I18">
        <v>0.32426356589147293</v>
      </c>
      <c r="M18" t="s">
        <v>48</v>
      </c>
      <c r="N18">
        <v>35</v>
      </c>
      <c r="O18" t="s">
        <v>50</v>
      </c>
      <c r="P18">
        <f>N20*(SQRT(N18-1))/(SQRT(1-N19))</f>
        <v>4.8786951243778458E-2</v>
      </c>
      <c r="U18" t="s">
        <v>47</v>
      </c>
      <c r="V18">
        <v>1E-4</v>
      </c>
      <c r="W18" t="s">
        <v>51</v>
      </c>
      <c r="X18">
        <f>_xlfn.T.DIST.2T(X17,V17-1)</f>
        <v>0.95384114185789071</v>
      </c>
      <c r="Y18" s="2" t="s">
        <v>52</v>
      </c>
      <c r="AC18" t="s">
        <v>47</v>
      </c>
      <c r="AD18">
        <v>1.5E-3</v>
      </c>
      <c r="AE18" t="s">
        <v>51</v>
      </c>
      <c r="AF18">
        <f>_xlfn.T.DIST.2T(AF17,AD17-1)</f>
        <v>0.82255348985249288</v>
      </c>
      <c r="AG18" s="2" t="s">
        <v>52</v>
      </c>
    </row>
    <row r="19" spans="1:33" ht="15.5" x14ac:dyDescent="0.35">
      <c r="A19" t="s">
        <v>9</v>
      </c>
      <c r="B19" t="s">
        <v>10</v>
      </c>
      <c r="C19" t="s">
        <v>11</v>
      </c>
      <c r="D19">
        <v>6.993511175198269</v>
      </c>
      <c r="E19">
        <v>75.89</v>
      </c>
      <c r="F19">
        <v>31.39</v>
      </c>
      <c r="G19">
        <v>16.5</v>
      </c>
      <c r="H19">
        <v>59.39</v>
      </c>
      <c r="I19">
        <v>0.41362498352879168</v>
      </c>
      <c r="M19" t="s">
        <v>47</v>
      </c>
      <c r="N19">
        <v>6.9999999999999994E-5</v>
      </c>
      <c r="O19" t="s">
        <v>51</v>
      </c>
      <c r="P19">
        <f>_xlfn.T.DIST.2T(P18,N18-1)</f>
        <v>0.96137455087030799</v>
      </c>
      <c r="Q19" s="2" t="s">
        <v>52</v>
      </c>
      <c r="U19" t="s">
        <v>49</v>
      </c>
      <c r="V19">
        <f>SQRT(V18)</f>
        <v>0.01</v>
      </c>
      <c r="AC19" t="s">
        <v>49</v>
      </c>
      <c r="AD19">
        <f>SQRT(AD18)</f>
        <v>3.8729833462074169E-2</v>
      </c>
    </row>
    <row r="20" spans="1:33" x14ac:dyDescent="0.35">
      <c r="A20" t="s">
        <v>16</v>
      </c>
      <c r="B20" t="s">
        <v>10</v>
      </c>
      <c r="C20" t="s">
        <v>11</v>
      </c>
      <c r="D20">
        <v>3.812824956672443</v>
      </c>
      <c r="E20">
        <v>67.446666666666673</v>
      </c>
      <c r="F20">
        <v>22.89</v>
      </c>
      <c r="G20">
        <v>10.5</v>
      </c>
      <c r="H20">
        <v>56.946666666666673</v>
      </c>
      <c r="I20">
        <v>0.33937926262726098</v>
      </c>
      <c r="M20" t="s">
        <v>49</v>
      </c>
      <c r="N20">
        <f>SQRT(N19)</f>
        <v>8.3666002653407547E-3</v>
      </c>
    </row>
    <row r="21" spans="1:33" x14ac:dyDescent="0.35">
      <c r="A21" t="s">
        <v>23</v>
      </c>
      <c r="B21" t="s">
        <v>10</v>
      </c>
      <c r="C21" t="s">
        <v>11</v>
      </c>
      <c r="D21">
        <v>3.6812847436689311</v>
      </c>
      <c r="E21">
        <v>61.780000000000008</v>
      </c>
      <c r="F21">
        <v>20.61</v>
      </c>
      <c r="G21">
        <v>2</v>
      </c>
      <c r="H21">
        <v>59.780000000000008</v>
      </c>
      <c r="I21">
        <v>0.33360310780187757</v>
      </c>
    </row>
    <row r="22" spans="1:33" x14ac:dyDescent="0.35">
      <c r="A22" t="s">
        <v>27</v>
      </c>
      <c r="B22" t="s">
        <v>10</v>
      </c>
      <c r="C22" t="s">
        <v>11</v>
      </c>
      <c r="D22">
        <v>7.8978978978978986</v>
      </c>
      <c r="E22">
        <v>71.943333333333328</v>
      </c>
      <c r="F22">
        <v>58.723333333333343</v>
      </c>
      <c r="G22">
        <v>14</v>
      </c>
      <c r="H22">
        <v>57.943333333333328</v>
      </c>
      <c r="I22">
        <v>0.81624426632071545</v>
      </c>
    </row>
    <row r="23" spans="1:33" x14ac:dyDescent="0.35">
      <c r="A23" t="s">
        <v>31</v>
      </c>
      <c r="B23" t="s">
        <v>10</v>
      </c>
      <c r="C23" t="s">
        <v>11</v>
      </c>
      <c r="D23">
        <v>1.6496465043205031</v>
      </c>
      <c r="E23">
        <v>67.446666666666673</v>
      </c>
      <c r="F23">
        <v>22.89</v>
      </c>
      <c r="G23">
        <v>10.5</v>
      </c>
      <c r="H23">
        <v>56.946666666666673</v>
      </c>
      <c r="I23">
        <v>0.33937926262726098</v>
      </c>
    </row>
    <row r="24" spans="1:33" x14ac:dyDescent="0.35">
      <c r="A24" t="s">
        <v>33</v>
      </c>
      <c r="B24" t="s">
        <v>10</v>
      </c>
      <c r="C24" t="s">
        <v>11</v>
      </c>
      <c r="D24">
        <v>2.82258064516129</v>
      </c>
      <c r="E24">
        <v>55.890000000000008</v>
      </c>
      <c r="F24">
        <v>24.446666666666669</v>
      </c>
      <c r="G24">
        <v>0</v>
      </c>
      <c r="H24">
        <v>55.890000000000008</v>
      </c>
      <c r="I24">
        <v>0.43740681099779333</v>
      </c>
    </row>
    <row r="25" spans="1:33" x14ac:dyDescent="0.35">
      <c r="A25" t="s">
        <v>38</v>
      </c>
      <c r="B25" t="s">
        <v>10</v>
      </c>
      <c r="C25" t="s">
        <v>11</v>
      </c>
      <c r="D25">
        <v>5.2057842046718577</v>
      </c>
      <c r="E25">
        <v>71.943333333333328</v>
      </c>
      <c r="F25">
        <v>58.723333333333343</v>
      </c>
      <c r="G25">
        <v>14</v>
      </c>
      <c r="H25">
        <v>57.943333333333328</v>
      </c>
      <c r="I25">
        <v>0.81624426632071545</v>
      </c>
    </row>
    <row r="26" spans="1:33" x14ac:dyDescent="0.35">
      <c r="A26" t="s">
        <v>39</v>
      </c>
      <c r="B26" t="s">
        <v>10</v>
      </c>
      <c r="C26" t="s">
        <v>11</v>
      </c>
      <c r="D26">
        <v>3.7346914029343998</v>
      </c>
      <c r="E26">
        <v>78.443333333333328</v>
      </c>
      <c r="F26">
        <v>52.223333333333343</v>
      </c>
      <c r="G26">
        <v>34.666666666666657</v>
      </c>
      <c r="H26">
        <v>43.776666666666657</v>
      </c>
      <c r="I26">
        <v>0.6657459737390049</v>
      </c>
    </row>
    <row r="27" spans="1:33" x14ac:dyDescent="0.35">
      <c r="A27" t="s">
        <v>45</v>
      </c>
      <c r="B27" t="s">
        <v>10</v>
      </c>
      <c r="C27" t="s">
        <v>11</v>
      </c>
      <c r="D27">
        <v>2.8340279480264772</v>
      </c>
      <c r="E27">
        <v>80.946666666666673</v>
      </c>
      <c r="F27">
        <v>61.609999999999992</v>
      </c>
      <c r="G27">
        <v>8.6666666666666661</v>
      </c>
      <c r="H27">
        <v>72.28</v>
      </c>
      <c r="I27">
        <v>0.76111843188930972</v>
      </c>
    </row>
    <row r="28" spans="1:33" x14ac:dyDescent="0.35">
      <c r="A28" t="s">
        <v>46</v>
      </c>
      <c r="B28" t="s">
        <v>10</v>
      </c>
      <c r="C28" t="s">
        <v>11</v>
      </c>
      <c r="D28">
        <v>4.5939086294416249</v>
      </c>
      <c r="E28">
        <v>78.056666666666672</v>
      </c>
      <c r="F28">
        <v>80.556666666666672</v>
      </c>
      <c r="G28">
        <v>7.2233333333333336</v>
      </c>
      <c r="H28">
        <v>70.833333333333343</v>
      </c>
      <c r="I28">
        <v>1.032028013836102</v>
      </c>
    </row>
    <row r="29" spans="1:33" x14ac:dyDescent="0.35">
      <c r="A29" t="s">
        <v>12</v>
      </c>
      <c r="B29" t="s">
        <v>13</v>
      </c>
      <c r="C29" t="s">
        <v>11</v>
      </c>
      <c r="D29">
        <v>3.720845811779653</v>
      </c>
      <c r="E29">
        <v>45.723333333333343</v>
      </c>
      <c r="F29">
        <v>6.833333333333333</v>
      </c>
      <c r="G29">
        <v>13.94333333333333</v>
      </c>
      <c r="H29">
        <v>31.78</v>
      </c>
      <c r="I29">
        <v>0.1494495881023547</v>
      </c>
    </row>
    <row r="30" spans="1:33" x14ac:dyDescent="0.35">
      <c r="A30" t="s">
        <v>14</v>
      </c>
      <c r="B30" t="s">
        <v>13</v>
      </c>
      <c r="C30" t="s">
        <v>11</v>
      </c>
      <c r="D30">
        <v>2.3470434089096499</v>
      </c>
      <c r="E30">
        <v>65.11333333333333</v>
      </c>
      <c r="F30">
        <v>18.5</v>
      </c>
      <c r="G30">
        <v>17.78</v>
      </c>
      <c r="H30">
        <v>47.333333333333329</v>
      </c>
      <c r="I30">
        <v>0.28411999590457659</v>
      </c>
    </row>
    <row r="31" spans="1:33" x14ac:dyDescent="0.35">
      <c r="A31" t="s">
        <v>15</v>
      </c>
      <c r="B31" t="s">
        <v>13</v>
      </c>
      <c r="C31" t="s">
        <v>11</v>
      </c>
      <c r="D31">
        <v>22.87650921414955</v>
      </c>
      <c r="E31">
        <v>71.166666666666671</v>
      </c>
      <c r="F31">
        <v>33.446666666666673</v>
      </c>
      <c r="G31">
        <v>6.1133333333333333</v>
      </c>
      <c r="H31">
        <v>65.053333333333342</v>
      </c>
      <c r="I31">
        <v>0.46997658079625287</v>
      </c>
    </row>
    <row r="32" spans="1:33" x14ac:dyDescent="0.35">
      <c r="A32" t="s">
        <v>24</v>
      </c>
      <c r="B32" t="s">
        <v>13</v>
      </c>
      <c r="C32" t="s">
        <v>11</v>
      </c>
      <c r="D32">
        <v>16.866289198606271</v>
      </c>
      <c r="E32">
        <v>51.613333333333337</v>
      </c>
      <c r="F32">
        <v>25.5</v>
      </c>
      <c r="G32">
        <v>10.776666666666671</v>
      </c>
      <c r="H32">
        <v>40.836666666666673</v>
      </c>
      <c r="I32">
        <v>0.49405838284680959</v>
      </c>
    </row>
    <row r="33" spans="1:33" x14ac:dyDescent="0.35">
      <c r="A33" t="s">
        <v>25</v>
      </c>
      <c r="B33" t="s">
        <v>13</v>
      </c>
      <c r="C33" t="s">
        <v>11</v>
      </c>
      <c r="D33">
        <v>4.6604527296937421</v>
      </c>
      <c r="E33">
        <v>56.556666666666672</v>
      </c>
      <c r="F33">
        <v>15.55666666666667</v>
      </c>
      <c r="G33">
        <v>0</v>
      </c>
      <c r="H33">
        <v>56.556666666666672</v>
      </c>
      <c r="I33">
        <v>0.27506335828372719</v>
      </c>
    </row>
    <row r="34" spans="1:33" x14ac:dyDescent="0.35">
      <c r="A34" t="s">
        <v>26</v>
      </c>
      <c r="B34" t="s">
        <v>13</v>
      </c>
      <c r="C34" t="s">
        <v>11</v>
      </c>
      <c r="D34">
        <v>0.74353973671379814</v>
      </c>
      <c r="E34">
        <v>66.17</v>
      </c>
      <c r="F34">
        <v>37.833333333333343</v>
      </c>
      <c r="G34">
        <v>7.7233333333333336</v>
      </c>
      <c r="H34">
        <v>58.446666666666673</v>
      </c>
      <c r="I34">
        <v>0.5717596090877034</v>
      </c>
    </row>
    <row r="35" spans="1:33" x14ac:dyDescent="0.35">
      <c r="A35" t="s">
        <v>32</v>
      </c>
      <c r="B35" t="s">
        <v>13</v>
      </c>
      <c r="C35" t="s">
        <v>11</v>
      </c>
      <c r="D35">
        <v>4.8086011342155004</v>
      </c>
      <c r="E35">
        <v>46.553333333333327</v>
      </c>
      <c r="F35">
        <v>8.8333333333333339</v>
      </c>
      <c r="G35">
        <v>0</v>
      </c>
      <c r="H35">
        <v>46.553333333333327</v>
      </c>
      <c r="I35">
        <v>0.18974652728053851</v>
      </c>
      <c r="U35" t="s">
        <v>48</v>
      </c>
      <c r="V35">
        <v>35</v>
      </c>
      <c r="W35" t="s">
        <v>50</v>
      </c>
      <c r="X35">
        <f>V37*(SQRT(V35-1))/(SQRT(1-V36))</f>
        <v>1.8439089836540291E-3</v>
      </c>
      <c r="AC35" t="s">
        <v>48</v>
      </c>
      <c r="AD35">
        <v>17</v>
      </c>
      <c r="AE35" t="s">
        <v>50</v>
      </c>
      <c r="AF35">
        <f>AD37*(SQRT(AD35-1))/(SQRT(1-AD36))</f>
        <v>0.12005403647735904</v>
      </c>
    </row>
    <row r="36" spans="1:33" ht="15.5" x14ac:dyDescent="0.35">
      <c r="U36" t="s">
        <v>47</v>
      </c>
      <c r="V36">
        <v>9.9999999999999995E-8</v>
      </c>
      <c r="W36" t="s">
        <v>51</v>
      </c>
      <c r="X36">
        <f>_xlfn.T.DIST.2T(X35,V35-1)</f>
        <v>0.99853955096351243</v>
      </c>
      <c r="Y36" s="2" t="s">
        <v>52</v>
      </c>
      <c r="AC36" t="s">
        <v>47</v>
      </c>
      <c r="AD36">
        <v>8.9999999999999998E-4</v>
      </c>
      <c r="AE36" t="s">
        <v>51</v>
      </c>
      <c r="AF36">
        <f>_xlfn.T.DIST.2T(AF35,AD35-1)</f>
        <v>0.90593493600931385</v>
      </c>
      <c r="AG36" s="2" t="s">
        <v>52</v>
      </c>
    </row>
    <row r="37" spans="1:33" x14ac:dyDescent="0.35">
      <c r="U37" t="s">
        <v>49</v>
      </c>
      <c r="V37">
        <f>SQRT(V36)</f>
        <v>3.1622776601683794E-4</v>
      </c>
      <c r="AC37" t="s">
        <v>49</v>
      </c>
      <c r="AD37">
        <f>SQRT(AD36)</f>
        <v>0.03</v>
      </c>
    </row>
    <row r="38" spans="1:33" x14ac:dyDescent="0.35">
      <c r="M38" t="s">
        <v>48</v>
      </c>
      <c r="N38">
        <v>35</v>
      </c>
      <c r="O38" t="s">
        <v>50</v>
      </c>
      <c r="P38">
        <f>N40*(SQRT(N38-1))/(SQRT(1-N39))</f>
        <v>5.831243464307935E-2</v>
      </c>
    </row>
    <row r="39" spans="1:33" ht="15.5" x14ac:dyDescent="0.35">
      <c r="M39" t="s">
        <v>47</v>
      </c>
      <c r="N39">
        <v>1E-4</v>
      </c>
      <c r="O39" t="s">
        <v>51</v>
      </c>
      <c r="P39">
        <f>_xlfn.T.DIST.2T(P38,N38-1)</f>
        <v>0.95384114185789071</v>
      </c>
      <c r="Q39" s="2" t="s">
        <v>52</v>
      </c>
    </row>
    <row r="40" spans="1:33" x14ac:dyDescent="0.35">
      <c r="M40" t="s">
        <v>49</v>
      </c>
      <c r="N40">
        <f>SQRT(N39)</f>
        <v>0.01</v>
      </c>
    </row>
    <row r="55" spans="4:31" x14ac:dyDescent="0.35">
      <c r="D55" t="s">
        <v>48</v>
      </c>
      <c r="E55">
        <v>17</v>
      </c>
      <c r="F55" t="s">
        <v>50</v>
      </c>
      <c r="G55">
        <f>E57*(SQRT(E55-1))/(SQRT(1-E56))</f>
        <v>3.3467572446898269E-2</v>
      </c>
      <c r="K55" t="s">
        <v>48</v>
      </c>
      <c r="L55">
        <v>17</v>
      </c>
      <c r="M55" t="s">
        <v>50</v>
      </c>
      <c r="N55">
        <f>L57*(SQRT(L55-1))/(SQRT(1-L56))</f>
        <v>0.24043316991025829</v>
      </c>
      <c r="R55" t="s">
        <v>48</v>
      </c>
      <c r="S55">
        <v>17</v>
      </c>
      <c r="T55" t="s">
        <v>50</v>
      </c>
      <c r="U55">
        <f>S57*(SQRT(S55-1))/(SQRT(1-S56))</f>
        <v>6.9292426946453808E-2</v>
      </c>
      <c r="AA55" t="s">
        <v>48</v>
      </c>
      <c r="AB55">
        <v>17</v>
      </c>
      <c r="AC55" t="s">
        <v>50</v>
      </c>
      <c r="AD55">
        <f>AB57*(SQRT(AB55-1))/(SQRT(1-AB56))</f>
        <v>0.21941839781545142</v>
      </c>
    </row>
    <row r="56" spans="4:31" ht="15.5" x14ac:dyDescent="0.35">
      <c r="D56" t="s">
        <v>47</v>
      </c>
      <c r="E56" s="3">
        <v>6.9999999999999994E-5</v>
      </c>
      <c r="F56" t="s">
        <v>51</v>
      </c>
      <c r="G56">
        <f>_xlfn.T.DIST.2T(G55,E55-1)</f>
        <v>0.97371568354483662</v>
      </c>
      <c r="H56" s="2" t="s">
        <v>52</v>
      </c>
      <c r="K56" t="s">
        <v>47</v>
      </c>
      <c r="L56" s="3">
        <v>3.5999999999999999E-3</v>
      </c>
      <c r="M56" t="s">
        <v>51</v>
      </c>
      <c r="N56">
        <f>_xlfn.T.DIST.2T(N55,L55-1)</f>
        <v>0.81304800469846616</v>
      </c>
      <c r="O56" s="2" t="s">
        <v>52</v>
      </c>
      <c r="R56" t="s">
        <v>47</v>
      </c>
      <c r="S56" s="3">
        <v>2.9999999999999997E-4</v>
      </c>
      <c r="T56" t="s">
        <v>51</v>
      </c>
      <c r="U56">
        <f>_xlfn.T.DIST.2T(U55,S55-1)</f>
        <v>0.94561548273715301</v>
      </c>
      <c r="V56" s="2" t="s">
        <v>52</v>
      </c>
      <c r="AA56" t="s">
        <v>47</v>
      </c>
      <c r="AB56" s="3">
        <v>3.0000000000000001E-3</v>
      </c>
      <c r="AC56" t="s">
        <v>51</v>
      </c>
      <c r="AD56">
        <f>_xlfn.T.DIST.2T(AD55,AB55-1)</f>
        <v>0.82909886475052175</v>
      </c>
      <c r="AE56" s="2" t="s">
        <v>52</v>
      </c>
    </row>
    <row r="57" spans="4:31" x14ac:dyDescent="0.35">
      <c r="D57" t="s">
        <v>49</v>
      </c>
      <c r="E57">
        <f>SQRT(E56)</f>
        <v>8.3666002653407547E-3</v>
      </c>
      <c r="K57" t="s">
        <v>49</v>
      </c>
      <c r="L57">
        <f>SQRT(L56)</f>
        <v>0.06</v>
      </c>
      <c r="R57" t="s">
        <v>49</v>
      </c>
      <c r="S57">
        <f>SQRT(S56)</f>
        <v>1.7320508075688773E-2</v>
      </c>
      <c r="AA57" t="s">
        <v>49</v>
      </c>
      <c r="AB57">
        <f>SQRT(AB56)</f>
        <v>5.4772255750516613E-2</v>
      </c>
    </row>
    <row r="72" spans="4:30" x14ac:dyDescent="0.35">
      <c r="D72" t="s">
        <v>48</v>
      </c>
      <c r="E72">
        <v>17</v>
      </c>
      <c r="F72" t="s">
        <v>50</v>
      </c>
      <c r="G72">
        <f>E74*(SQRT(E72-1))/(SQRT(1-E73))</f>
        <v>0.47835808029876364</v>
      </c>
      <c r="K72" t="s">
        <v>48</v>
      </c>
      <c r="L72">
        <v>17</v>
      </c>
      <c r="M72" t="s">
        <v>50</v>
      </c>
      <c r="N72">
        <f>L74*(SQRT(L72-1))/(SQRT(1-L73))</f>
        <v>0.14431588685157667</v>
      </c>
      <c r="R72" t="s">
        <v>48</v>
      </c>
      <c r="S72">
        <v>17</v>
      </c>
      <c r="T72" t="s">
        <v>50</v>
      </c>
      <c r="U72">
        <f>S74*(SQRT(S72-1))/(SQRT(1-S73))</f>
        <v>0.56261967023079984</v>
      </c>
      <c r="Z72" t="s">
        <v>48</v>
      </c>
      <c r="AA72">
        <v>17</v>
      </c>
      <c r="AB72" t="s">
        <v>50</v>
      </c>
      <c r="AC72">
        <f>AA74*(SQRT(AA72-1))/(SQRT(1-AA73))</f>
        <v>2.8284278318532361E-3</v>
      </c>
    </row>
    <row r="73" spans="4:30" ht="15.5" x14ac:dyDescent="0.35">
      <c r="D73" t="s">
        <v>47</v>
      </c>
      <c r="E73" s="3">
        <v>1.41E-2</v>
      </c>
      <c r="F73" t="s">
        <v>51</v>
      </c>
      <c r="G73">
        <f>_xlfn.T.DIST.2T(G72,E72-1)</f>
        <v>0.63886620657204896</v>
      </c>
      <c r="H73" s="2" t="s">
        <v>52</v>
      </c>
      <c r="K73" t="s">
        <v>47</v>
      </c>
      <c r="L73" s="3">
        <v>1.2999999999999999E-3</v>
      </c>
      <c r="M73" t="s">
        <v>51</v>
      </c>
      <c r="N73">
        <f>_xlfn.T.DIST.2T(N72,L72-1)</f>
        <v>0.88705318197899419</v>
      </c>
      <c r="O73" s="2" t="s">
        <v>52</v>
      </c>
      <c r="R73" t="s">
        <v>47</v>
      </c>
      <c r="S73" s="3">
        <v>1.9400000000000001E-2</v>
      </c>
      <c r="T73" t="s">
        <v>51</v>
      </c>
      <c r="U73">
        <f>_xlfn.T.DIST.2T(U72,S72-1)</f>
        <v>0.58149209398740176</v>
      </c>
      <c r="V73" s="2" t="s">
        <v>52</v>
      </c>
      <c r="Z73" t="s">
        <v>47</v>
      </c>
      <c r="AA73" s="3">
        <v>4.9999999999999998E-7</v>
      </c>
      <c r="AB73" t="s">
        <v>51</v>
      </c>
      <c r="AC73">
        <f>_xlfn.T.DIST.2T(AC72,AA72-1)</f>
        <v>0.99777820955647656</v>
      </c>
      <c r="AD73" s="2" t="s">
        <v>52</v>
      </c>
    </row>
    <row r="74" spans="4:30" x14ac:dyDescent="0.35">
      <c r="D74" t="s">
        <v>49</v>
      </c>
      <c r="E74">
        <f>SQRT(E73)</f>
        <v>0.11874342087037917</v>
      </c>
      <c r="K74" t="s">
        <v>49</v>
      </c>
      <c r="L74">
        <f>SQRT(L73)</f>
        <v>3.605551275463989E-2</v>
      </c>
      <c r="R74" t="s">
        <v>49</v>
      </c>
      <c r="S74">
        <f>SQRT(S73)</f>
        <v>0.1392838827718412</v>
      </c>
      <c r="Z74" t="s">
        <v>49</v>
      </c>
      <c r="AA74">
        <f>SQRT(AA73)</f>
        <v>7.0710678118654751E-4</v>
      </c>
    </row>
    <row r="90" spans="1:31" x14ac:dyDescent="0.35">
      <c r="D90" t="s">
        <v>48</v>
      </c>
      <c r="E90">
        <v>17</v>
      </c>
      <c r="F90" t="s">
        <v>50</v>
      </c>
      <c r="G90">
        <f>E92*(SQRT(E90-1))/(SQRT(1-E91))</f>
        <v>0.17906459241433809</v>
      </c>
      <c r="K90" t="s">
        <v>48</v>
      </c>
      <c r="L90">
        <v>15</v>
      </c>
      <c r="M90" t="s">
        <v>50</v>
      </c>
      <c r="N90">
        <f>L92*(SQRT(L90-1))/(SQRT(1-L91))</f>
        <v>0.38357548617894377</v>
      </c>
      <c r="S90" t="s">
        <v>48</v>
      </c>
      <c r="T90">
        <v>15</v>
      </c>
      <c r="U90" t="s">
        <v>50</v>
      </c>
      <c r="V90">
        <f>T92*(SQRT(T90-1))/(SQRT(1-T91))</f>
        <v>0.14978617237881953</v>
      </c>
      <c r="AA90" t="s">
        <v>48</v>
      </c>
      <c r="AB90">
        <v>15</v>
      </c>
      <c r="AC90" t="s">
        <v>50</v>
      </c>
      <c r="AD90">
        <f>AB92*(SQRT(AB90-1))/(SQRT(1-AB91))</f>
        <v>5.2920318517771646E-2</v>
      </c>
    </row>
    <row r="91" spans="1:31" ht="15.5" x14ac:dyDescent="0.35">
      <c r="D91" t="s">
        <v>47</v>
      </c>
      <c r="E91" s="3">
        <v>2E-3</v>
      </c>
      <c r="F91" t="s">
        <v>51</v>
      </c>
      <c r="G91">
        <f>_xlfn.T.DIST.2T(G90,E90-1)</f>
        <v>0.86013486839829789</v>
      </c>
      <c r="H91" s="2" t="s">
        <v>52</v>
      </c>
      <c r="K91" t="s">
        <v>47</v>
      </c>
      <c r="L91" s="3">
        <v>1.04E-2</v>
      </c>
      <c r="M91" t="s">
        <v>51</v>
      </c>
      <c r="N91">
        <f>_xlfn.T.DIST.2T(N90,L90-1)</f>
        <v>0.70705511247651542</v>
      </c>
      <c r="O91" s="2" t="s">
        <v>52</v>
      </c>
      <c r="S91" t="s">
        <v>47</v>
      </c>
      <c r="T91" s="3">
        <v>1.6000000000000001E-3</v>
      </c>
      <c r="U91" t="s">
        <v>51</v>
      </c>
      <c r="V91">
        <f>_xlfn.T.DIST.2T(V90,T90-1)</f>
        <v>0.88306978797151936</v>
      </c>
      <c r="W91" s="2" t="s">
        <v>52</v>
      </c>
      <c r="AA91" t="s">
        <v>47</v>
      </c>
      <c r="AB91" s="3">
        <v>2.0000000000000001E-4</v>
      </c>
      <c r="AC91" t="s">
        <v>51</v>
      </c>
      <c r="AD91">
        <f>_xlfn.T.DIST.2T(AD90,AB90-1)</f>
        <v>0.95854311441402129</v>
      </c>
      <c r="AE91" s="2" t="s">
        <v>52</v>
      </c>
    </row>
    <row r="92" spans="1:31" x14ac:dyDescent="0.35">
      <c r="D92" t="s">
        <v>49</v>
      </c>
      <c r="E92">
        <f>SQRT(E91)</f>
        <v>4.4721359549995794E-2</v>
      </c>
      <c r="K92" t="s">
        <v>49</v>
      </c>
      <c r="L92">
        <f>SQRT(L91)</f>
        <v>0.10198039027185569</v>
      </c>
      <c r="S92" t="s">
        <v>49</v>
      </c>
      <c r="T92">
        <f>SQRT(T91)</f>
        <v>0.04</v>
      </c>
      <c r="AA92" t="s">
        <v>49</v>
      </c>
      <c r="AB92">
        <f>SQRT(AB91)</f>
        <v>1.4142135623730951E-2</v>
      </c>
    </row>
    <row r="95" spans="1:31" x14ac:dyDescent="0.3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</row>
    <row r="96" spans="1:31" x14ac:dyDescent="0.35">
      <c r="A96" t="s">
        <v>17</v>
      </c>
      <c r="B96" t="s">
        <v>10</v>
      </c>
      <c r="C96" t="s">
        <v>18</v>
      </c>
      <c r="D96">
        <v>4.7029702970297027</v>
      </c>
      <c r="E96">
        <v>70.49666666666667</v>
      </c>
      <c r="F96">
        <v>54.336666666666673</v>
      </c>
      <c r="G96">
        <v>15.276666666666671</v>
      </c>
      <c r="H96">
        <v>55.220000000000013</v>
      </c>
      <c r="I96">
        <v>0.77076930351316841</v>
      </c>
    </row>
    <row r="97" spans="1:30" x14ac:dyDescent="0.35">
      <c r="A97" t="s">
        <v>20</v>
      </c>
      <c r="B97" t="s">
        <v>10</v>
      </c>
      <c r="C97" t="s">
        <v>18</v>
      </c>
      <c r="D97">
        <v>7.9576636613092901</v>
      </c>
      <c r="E97">
        <v>69.663333333333341</v>
      </c>
      <c r="F97">
        <v>35</v>
      </c>
      <c r="G97">
        <v>11</v>
      </c>
      <c r="H97">
        <v>58.663333333333341</v>
      </c>
      <c r="I97">
        <v>0.50241638355902196</v>
      </c>
    </row>
    <row r="98" spans="1:30" x14ac:dyDescent="0.35">
      <c r="A98" t="s">
        <v>22</v>
      </c>
      <c r="B98" t="s">
        <v>10</v>
      </c>
      <c r="C98" t="s">
        <v>18</v>
      </c>
      <c r="D98">
        <v>22.152388319473989</v>
      </c>
      <c r="E98">
        <v>50.330000000000013</v>
      </c>
      <c r="F98">
        <v>41.72</v>
      </c>
      <c r="G98">
        <v>12.05666666666667</v>
      </c>
      <c r="H98">
        <v>38.273333333333341</v>
      </c>
      <c r="I98">
        <v>0.8289290681502085</v>
      </c>
    </row>
    <row r="99" spans="1:30" x14ac:dyDescent="0.35">
      <c r="A99" t="s">
        <v>29</v>
      </c>
      <c r="B99" t="s">
        <v>10</v>
      </c>
      <c r="C99" t="s">
        <v>18</v>
      </c>
      <c r="D99">
        <v>11.03384330088085</v>
      </c>
      <c r="E99">
        <v>87.553333333333327</v>
      </c>
      <c r="F99">
        <v>31.276666666666671</v>
      </c>
      <c r="G99">
        <v>5.8900000000000006</v>
      </c>
      <c r="H99">
        <v>81.663333333333327</v>
      </c>
      <c r="I99">
        <v>0.35722987893093738</v>
      </c>
    </row>
    <row r="100" spans="1:30" x14ac:dyDescent="0.35">
      <c r="A100" t="s">
        <v>30</v>
      </c>
      <c r="B100" t="s">
        <v>10</v>
      </c>
      <c r="C100" t="s">
        <v>18</v>
      </c>
      <c r="D100">
        <v>5.425086473693792</v>
      </c>
      <c r="E100">
        <v>66</v>
      </c>
      <c r="F100">
        <v>10.88666666666666</v>
      </c>
      <c r="G100">
        <v>22.89</v>
      </c>
      <c r="H100">
        <v>43.11</v>
      </c>
      <c r="I100">
        <v>0.1649494949494949</v>
      </c>
    </row>
    <row r="101" spans="1:30" x14ac:dyDescent="0.35">
      <c r="A101" t="s">
        <v>34</v>
      </c>
      <c r="B101" t="s">
        <v>10</v>
      </c>
      <c r="C101" t="s">
        <v>18</v>
      </c>
      <c r="D101">
        <v>15.64399137424034</v>
      </c>
      <c r="E101">
        <v>79.443333333333328</v>
      </c>
      <c r="F101">
        <v>33.776666666666657</v>
      </c>
      <c r="G101">
        <v>8.4433333333333334</v>
      </c>
      <c r="H101">
        <v>71</v>
      </c>
      <c r="I101">
        <v>0.42516678554944831</v>
      </c>
    </row>
    <row r="102" spans="1:30" x14ac:dyDescent="0.35">
      <c r="A102" t="s">
        <v>35</v>
      </c>
      <c r="B102" t="s">
        <v>10</v>
      </c>
      <c r="C102" t="s">
        <v>18</v>
      </c>
      <c r="D102">
        <v>6.9547602970965556</v>
      </c>
      <c r="E102">
        <v>45.556666666666672</v>
      </c>
      <c r="F102">
        <v>22.89</v>
      </c>
      <c r="G102">
        <v>6.3866666666666667</v>
      </c>
      <c r="H102">
        <v>39.17</v>
      </c>
      <c r="I102">
        <v>0.50245115972781151</v>
      </c>
    </row>
    <row r="103" spans="1:30" x14ac:dyDescent="0.35">
      <c r="A103" t="s">
        <v>40</v>
      </c>
      <c r="B103" t="s">
        <v>10</v>
      </c>
      <c r="C103" t="s">
        <v>18</v>
      </c>
      <c r="D103">
        <v>19.983136593591901</v>
      </c>
      <c r="E103">
        <v>80.39</v>
      </c>
      <c r="F103">
        <v>74.443333333333328</v>
      </c>
      <c r="G103">
        <v>23.056666666666668</v>
      </c>
      <c r="H103">
        <v>57.333333333333329</v>
      </c>
      <c r="I103">
        <v>0.9260272836588298</v>
      </c>
    </row>
    <row r="104" spans="1:30" x14ac:dyDescent="0.35">
      <c r="A104" t="s">
        <v>42</v>
      </c>
      <c r="B104" t="s">
        <v>10</v>
      </c>
      <c r="C104" t="s">
        <v>18</v>
      </c>
      <c r="D104">
        <v>3.9239482200647249</v>
      </c>
      <c r="E104">
        <v>84.776666666666657</v>
      </c>
      <c r="F104">
        <v>60.943333333333328</v>
      </c>
      <c r="G104">
        <v>40.276666666666657</v>
      </c>
      <c r="H104">
        <v>44.499999999999993</v>
      </c>
      <c r="I104">
        <v>0.71886918570361347</v>
      </c>
    </row>
    <row r="105" spans="1:30" x14ac:dyDescent="0.35">
      <c r="A105" t="s">
        <v>9</v>
      </c>
      <c r="B105" t="s">
        <v>10</v>
      </c>
      <c r="C105" t="s">
        <v>11</v>
      </c>
      <c r="D105">
        <v>6.993511175198269</v>
      </c>
      <c r="E105">
        <v>75.89</v>
      </c>
      <c r="F105">
        <v>31.39</v>
      </c>
      <c r="G105">
        <v>16.5</v>
      </c>
      <c r="H105">
        <v>59.39</v>
      </c>
      <c r="I105">
        <v>0.41362498352879168</v>
      </c>
    </row>
    <row r="106" spans="1:30" x14ac:dyDescent="0.35">
      <c r="A106" t="s">
        <v>16</v>
      </c>
      <c r="B106" t="s">
        <v>10</v>
      </c>
      <c r="C106" t="s">
        <v>11</v>
      </c>
      <c r="D106">
        <v>3.812824956672443</v>
      </c>
      <c r="E106">
        <v>67.446666666666673</v>
      </c>
      <c r="F106">
        <v>22.89</v>
      </c>
      <c r="G106">
        <v>10.5</v>
      </c>
      <c r="H106">
        <v>56.946666666666673</v>
      </c>
      <c r="I106">
        <v>0.33937926262726098</v>
      </c>
    </row>
    <row r="107" spans="1:30" x14ac:dyDescent="0.35">
      <c r="A107" t="s">
        <v>23</v>
      </c>
      <c r="B107" t="s">
        <v>10</v>
      </c>
      <c r="C107" t="s">
        <v>11</v>
      </c>
      <c r="D107">
        <v>3.6812847436689311</v>
      </c>
      <c r="E107">
        <v>61.780000000000008</v>
      </c>
      <c r="F107">
        <v>20.61</v>
      </c>
      <c r="G107">
        <v>2</v>
      </c>
      <c r="H107">
        <v>59.780000000000008</v>
      </c>
      <c r="I107">
        <v>0.33360310780187757</v>
      </c>
    </row>
    <row r="108" spans="1:30" x14ac:dyDescent="0.35">
      <c r="A108" t="s">
        <v>27</v>
      </c>
      <c r="B108" t="s">
        <v>10</v>
      </c>
      <c r="C108" t="s">
        <v>11</v>
      </c>
      <c r="D108">
        <v>7.8978978978978986</v>
      </c>
      <c r="E108">
        <v>71.943333333333328</v>
      </c>
      <c r="F108">
        <v>58.723333333333343</v>
      </c>
      <c r="G108">
        <v>14</v>
      </c>
      <c r="H108">
        <v>57.943333333333328</v>
      </c>
      <c r="I108">
        <v>0.81624426632071545</v>
      </c>
    </row>
    <row r="109" spans="1:30" x14ac:dyDescent="0.35">
      <c r="A109" t="s">
        <v>31</v>
      </c>
      <c r="B109" t="s">
        <v>10</v>
      </c>
      <c r="C109" t="s">
        <v>11</v>
      </c>
      <c r="D109">
        <v>1.6496465043205031</v>
      </c>
      <c r="E109">
        <v>67.446666666666673</v>
      </c>
      <c r="F109">
        <v>22.89</v>
      </c>
      <c r="G109">
        <v>10.5</v>
      </c>
      <c r="H109">
        <v>56.946666666666673</v>
      </c>
      <c r="I109">
        <v>0.33937926262726098</v>
      </c>
    </row>
    <row r="110" spans="1:30" x14ac:dyDescent="0.35">
      <c r="A110" t="s">
        <v>33</v>
      </c>
      <c r="B110" t="s">
        <v>10</v>
      </c>
      <c r="C110" t="s">
        <v>11</v>
      </c>
      <c r="D110">
        <v>2.82258064516129</v>
      </c>
      <c r="E110">
        <v>55.890000000000008</v>
      </c>
      <c r="F110">
        <v>24.446666666666669</v>
      </c>
      <c r="G110">
        <v>0</v>
      </c>
      <c r="H110">
        <v>55.890000000000008</v>
      </c>
      <c r="I110">
        <v>0.43740681099779333</v>
      </c>
    </row>
    <row r="111" spans="1:30" x14ac:dyDescent="0.35">
      <c r="A111" t="s">
        <v>38</v>
      </c>
      <c r="B111" t="s">
        <v>10</v>
      </c>
      <c r="C111" t="s">
        <v>11</v>
      </c>
      <c r="D111">
        <v>5.2057842046718577</v>
      </c>
      <c r="E111">
        <v>71.943333333333328</v>
      </c>
      <c r="F111">
        <v>58.723333333333343</v>
      </c>
      <c r="G111">
        <v>14</v>
      </c>
      <c r="H111">
        <v>57.943333333333328</v>
      </c>
      <c r="I111">
        <v>0.81624426632071545</v>
      </c>
      <c r="K111" t="s">
        <v>48</v>
      </c>
      <c r="L111">
        <v>15</v>
      </c>
      <c r="M111" t="s">
        <v>50</v>
      </c>
      <c r="N111">
        <f>L113*(SQRT(L111-1))/(SQRT(1-L112))</f>
        <v>0.41235965591939222</v>
      </c>
      <c r="R111" t="s">
        <v>48</v>
      </c>
      <c r="S111">
        <v>15</v>
      </c>
      <c r="T111" t="s">
        <v>50</v>
      </c>
      <c r="U111">
        <f>S113*(SQRT(S111-1))/(SQRT(1-S112))</f>
        <v>0.12416504602552191</v>
      </c>
      <c r="Z111" t="s">
        <v>48</v>
      </c>
      <c r="AA111">
        <v>19</v>
      </c>
      <c r="AB111" t="s">
        <v>50</v>
      </c>
      <c r="AC111">
        <f>AA113*(SQRT(AA111-1))/(SQRT(1-AA112))</f>
        <v>0.15307011333855056</v>
      </c>
    </row>
    <row r="112" spans="1:30" ht="15.5" x14ac:dyDescent="0.35">
      <c r="A112" t="s">
        <v>39</v>
      </c>
      <c r="B112" t="s">
        <v>10</v>
      </c>
      <c r="C112" t="s">
        <v>11</v>
      </c>
      <c r="D112">
        <v>3.7346914029343998</v>
      </c>
      <c r="E112">
        <v>78.443333333333328</v>
      </c>
      <c r="F112">
        <v>52.223333333333343</v>
      </c>
      <c r="G112">
        <v>34.666666666666657</v>
      </c>
      <c r="H112">
        <v>43.776666666666657</v>
      </c>
      <c r="I112">
        <v>0.6657459737390049</v>
      </c>
      <c r="K112" t="s">
        <v>47</v>
      </c>
      <c r="L112" s="3">
        <v>1.2E-2</v>
      </c>
      <c r="M112" t="s">
        <v>51</v>
      </c>
      <c r="N112">
        <f>_xlfn.T.DIST.2T(N111,L111-1)</f>
        <v>0.68632072768317032</v>
      </c>
      <c r="O112" s="2" t="s">
        <v>52</v>
      </c>
      <c r="R112" t="s">
        <v>47</v>
      </c>
      <c r="S112" s="3">
        <v>1.1000000000000001E-3</v>
      </c>
      <c r="T112" t="s">
        <v>51</v>
      </c>
      <c r="U112">
        <f>_xlfn.T.DIST.2T(U111,S111-1)</f>
        <v>0.90294971925382983</v>
      </c>
      <c r="V112" s="2" t="s">
        <v>52</v>
      </c>
      <c r="Z112" t="s">
        <v>47</v>
      </c>
      <c r="AA112" s="3">
        <v>1.2999999999999999E-3</v>
      </c>
      <c r="AB112" t="s">
        <v>51</v>
      </c>
      <c r="AC112">
        <f>_xlfn.T.DIST.2T(AC111,AA111-1)</f>
        <v>0.88004588229648761</v>
      </c>
      <c r="AD112" s="2" t="s">
        <v>52</v>
      </c>
    </row>
    <row r="113" spans="1:27" x14ac:dyDescent="0.35">
      <c r="A113" t="s">
        <v>45</v>
      </c>
      <c r="B113" t="s">
        <v>10</v>
      </c>
      <c r="C113" t="s">
        <v>11</v>
      </c>
      <c r="D113">
        <v>2.8340279480264772</v>
      </c>
      <c r="E113">
        <v>80.946666666666673</v>
      </c>
      <c r="F113">
        <v>61.609999999999992</v>
      </c>
      <c r="G113">
        <v>8.6666666666666661</v>
      </c>
      <c r="H113">
        <v>72.28</v>
      </c>
      <c r="I113">
        <v>0.76111843188930972</v>
      </c>
      <c r="K113" t="s">
        <v>49</v>
      </c>
      <c r="L113">
        <f>SQRT(L112)</f>
        <v>0.10954451150103323</v>
      </c>
      <c r="R113" t="s">
        <v>49</v>
      </c>
      <c r="S113">
        <f>SQRT(S112)</f>
        <v>3.3166247903553998E-2</v>
      </c>
      <c r="Z113" t="s">
        <v>49</v>
      </c>
      <c r="AA113">
        <f>SQRT(AA112)</f>
        <v>3.605551275463989E-2</v>
      </c>
    </row>
    <row r="114" spans="1:27" x14ac:dyDescent="0.35">
      <c r="A114" t="s">
        <v>46</v>
      </c>
      <c r="B114" t="s">
        <v>10</v>
      </c>
      <c r="C114" t="s">
        <v>11</v>
      </c>
      <c r="D114">
        <v>4.5939086294416249</v>
      </c>
      <c r="E114">
        <v>78.056666666666672</v>
      </c>
      <c r="F114">
        <v>80.556666666666672</v>
      </c>
      <c r="G114">
        <v>7.2233333333333336</v>
      </c>
      <c r="H114">
        <v>70.833333333333343</v>
      </c>
      <c r="I114">
        <v>1.032028013836102</v>
      </c>
    </row>
    <row r="115" spans="1:27" x14ac:dyDescent="0.35">
      <c r="A115" t="s">
        <v>19</v>
      </c>
      <c r="B115" t="s">
        <v>13</v>
      </c>
      <c r="C115" t="s">
        <v>18</v>
      </c>
      <c r="D115">
        <v>27.30569624210592</v>
      </c>
      <c r="E115">
        <v>69.613333333333344</v>
      </c>
      <c r="F115">
        <v>19.833333333333329</v>
      </c>
      <c r="G115">
        <v>17.5</v>
      </c>
      <c r="H115">
        <v>52.113333333333337</v>
      </c>
      <c r="I115">
        <v>0.2849071059184064</v>
      </c>
    </row>
    <row r="116" spans="1:27" x14ac:dyDescent="0.35">
      <c r="A116" t="s">
        <v>21</v>
      </c>
      <c r="B116" t="s">
        <v>13</v>
      </c>
      <c r="C116" t="s">
        <v>18</v>
      </c>
      <c r="D116">
        <v>9.8105210670655687</v>
      </c>
      <c r="E116">
        <v>49.886666666666663</v>
      </c>
      <c r="F116">
        <v>11.94333333333333</v>
      </c>
      <c r="G116">
        <v>0</v>
      </c>
      <c r="H116">
        <v>49.886666666666663</v>
      </c>
      <c r="I116">
        <v>0.239409327809702</v>
      </c>
    </row>
    <row r="117" spans="1:27" x14ac:dyDescent="0.35">
      <c r="A117" t="s">
        <v>28</v>
      </c>
      <c r="B117" t="s">
        <v>13</v>
      </c>
      <c r="C117" t="s">
        <v>18</v>
      </c>
      <c r="D117">
        <v>7.8333710663346157</v>
      </c>
      <c r="E117">
        <v>83.833333333333329</v>
      </c>
      <c r="F117">
        <v>29.556666666666668</v>
      </c>
      <c r="G117">
        <v>45.943333333333328</v>
      </c>
      <c r="H117">
        <v>37.89</v>
      </c>
      <c r="I117">
        <v>0.3525646123260438</v>
      </c>
    </row>
    <row r="118" spans="1:27" x14ac:dyDescent="0.35">
      <c r="A118" t="s">
        <v>36</v>
      </c>
      <c r="B118" t="s">
        <v>13</v>
      </c>
      <c r="C118" t="s">
        <v>18</v>
      </c>
      <c r="D118">
        <v>4.1907802833765722</v>
      </c>
      <c r="E118">
        <v>69.443333333333328</v>
      </c>
      <c r="F118">
        <v>43.890000000000008</v>
      </c>
      <c r="G118">
        <v>5.7233333333333336</v>
      </c>
      <c r="H118">
        <v>63.719999999999992</v>
      </c>
      <c r="I118">
        <v>0.63202611241779882</v>
      </c>
    </row>
    <row r="119" spans="1:27" x14ac:dyDescent="0.35">
      <c r="A119" t="s">
        <v>37</v>
      </c>
      <c r="B119" t="s">
        <v>13</v>
      </c>
      <c r="C119" t="s">
        <v>18</v>
      </c>
      <c r="D119">
        <v>13.516345347862529</v>
      </c>
      <c r="E119">
        <v>71.11</v>
      </c>
      <c r="F119">
        <v>12.33333333333333</v>
      </c>
      <c r="G119">
        <v>6.3900000000000006</v>
      </c>
      <c r="H119">
        <v>64.72</v>
      </c>
      <c r="I119">
        <v>0.1734402100032813</v>
      </c>
    </row>
    <row r="120" spans="1:27" x14ac:dyDescent="0.35">
      <c r="A120" t="s">
        <v>41</v>
      </c>
      <c r="B120" t="s">
        <v>13</v>
      </c>
      <c r="C120" t="s">
        <v>18</v>
      </c>
      <c r="D120">
        <v>7.5505780346820801</v>
      </c>
      <c r="E120">
        <v>78.61</v>
      </c>
      <c r="F120">
        <v>55.833333333333343</v>
      </c>
      <c r="G120">
        <v>20.11</v>
      </c>
      <c r="H120">
        <v>58.5</v>
      </c>
      <c r="I120">
        <v>0.71025738879701483</v>
      </c>
    </row>
    <row r="121" spans="1:27" x14ac:dyDescent="0.35">
      <c r="A121" t="s">
        <v>43</v>
      </c>
      <c r="B121" t="s">
        <v>13</v>
      </c>
      <c r="C121" t="s">
        <v>18</v>
      </c>
      <c r="D121">
        <v>11.36111391383311</v>
      </c>
      <c r="E121">
        <v>44.446666666666673</v>
      </c>
      <c r="F121">
        <v>15.55666666666667</v>
      </c>
      <c r="G121">
        <v>0</v>
      </c>
      <c r="H121">
        <v>44.446666666666673</v>
      </c>
      <c r="I121">
        <v>0.35000749962501881</v>
      </c>
    </row>
    <row r="122" spans="1:27" x14ac:dyDescent="0.35">
      <c r="A122" t="s">
        <v>44</v>
      </c>
      <c r="B122" t="s">
        <v>13</v>
      </c>
      <c r="C122" t="s">
        <v>18</v>
      </c>
      <c r="D122">
        <v>7.3244781783681212</v>
      </c>
      <c r="E122">
        <v>86</v>
      </c>
      <c r="F122">
        <v>27.88666666666667</v>
      </c>
      <c r="G122">
        <v>14.39</v>
      </c>
      <c r="H122">
        <v>71.61</v>
      </c>
      <c r="I122">
        <v>0.32426356589147293</v>
      </c>
    </row>
    <row r="123" spans="1:27" x14ac:dyDescent="0.35">
      <c r="A123" t="s">
        <v>12</v>
      </c>
      <c r="B123" t="s">
        <v>13</v>
      </c>
      <c r="C123" t="s">
        <v>11</v>
      </c>
      <c r="D123">
        <v>3.720845811779653</v>
      </c>
      <c r="E123">
        <v>45.723333333333343</v>
      </c>
      <c r="F123">
        <v>6.833333333333333</v>
      </c>
      <c r="G123">
        <v>13.94333333333333</v>
      </c>
      <c r="H123">
        <v>31.78</v>
      </c>
      <c r="I123">
        <v>0.1494495881023547</v>
      </c>
    </row>
    <row r="124" spans="1:27" x14ac:dyDescent="0.35">
      <c r="A124" t="s">
        <v>14</v>
      </c>
      <c r="B124" t="s">
        <v>13</v>
      </c>
      <c r="C124" t="s">
        <v>11</v>
      </c>
      <c r="D124">
        <v>2.3470434089096499</v>
      </c>
      <c r="E124">
        <v>65.11333333333333</v>
      </c>
      <c r="F124">
        <v>18.5</v>
      </c>
      <c r="G124">
        <v>17.78</v>
      </c>
      <c r="H124">
        <v>47.333333333333329</v>
      </c>
      <c r="I124">
        <v>0.28411999590457659</v>
      </c>
    </row>
    <row r="125" spans="1:27" x14ac:dyDescent="0.35">
      <c r="A125" t="s">
        <v>15</v>
      </c>
      <c r="B125" t="s">
        <v>13</v>
      </c>
      <c r="C125" t="s">
        <v>11</v>
      </c>
      <c r="D125">
        <v>22.87650921414955</v>
      </c>
      <c r="E125">
        <v>71.166666666666671</v>
      </c>
      <c r="F125">
        <v>33.446666666666673</v>
      </c>
      <c r="G125">
        <v>6.1133333333333333</v>
      </c>
      <c r="H125">
        <v>65.053333333333342</v>
      </c>
      <c r="I125">
        <v>0.46997658079625287</v>
      </c>
    </row>
    <row r="126" spans="1:27" x14ac:dyDescent="0.35">
      <c r="A126" t="s">
        <v>24</v>
      </c>
      <c r="B126" t="s">
        <v>13</v>
      </c>
      <c r="C126" t="s">
        <v>11</v>
      </c>
      <c r="D126">
        <v>16.866289198606271</v>
      </c>
      <c r="E126">
        <v>51.613333333333337</v>
      </c>
      <c r="F126">
        <v>25.5</v>
      </c>
      <c r="G126">
        <v>10.776666666666671</v>
      </c>
      <c r="H126">
        <v>40.836666666666673</v>
      </c>
      <c r="I126">
        <v>0.49405838284680959</v>
      </c>
    </row>
    <row r="127" spans="1:27" x14ac:dyDescent="0.35">
      <c r="A127" t="s">
        <v>25</v>
      </c>
      <c r="B127" t="s">
        <v>13</v>
      </c>
      <c r="C127" t="s">
        <v>11</v>
      </c>
      <c r="D127">
        <v>4.6604527296937421</v>
      </c>
      <c r="E127">
        <v>56.556666666666672</v>
      </c>
      <c r="F127">
        <v>15.55666666666667</v>
      </c>
      <c r="G127">
        <v>0</v>
      </c>
      <c r="H127">
        <v>56.556666666666672</v>
      </c>
      <c r="I127">
        <v>0.27506335828372719</v>
      </c>
    </row>
    <row r="128" spans="1:27" x14ac:dyDescent="0.35">
      <c r="A128" t="s">
        <v>26</v>
      </c>
      <c r="B128" t="s">
        <v>13</v>
      </c>
      <c r="C128" t="s">
        <v>11</v>
      </c>
      <c r="D128">
        <v>0.74353973671379814</v>
      </c>
      <c r="E128">
        <v>66.17</v>
      </c>
      <c r="F128">
        <v>37.833333333333343</v>
      </c>
      <c r="G128">
        <v>7.7233333333333336</v>
      </c>
      <c r="H128">
        <v>58.446666666666673</v>
      </c>
      <c r="I128">
        <v>0.5717596090877034</v>
      </c>
    </row>
    <row r="129" spans="1:31" x14ac:dyDescent="0.35">
      <c r="A129" t="s">
        <v>32</v>
      </c>
      <c r="B129" t="s">
        <v>13</v>
      </c>
      <c r="C129" t="s">
        <v>11</v>
      </c>
      <c r="D129">
        <v>4.8086011342155004</v>
      </c>
      <c r="E129">
        <v>46.553333333333327</v>
      </c>
      <c r="F129">
        <v>8.8333333333333339</v>
      </c>
      <c r="G129">
        <v>0</v>
      </c>
      <c r="H129">
        <v>46.553333333333327</v>
      </c>
      <c r="I129">
        <v>0.18974652728053851</v>
      </c>
    </row>
    <row r="130" spans="1:31" x14ac:dyDescent="0.35">
      <c r="K130" t="s">
        <v>48</v>
      </c>
      <c r="L130">
        <v>19</v>
      </c>
      <c r="M130" t="s">
        <v>50</v>
      </c>
      <c r="N130">
        <f>L132*(SQRT(L130-1))/(SQRT(1-L131))</f>
        <v>0.70134450701933693</v>
      </c>
      <c r="S130" t="s">
        <v>48</v>
      </c>
      <c r="T130">
        <v>19</v>
      </c>
      <c r="U130" t="s">
        <v>50</v>
      </c>
      <c r="V130">
        <f>T132*(SQRT(T130-1))/(SQRT(1-T131))</f>
        <v>9.4868566976765295E-3</v>
      </c>
      <c r="AA130" t="s">
        <v>48</v>
      </c>
      <c r="AB130">
        <v>19</v>
      </c>
      <c r="AC130" t="s">
        <v>50</v>
      </c>
      <c r="AD130">
        <f>AB132*(SQRT(AB130-1))/(SQRT(1-AB131))</f>
        <v>0.17507743596647113</v>
      </c>
    </row>
    <row r="131" spans="1:31" ht="15.5" x14ac:dyDescent="0.35">
      <c r="K131" t="s">
        <v>47</v>
      </c>
      <c r="L131" s="3">
        <v>2.6599999999999999E-2</v>
      </c>
      <c r="M131" t="s">
        <v>51</v>
      </c>
      <c r="N131">
        <f>_xlfn.T.DIST.2T(N130,L130-1)</f>
        <v>0.49205675307101826</v>
      </c>
      <c r="O131" s="2" t="s">
        <v>52</v>
      </c>
      <c r="S131" t="s">
        <v>47</v>
      </c>
      <c r="T131" s="3">
        <v>5.0000000000000004E-6</v>
      </c>
      <c r="U131" t="s">
        <v>51</v>
      </c>
      <c r="V131">
        <f>_xlfn.T.DIST.2T(V130,T130-1)</f>
        <v>0.99253505264574948</v>
      </c>
      <c r="W131" s="2" t="s">
        <v>52</v>
      </c>
      <c r="AA131" t="s">
        <v>47</v>
      </c>
      <c r="AB131" s="3">
        <v>1.6999999999999999E-3</v>
      </c>
      <c r="AC131" t="s">
        <v>51</v>
      </c>
      <c r="AD131">
        <f>_xlfn.T.DIST.2T(AD130,AB130-1)</f>
        <v>0.86297312166492046</v>
      </c>
      <c r="AE131" s="2" t="s">
        <v>52</v>
      </c>
    </row>
    <row r="132" spans="1:31" x14ac:dyDescent="0.35">
      <c r="K132" t="s">
        <v>49</v>
      </c>
      <c r="L132">
        <f>SQRT(L131)</f>
        <v>0.16309506430300091</v>
      </c>
      <c r="S132" t="s">
        <v>49</v>
      </c>
      <c r="T132">
        <f>SQRT(T131)</f>
        <v>2.2360679774997899E-3</v>
      </c>
      <c r="AA132" t="s">
        <v>49</v>
      </c>
      <c r="AB132">
        <f>SQRT(AB131)</f>
        <v>4.1231056256176603E-2</v>
      </c>
    </row>
    <row r="146" spans="2:6" x14ac:dyDescent="0.35">
      <c r="B146" t="s">
        <v>48</v>
      </c>
      <c r="C146">
        <v>19</v>
      </c>
      <c r="D146" t="s">
        <v>50</v>
      </c>
      <c r="E146">
        <f>C148*(SQRT(C146-1))/(SQRT(1-C147))</f>
        <v>1.1737796382842591</v>
      </c>
    </row>
    <row r="147" spans="2:6" ht="15.5" x14ac:dyDescent="0.35">
      <c r="B147" t="s">
        <v>47</v>
      </c>
      <c r="C147" s="3">
        <v>7.1099999999999997E-2</v>
      </c>
      <c r="D147" t="s">
        <v>51</v>
      </c>
      <c r="E147">
        <f>_xlfn.T.DIST.2T(E146,C146-1)</f>
        <v>0.25578082841411953</v>
      </c>
      <c r="F147" s="2" t="s">
        <v>52</v>
      </c>
    </row>
    <row r="148" spans="2:6" x14ac:dyDescent="0.35">
      <c r="B148" t="s">
        <v>49</v>
      </c>
      <c r="C148">
        <f>SQRT(C147)</f>
        <v>0.26664583251946766</v>
      </c>
    </row>
  </sheetData>
  <autoFilter ref="C1:C40" xr:uid="{00000000-0001-0000-0000-000000000000}"/>
  <sortState xmlns:xlrd2="http://schemas.microsoft.com/office/spreadsheetml/2017/richdata2" ref="A2:I41">
    <sortCondition ref="B1:B4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2024-08-15T17:43:05Z</dcterms:created>
  <dcterms:modified xsi:type="dcterms:W3CDTF">2024-08-16T15:01:15Z</dcterms:modified>
</cp:coreProperties>
</file>