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abrielle\Documents\GitHub\Nidorina\"/>
    </mc:Choice>
  </mc:AlternateContent>
  <xr:revisionPtr revIDLastSave="0" documentId="13_ncr:1_{03EAF100-1539-43B2-B6F0-32A0E64B3FDE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all_and_age_corrs" sheetId="1" r:id="rId1"/>
    <sheet name="sex_corr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8" i="1" l="1"/>
  <c r="J66" i="1"/>
  <c r="J67" i="1" s="1"/>
  <c r="C67" i="1"/>
  <c r="E65" i="1"/>
  <c r="E66" i="1" s="1"/>
  <c r="Y55" i="1"/>
  <c r="AA53" i="1"/>
  <c r="AA54" i="1" s="1"/>
  <c r="S55" i="1"/>
  <c r="U53" i="1" s="1"/>
  <c r="U54" i="1" s="1"/>
  <c r="N55" i="1"/>
  <c r="P53" i="1"/>
  <c r="P54" i="1" s="1"/>
  <c r="H54" i="1"/>
  <c r="J52" i="1"/>
  <c r="J53" i="1" s="1"/>
  <c r="B49" i="1"/>
  <c r="D47" i="1"/>
  <c r="D48" i="1" s="1"/>
  <c r="X41" i="1"/>
  <c r="Z39" i="1" s="1"/>
  <c r="Z40" i="1" s="1"/>
  <c r="R41" i="1"/>
  <c r="T39" i="1" s="1"/>
  <c r="T40" i="1" s="1"/>
  <c r="L41" i="1"/>
  <c r="N39" i="1"/>
  <c r="N40" i="1" s="1"/>
  <c r="X28" i="1"/>
  <c r="Z26" i="1"/>
  <c r="Z27" i="1" s="1"/>
  <c r="R28" i="1"/>
  <c r="T26" i="1"/>
  <c r="T27" i="1" s="1"/>
  <c r="L28" i="1"/>
  <c r="N26" i="1"/>
  <c r="N27" i="1" s="1"/>
  <c r="R14" i="1"/>
  <c r="T12" i="1"/>
  <c r="T13" i="1" s="1"/>
  <c r="L14" i="1"/>
  <c r="N12" i="1"/>
  <c r="N13" i="1" s="1"/>
</calcChain>
</file>

<file path=xl/sharedStrings.xml><?xml version="1.0" encoding="utf-8"?>
<sst xmlns="http://schemas.openxmlformats.org/spreadsheetml/2006/main" count="306" uniqueCount="53">
  <si>
    <t>MouseID</t>
  </si>
  <si>
    <t>Sex</t>
  </si>
  <si>
    <t>Age</t>
  </si>
  <si>
    <t>Ratio</t>
  </si>
  <si>
    <t>Fear</t>
  </si>
  <si>
    <t>Compound</t>
  </si>
  <si>
    <t>Safety</t>
  </si>
  <si>
    <t>Discrim</t>
  </si>
  <si>
    <t>Suppression</t>
  </si>
  <si>
    <t>1CA</t>
  </si>
  <si>
    <t>Female</t>
  </si>
  <si>
    <t>Adult</t>
  </si>
  <si>
    <t>1CB</t>
  </si>
  <si>
    <t>Male</t>
  </si>
  <si>
    <t>1CC</t>
  </si>
  <si>
    <t>1CE</t>
  </si>
  <si>
    <t>1CF</t>
  </si>
  <si>
    <t>Adolescent</t>
  </si>
  <si>
    <t>1CG</t>
  </si>
  <si>
    <t>1CH</t>
  </si>
  <si>
    <t>1CI</t>
  </si>
  <si>
    <t>1CJ</t>
  </si>
  <si>
    <t>2CA</t>
  </si>
  <si>
    <t>2CB</t>
  </si>
  <si>
    <t>2CC</t>
  </si>
  <si>
    <t>2CD</t>
  </si>
  <si>
    <t>2CE</t>
  </si>
  <si>
    <t>2CG</t>
  </si>
  <si>
    <t>2CH</t>
  </si>
  <si>
    <t>2CJ</t>
  </si>
  <si>
    <t>3CA</t>
  </si>
  <si>
    <t>3CB</t>
  </si>
  <si>
    <t>3CD</t>
  </si>
  <si>
    <t>3CE</t>
  </si>
  <si>
    <t>3CF</t>
  </si>
  <si>
    <t>3CH</t>
  </si>
  <si>
    <t>3CI</t>
  </si>
  <si>
    <t>3CJ</t>
  </si>
  <si>
    <t>4CA</t>
  </si>
  <si>
    <t>4CE</t>
  </si>
  <si>
    <t>4CF</t>
  </si>
  <si>
    <t>4CG</t>
  </si>
  <si>
    <t>4CH</t>
  </si>
  <si>
    <t>4CI</t>
  </si>
  <si>
    <t>4CJ</t>
  </si>
  <si>
    <t>5CA</t>
  </si>
  <si>
    <t>sample size</t>
  </si>
  <si>
    <t>t value</t>
  </si>
  <si>
    <t>rsquare</t>
  </si>
  <si>
    <t>p value</t>
  </si>
  <si>
    <t>n.s.</t>
  </si>
  <si>
    <t>pearson  correlationr</t>
  </si>
  <si>
    <t>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</si>
</sst>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ratio x fear (all)</a:t>
            </a:r>
            <a:endParaRPr lang="en-US"/>
          </a:p>
        </c:rich>
      </c:tx>
      <c:layout>
        <c:manualLayout>
          <c:xMode val="edge"/>
          <c:yMode val="edge"/>
          <c:x val="0.37397295293245303"/>
          <c:y val="1.77514792899408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2465358989889577"/>
          <c:w val="0.87753018372703417"/>
          <c:h val="0.76766435260681176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4.8529990262273726E-2"/>
                  <c:y val="-0.1582220913974538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all_and_age_corrs!$D$2:$D$34</c:f>
              <c:numCache>
                <c:formatCode>General</c:formatCode>
                <c:ptCount val="33"/>
                <c:pt idx="0">
                  <c:v>28.307222009935039</c:v>
                </c:pt>
                <c:pt idx="1">
                  <c:v>12.814787247239799</c:v>
                </c:pt>
                <c:pt idx="2">
                  <c:v>21.316090437230582</c:v>
                </c:pt>
                <c:pt idx="3">
                  <c:v>8.0137262817924917</c:v>
                </c:pt>
                <c:pt idx="4">
                  <c:v>24.172517552657979</c:v>
                </c:pt>
                <c:pt idx="5">
                  <c:v>25.018578152093141</c:v>
                </c:pt>
                <c:pt idx="6">
                  <c:v>30.414101846670398</c:v>
                </c:pt>
                <c:pt idx="7">
                  <c:v>12.880249295147649</c:v>
                </c:pt>
                <c:pt idx="8">
                  <c:v>17.145353281642461</c:v>
                </c:pt>
                <c:pt idx="9">
                  <c:v>25.59819712335123</c:v>
                </c:pt>
                <c:pt idx="10">
                  <c:v>7.8246048961884096</c:v>
                </c:pt>
                <c:pt idx="11">
                  <c:v>14.79938609953957</c:v>
                </c:pt>
                <c:pt idx="12">
                  <c:v>25.6502431803764</c:v>
                </c:pt>
                <c:pt idx="13">
                  <c:v>34.401660133733003</c:v>
                </c:pt>
                <c:pt idx="14">
                  <c:v>18.704232344545119</c:v>
                </c:pt>
                <c:pt idx="15">
                  <c:v>24.78967217870612</c:v>
                </c:pt>
                <c:pt idx="16">
                  <c:v>13.835925740090319</c:v>
                </c:pt>
                <c:pt idx="17">
                  <c:v>13.300646776549129</c:v>
                </c:pt>
                <c:pt idx="18">
                  <c:v>2.4013340744858258</c:v>
                </c:pt>
                <c:pt idx="19">
                  <c:v>25.47125130245335</c:v>
                </c:pt>
                <c:pt idx="20">
                  <c:v>5.4618729451691594</c:v>
                </c:pt>
                <c:pt idx="21">
                  <c:v>1.250531688643131</c:v>
                </c:pt>
                <c:pt idx="22">
                  <c:v>3.982790411800861</c:v>
                </c:pt>
                <c:pt idx="23">
                  <c:v>3.2078853046594982</c:v>
                </c:pt>
                <c:pt idx="24">
                  <c:v>5.5533726260641787</c:v>
                </c:pt>
                <c:pt idx="25">
                  <c:v>9.0950432014552067</c:v>
                </c:pt>
                <c:pt idx="26">
                  <c:v>2.8054298642533939</c:v>
                </c:pt>
                <c:pt idx="27">
                  <c:v>4.8255076142131976</c:v>
                </c:pt>
                <c:pt idx="28">
                  <c:v>4.4699011680143759</c:v>
                </c:pt>
                <c:pt idx="29">
                  <c:v>6.0803377635060816</c:v>
                </c:pt>
                <c:pt idx="30">
                  <c:v>3.54695687222894</c:v>
                </c:pt>
                <c:pt idx="31">
                  <c:v>12.02213279678068</c:v>
                </c:pt>
                <c:pt idx="32">
                  <c:v>5.0509525919361984</c:v>
                </c:pt>
              </c:numCache>
            </c:numRef>
          </c:xVal>
          <c:yVal>
            <c:numRef>
              <c:f>all_and_age_corrs!$E$2:$E$34</c:f>
              <c:numCache>
                <c:formatCode>General</c:formatCode>
                <c:ptCount val="33"/>
                <c:pt idx="0">
                  <c:v>69.613333333333344</c:v>
                </c:pt>
                <c:pt idx="1">
                  <c:v>49.886666666666663</c:v>
                </c:pt>
                <c:pt idx="2">
                  <c:v>83.833333333333329</c:v>
                </c:pt>
                <c:pt idx="3">
                  <c:v>69.443333333333328</c:v>
                </c:pt>
                <c:pt idx="4">
                  <c:v>71.11</c:v>
                </c:pt>
                <c:pt idx="5">
                  <c:v>78.61</c:v>
                </c:pt>
                <c:pt idx="6">
                  <c:v>44.446666666666673</c:v>
                </c:pt>
                <c:pt idx="7">
                  <c:v>86</c:v>
                </c:pt>
                <c:pt idx="8">
                  <c:v>70.49666666666667</c:v>
                </c:pt>
                <c:pt idx="9">
                  <c:v>69.663333333333341</c:v>
                </c:pt>
                <c:pt idx="10">
                  <c:v>50.330000000000013</c:v>
                </c:pt>
                <c:pt idx="11">
                  <c:v>87.553333333333327</c:v>
                </c:pt>
                <c:pt idx="12">
                  <c:v>66</c:v>
                </c:pt>
                <c:pt idx="13">
                  <c:v>79.443333333333328</c:v>
                </c:pt>
                <c:pt idx="14">
                  <c:v>45.556666666666672</c:v>
                </c:pt>
                <c:pt idx="15">
                  <c:v>80.39</c:v>
                </c:pt>
                <c:pt idx="16">
                  <c:v>84.776666666666657</c:v>
                </c:pt>
                <c:pt idx="17">
                  <c:v>45.723333333333343</c:v>
                </c:pt>
                <c:pt idx="18">
                  <c:v>65.11333333333333</c:v>
                </c:pt>
                <c:pt idx="19">
                  <c:v>51.613333333333337</c:v>
                </c:pt>
                <c:pt idx="20">
                  <c:v>56.556666666666672</c:v>
                </c:pt>
                <c:pt idx="21">
                  <c:v>66.17</c:v>
                </c:pt>
                <c:pt idx="22">
                  <c:v>52.053333333333327</c:v>
                </c:pt>
                <c:pt idx="23">
                  <c:v>46.553333333333327</c:v>
                </c:pt>
                <c:pt idx="24">
                  <c:v>75.89</c:v>
                </c:pt>
                <c:pt idx="25">
                  <c:v>67.446666666666673</c:v>
                </c:pt>
                <c:pt idx="26">
                  <c:v>61.780000000000008</c:v>
                </c:pt>
                <c:pt idx="27">
                  <c:v>71.943333333333328</c:v>
                </c:pt>
                <c:pt idx="28">
                  <c:v>67.446666666666673</c:v>
                </c:pt>
                <c:pt idx="29">
                  <c:v>55.890000000000008</c:v>
                </c:pt>
                <c:pt idx="30">
                  <c:v>71.943333333333328</c:v>
                </c:pt>
                <c:pt idx="31">
                  <c:v>78.443333333333328</c:v>
                </c:pt>
                <c:pt idx="32">
                  <c:v>80.946666666666673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7C-423D-90AB-AFFF6328C3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5754096"/>
        <c:axId val="1065754576"/>
      </c:scatterChart>
      <c:valAx>
        <c:axId val="1065754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5754576"/>
        <c:crosses val="autoZero"/>
        <c:crossBetween val="midCat"/>
      </c:valAx>
      <c:valAx>
        <c:axId val="106575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5754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ratio x suppression (adolescents)</a:t>
            </a:r>
            <a:endParaRPr lang="en-US"/>
          </a:p>
        </c:rich>
      </c:tx>
      <c:layout>
        <c:manualLayout>
          <c:xMode val="edge"/>
          <c:yMode val="edge"/>
          <c:x val="0.37397295293245303"/>
          <c:y val="1.77514792899408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2824223042405928E-2"/>
          <c:y val="0.11287839122319984"/>
          <c:w val="0.87753018372703417"/>
          <c:h val="0.76766435260681176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4.8529990262273726E-2"/>
                  <c:y val="-0.1582220913974538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all_and_age_corrs!$D$2:$D$17</c:f>
              <c:numCache>
                <c:formatCode>General</c:formatCode>
                <c:ptCount val="16"/>
                <c:pt idx="0">
                  <c:v>28.307222009935039</c:v>
                </c:pt>
                <c:pt idx="1">
                  <c:v>12.814787247239799</c:v>
                </c:pt>
                <c:pt idx="2">
                  <c:v>21.316090437230582</c:v>
                </c:pt>
                <c:pt idx="3">
                  <c:v>8.0137262817924917</c:v>
                </c:pt>
                <c:pt idx="4">
                  <c:v>24.172517552657979</c:v>
                </c:pt>
                <c:pt idx="5">
                  <c:v>25.018578152093141</c:v>
                </c:pt>
                <c:pt idx="6">
                  <c:v>30.414101846670398</c:v>
                </c:pt>
                <c:pt idx="7">
                  <c:v>12.880249295147649</c:v>
                </c:pt>
                <c:pt idx="8">
                  <c:v>17.145353281642461</c:v>
                </c:pt>
                <c:pt idx="9">
                  <c:v>25.59819712335123</c:v>
                </c:pt>
                <c:pt idx="10">
                  <c:v>7.8246048961884096</c:v>
                </c:pt>
                <c:pt idx="11">
                  <c:v>14.79938609953957</c:v>
                </c:pt>
                <c:pt idx="12">
                  <c:v>25.6502431803764</c:v>
                </c:pt>
                <c:pt idx="13">
                  <c:v>34.401660133733003</c:v>
                </c:pt>
                <c:pt idx="14">
                  <c:v>18.704232344545119</c:v>
                </c:pt>
                <c:pt idx="15">
                  <c:v>24.78967217870612</c:v>
                </c:pt>
              </c:numCache>
            </c:numRef>
          </c:xVal>
          <c:yVal>
            <c:numRef>
              <c:f>all_and_age_corrs!$I$2:$I$17</c:f>
              <c:numCache>
                <c:formatCode>General</c:formatCode>
                <c:ptCount val="16"/>
                <c:pt idx="0">
                  <c:v>0.2849071059184064</c:v>
                </c:pt>
                <c:pt idx="1">
                  <c:v>0.239409327809702</c:v>
                </c:pt>
                <c:pt idx="2">
                  <c:v>0.3525646123260438</c:v>
                </c:pt>
                <c:pt idx="3">
                  <c:v>0.63202611241779882</c:v>
                </c:pt>
                <c:pt idx="4">
                  <c:v>0.1734402100032813</c:v>
                </c:pt>
                <c:pt idx="5">
                  <c:v>0.71025738879701483</c:v>
                </c:pt>
                <c:pt idx="6">
                  <c:v>0.35000749962501881</c:v>
                </c:pt>
                <c:pt idx="7">
                  <c:v>0.32426356589147293</c:v>
                </c:pt>
                <c:pt idx="8">
                  <c:v>0.77076930351316841</c:v>
                </c:pt>
                <c:pt idx="9">
                  <c:v>0.50241638355902196</c:v>
                </c:pt>
                <c:pt idx="10">
                  <c:v>0.8289290681502085</c:v>
                </c:pt>
                <c:pt idx="11">
                  <c:v>0.35722987893093738</c:v>
                </c:pt>
                <c:pt idx="12">
                  <c:v>0.1649494949494949</c:v>
                </c:pt>
                <c:pt idx="13">
                  <c:v>0.42516678554944831</c:v>
                </c:pt>
                <c:pt idx="14">
                  <c:v>0.50245115972781151</c:v>
                </c:pt>
                <c:pt idx="15">
                  <c:v>0.9260272836588298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4FC-498D-B5ED-6DBC6658EF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5754096"/>
        <c:axId val="1065754576"/>
      </c:scatterChart>
      <c:valAx>
        <c:axId val="1065754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5754576"/>
        <c:crosses val="autoZero"/>
        <c:crossBetween val="midCat"/>
      </c:valAx>
      <c:valAx>
        <c:axId val="106575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5754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ratio x fear (adults)</a:t>
            </a:r>
            <a:endParaRPr lang="en-US"/>
          </a:p>
        </c:rich>
      </c:tx>
      <c:layout>
        <c:manualLayout>
          <c:xMode val="edge"/>
          <c:yMode val="edge"/>
          <c:x val="0.24035893227580812"/>
          <c:y val="1.77516628408538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2824223042405928E-2"/>
          <c:y val="0.12038140578758956"/>
          <c:w val="0.87753018372703417"/>
          <c:h val="0.75384132291493189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4.8529990262273726E-2"/>
                  <c:y val="-0.1582220913974538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all_and_age_corrs!$D$19:$D$34</c:f>
              <c:numCache>
                <c:formatCode>General</c:formatCode>
                <c:ptCount val="16"/>
                <c:pt idx="0">
                  <c:v>13.300646776549129</c:v>
                </c:pt>
                <c:pt idx="1">
                  <c:v>2.4013340744858258</c:v>
                </c:pt>
                <c:pt idx="2">
                  <c:v>25.47125130245335</c:v>
                </c:pt>
                <c:pt idx="3">
                  <c:v>5.4618729451691594</c:v>
                </c:pt>
                <c:pt idx="4">
                  <c:v>1.250531688643131</c:v>
                </c:pt>
                <c:pt idx="5">
                  <c:v>3.982790411800861</c:v>
                </c:pt>
                <c:pt idx="6">
                  <c:v>3.2078853046594982</c:v>
                </c:pt>
                <c:pt idx="7">
                  <c:v>5.5533726260641787</c:v>
                </c:pt>
                <c:pt idx="8">
                  <c:v>9.0950432014552067</c:v>
                </c:pt>
                <c:pt idx="9">
                  <c:v>2.8054298642533939</c:v>
                </c:pt>
                <c:pt idx="10">
                  <c:v>4.8255076142131976</c:v>
                </c:pt>
                <c:pt idx="11">
                  <c:v>4.4699011680143759</c:v>
                </c:pt>
                <c:pt idx="12">
                  <c:v>6.0803377635060816</c:v>
                </c:pt>
                <c:pt idx="13">
                  <c:v>3.54695687222894</c:v>
                </c:pt>
                <c:pt idx="14">
                  <c:v>12.02213279678068</c:v>
                </c:pt>
                <c:pt idx="15">
                  <c:v>5.0509525919361984</c:v>
                </c:pt>
              </c:numCache>
            </c:numRef>
          </c:xVal>
          <c:yVal>
            <c:numRef>
              <c:f>all_and_age_corrs!$E$19:$E$34</c:f>
              <c:numCache>
                <c:formatCode>General</c:formatCode>
                <c:ptCount val="16"/>
                <c:pt idx="0">
                  <c:v>45.723333333333343</c:v>
                </c:pt>
                <c:pt idx="1">
                  <c:v>65.11333333333333</c:v>
                </c:pt>
                <c:pt idx="2">
                  <c:v>51.613333333333337</c:v>
                </c:pt>
                <c:pt idx="3">
                  <c:v>56.556666666666672</c:v>
                </c:pt>
                <c:pt idx="4">
                  <c:v>66.17</c:v>
                </c:pt>
                <c:pt idx="5">
                  <c:v>52.053333333333327</c:v>
                </c:pt>
                <c:pt idx="6">
                  <c:v>46.553333333333327</c:v>
                </c:pt>
                <c:pt idx="7">
                  <c:v>75.89</c:v>
                </c:pt>
                <c:pt idx="8">
                  <c:v>67.446666666666673</c:v>
                </c:pt>
                <c:pt idx="9">
                  <c:v>61.780000000000008</c:v>
                </c:pt>
                <c:pt idx="10">
                  <c:v>71.943333333333328</c:v>
                </c:pt>
                <c:pt idx="11">
                  <c:v>67.446666666666673</c:v>
                </c:pt>
                <c:pt idx="12">
                  <c:v>55.890000000000008</c:v>
                </c:pt>
                <c:pt idx="13">
                  <c:v>71.943333333333328</c:v>
                </c:pt>
                <c:pt idx="14">
                  <c:v>78.443333333333328</c:v>
                </c:pt>
                <c:pt idx="15">
                  <c:v>80.946666666666673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FE-45B4-BAA6-5025E0F5E9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5754096"/>
        <c:axId val="1065754576"/>
      </c:scatterChart>
      <c:valAx>
        <c:axId val="1065754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5754576"/>
        <c:crosses val="autoZero"/>
        <c:crossBetween val="midCat"/>
      </c:valAx>
      <c:valAx>
        <c:axId val="106575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5754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ratio x compound (adults)</a:t>
            </a:r>
            <a:endParaRPr lang="en-US"/>
          </a:p>
        </c:rich>
      </c:tx>
      <c:layout>
        <c:manualLayout>
          <c:xMode val="edge"/>
          <c:yMode val="edge"/>
          <c:x val="0.24035893227580812"/>
          <c:y val="1.77516628408538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2824223042405928E-2"/>
          <c:y val="0.12038140578758956"/>
          <c:w val="0.87753018372703417"/>
          <c:h val="0.75384132291493189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4.8529990262273726E-2"/>
                  <c:y val="-0.1582220913974538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all_and_age_corrs!$D$19:$D$34</c:f>
              <c:numCache>
                <c:formatCode>General</c:formatCode>
                <c:ptCount val="16"/>
                <c:pt idx="0">
                  <c:v>13.300646776549129</c:v>
                </c:pt>
                <c:pt idx="1">
                  <c:v>2.4013340744858258</c:v>
                </c:pt>
                <c:pt idx="2">
                  <c:v>25.47125130245335</c:v>
                </c:pt>
                <c:pt idx="3">
                  <c:v>5.4618729451691594</c:v>
                </c:pt>
                <c:pt idx="4">
                  <c:v>1.250531688643131</c:v>
                </c:pt>
                <c:pt idx="5">
                  <c:v>3.982790411800861</c:v>
                </c:pt>
                <c:pt idx="6">
                  <c:v>3.2078853046594982</c:v>
                </c:pt>
                <c:pt idx="7">
                  <c:v>5.5533726260641787</c:v>
                </c:pt>
                <c:pt idx="8">
                  <c:v>9.0950432014552067</c:v>
                </c:pt>
                <c:pt idx="9">
                  <c:v>2.8054298642533939</c:v>
                </c:pt>
                <c:pt idx="10">
                  <c:v>4.8255076142131976</c:v>
                </c:pt>
                <c:pt idx="11">
                  <c:v>4.4699011680143759</c:v>
                </c:pt>
                <c:pt idx="12">
                  <c:v>6.0803377635060816</c:v>
                </c:pt>
                <c:pt idx="13">
                  <c:v>3.54695687222894</c:v>
                </c:pt>
                <c:pt idx="14">
                  <c:v>12.02213279678068</c:v>
                </c:pt>
                <c:pt idx="15">
                  <c:v>5.0509525919361984</c:v>
                </c:pt>
              </c:numCache>
            </c:numRef>
          </c:xVal>
          <c:yVal>
            <c:numRef>
              <c:f>all_and_age_corrs!$F$19:$F$34</c:f>
              <c:numCache>
                <c:formatCode>General</c:formatCode>
                <c:ptCount val="16"/>
                <c:pt idx="0">
                  <c:v>6.833333333333333</c:v>
                </c:pt>
                <c:pt idx="1">
                  <c:v>18.5</c:v>
                </c:pt>
                <c:pt idx="2">
                  <c:v>25.5</c:v>
                </c:pt>
                <c:pt idx="3">
                  <c:v>15.55666666666667</c:v>
                </c:pt>
                <c:pt idx="4">
                  <c:v>37.833333333333343</c:v>
                </c:pt>
                <c:pt idx="5">
                  <c:v>16.833333333333329</c:v>
                </c:pt>
                <c:pt idx="6">
                  <c:v>8.8333333333333339</c:v>
                </c:pt>
                <c:pt idx="7">
                  <c:v>31.39</c:v>
                </c:pt>
                <c:pt idx="8">
                  <c:v>22.89</c:v>
                </c:pt>
                <c:pt idx="9">
                  <c:v>20.61</c:v>
                </c:pt>
                <c:pt idx="10">
                  <c:v>58.723333333333343</c:v>
                </c:pt>
                <c:pt idx="11">
                  <c:v>22.89</c:v>
                </c:pt>
                <c:pt idx="12">
                  <c:v>24.446666666666669</c:v>
                </c:pt>
                <c:pt idx="13">
                  <c:v>58.723333333333343</c:v>
                </c:pt>
                <c:pt idx="14">
                  <c:v>52.223333333333343</c:v>
                </c:pt>
                <c:pt idx="15">
                  <c:v>61.609999999999992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98-418C-A894-1A47D20A96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5754096"/>
        <c:axId val="1065754576"/>
      </c:scatterChart>
      <c:valAx>
        <c:axId val="1065754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5754576"/>
        <c:crosses val="autoZero"/>
        <c:crossBetween val="midCat"/>
      </c:valAx>
      <c:valAx>
        <c:axId val="106575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5754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ratio x safety (adults)</a:t>
            </a:r>
            <a:endParaRPr lang="en-US"/>
          </a:p>
        </c:rich>
      </c:tx>
      <c:layout>
        <c:manualLayout>
          <c:xMode val="edge"/>
          <c:yMode val="edge"/>
          <c:x val="0.24035893227580812"/>
          <c:y val="1.77516628408538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2824223042405928E-2"/>
          <c:y val="0.12038140578758956"/>
          <c:w val="0.87753018372703417"/>
          <c:h val="0.75384132291493189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4.8529990262273726E-2"/>
                  <c:y val="-0.1582220913974538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all_and_age_corrs!$D$19:$D$34</c:f>
              <c:numCache>
                <c:formatCode>General</c:formatCode>
                <c:ptCount val="16"/>
                <c:pt idx="0">
                  <c:v>13.300646776549129</c:v>
                </c:pt>
                <c:pt idx="1">
                  <c:v>2.4013340744858258</c:v>
                </c:pt>
                <c:pt idx="2">
                  <c:v>25.47125130245335</c:v>
                </c:pt>
                <c:pt idx="3">
                  <c:v>5.4618729451691594</c:v>
                </c:pt>
                <c:pt idx="4">
                  <c:v>1.250531688643131</c:v>
                </c:pt>
                <c:pt idx="5">
                  <c:v>3.982790411800861</c:v>
                </c:pt>
                <c:pt idx="6">
                  <c:v>3.2078853046594982</c:v>
                </c:pt>
                <c:pt idx="7">
                  <c:v>5.5533726260641787</c:v>
                </c:pt>
                <c:pt idx="8">
                  <c:v>9.0950432014552067</c:v>
                </c:pt>
                <c:pt idx="9">
                  <c:v>2.8054298642533939</c:v>
                </c:pt>
                <c:pt idx="10">
                  <c:v>4.8255076142131976</c:v>
                </c:pt>
                <c:pt idx="11">
                  <c:v>4.4699011680143759</c:v>
                </c:pt>
                <c:pt idx="12">
                  <c:v>6.0803377635060816</c:v>
                </c:pt>
                <c:pt idx="13">
                  <c:v>3.54695687222894</c:v>
                </c:pt>
                <c:pt idx="14">
                  <c:v>12.02213279678068</c:v>
                </c:pt>
                <c:pt idx="15">
                  <c:v>5.0509525919361984</c:v>
                </c:pt>
              </c:numCache>
            </c:numRef>
          </c:xVal>
          <c:yVal>
            <c:numRef>
              <c:f>all_and_age_corrs!$G$19:$G$34</c:f>
              <c:numCache>
                <c:formatCode>General</c:formatCode>
                <c:ptCount val="16"/>
                <c:pt idx="0">
                  <c:v>13.94333333333333</c:v>
                </c:pt>
                <c:pt idx="1">
                  <c:v>17.78</c:v>
                </c:pt>
                <c:pt idx="2">
                  <c:v>10.776666666666671</c:v>
                </c:pt>
                <c:pt idx="3">
                  <c:v>0</c:v>
                </c:pt>
                <c:pt idx="4">
                  <c:v>7.7233333333333336</c:v>
                </c:pt>
                <c:pt idx="5">
                  <c:v>3.5</c:v>
                </c:pt>
                <c:pt idx="6">
                  <c:v>0</c:v>
                </c:pt>
                <c:pt idx="7">
                  <c:v>16.5</c:v>
                </c:pt>
                <c:pt idx="8">
                  <c:v>10.5</c:v>
                </c:pt>
                <c:pt idx="9">
                  <c:v>2</c:v>
                </c:pt>
                <c:pt idx="10">
                  <c:v>14</c:v>
                </c:pt>
                <c:pt idx="11">
                  <c:v>10.5</c:v>
                </c:pt>
                <c:pt idx="12">
                  <c:v>0</c:v>
                </c:pt>
                <c:pt idx="13">
                  <c:v>14</c:v>
                </c:pt>
                <c:pt idx="14">
                  <c:v>34.666666666666657</c:v>
                </c:pt>
                <c:pt idx="15">
                  <c:v>8.6666666666666661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87-4139-A488-312C23FD64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5754096"/>
        <c:axId val="1065754576"/>
      </c:scatterChart>
      <c:valAx>
        <c:axId val="1065754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5754576"/>
        <c:crosses val="autoZero"/>
        <c:crossBetween val="midCat"/>
      </c:valAx>
      <c:valAx>
        <c:axId val="106575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5754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ratio x discrim (adults)</a:t>
            </a:r>
            <a:endParaRPr lang="en-US"/>
          </a:p>
        </c:rich>
      </c:tx>
      <c:layout>
        <c:manualLayout>
          <c:xMode val="edge"/>
          <c:yMode val="edge"/>
          <c:x val="0.24035893227580812"/>
          <c:y val="1.77516628408538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2824223042405928E-2"/>
          <c:y val="0.12038140578758956"/>
          <c:w val="0.87753018372703417"/>
          <c:h val="0.75384132291493189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4.8529990262273726E-2"/>
                  <c:y val="-0.1582220913974538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all_and_age_corrs!$D$19:$D$34</c:f>
              <c:numCache>
                <c:formatCode>General</c:formatCode>
                <c:ptCount val="16"/>
                <c:pt idx="0">
                  <c:v>13.300646776549129</c:v>
                </c:pt>
                <c:pt idx="1">
                  <c:v>2.4013340744858258</c:v>
                </c:pt>
                <c:pt idx="2">
                  <c:v>25.47125130245335</c:v>
                </c:pt>
                <c:pt idx="3">
                  <c:v>5.4618729451691594</c:v>
                </c:pt>
                <c:pt idx="4">
                  <c:v>1.250531688643131</c:v>
                </c:pt>
                <c:pt idx="5">
                  <c:v>3.982790411800861</c:v>
                </c:pt>
                <c:pt idx="6">
                  <c:v>3.2078853046594982</c:v>
                </c:pt>
                <c:pt idx="7">
                  <c:v>5.5533726260641787</c:v>
                </c:pt>
                <c:pt idx="8">
                  <c:v>9.0950432014552067</c:v>
                </c:pt>
                <c:pt idx="9">
                  <c:v>2.8054298642533939</c:v>
                </c:pt>
                <c:pt idx="10">
                  <c:v>4.8255076142131976</c:v>
                </c:pt>
                <c:pt idx="11">
                  <c:v>4.4699011680143759</c:v>
                </c:pt>
                <c:pt idx="12">
                  <c:v>6.0803377635060816</c:v>
                </c:pt>
                <c:pt idx="13">
                  <c:v>3.54695687222894</c:v>
                </c:pt>
                <c:pt idx="14">
                  <c:v>12.02213279678068</c:v>
                </c:pt>
                <c:pt idx="15">
                  <c:v>5.0509525919361984</c:v>
                </c:pt>
              </c:numCache>
            </c:numRef>
          </c:xVal>
          <c:yVal>
            <c:numRef>
              <c:f>all_and_age_corrs!$H$19:$H$34</c:f>
              <c:numCache>
                <c:formatCode>General</c:formatCode>
                <c:ptCount val="16"/>
                <c:pt idx="0">
                  <c:v>31.78</c:v>
                </c:pt>
                <c:pt idx="1">
                  <c:v>47.333333333333329</c:v>
                </c:pt>
                <c:pt idx="2">
                  <c:v>40.836666666666673</c:v>
                </c:pt>
                <c:pt idx="3">
                  <c:v>56.556666666666672</c:v>
                </c:pt>
                <c:pt idx="4">
                  <c:v>58.446666666666673</c:v>
                </c:pt>
                <c:pt idx="5">
                  <c:v>48.553333333333327</c:v>
                </c:pt>
                <c:pt idx="6">
                  <c:v>46.553333333333327</c:v>
                </c:pt>
                <c:pt idx="7">
                  <c:v>59.39</c:v>
                </c:pt>
                <c:pt idx="8">
                  <c:v>56.946666666666673</c:v>
                </c:pt>
                <c:pt idx="9">
                  <c:v>59.780000000000008</c:v>
                </c:pt>
                <c:pt idx="10">
                  <c:v>57.943333333333328</c:v>
                </c:pt>
                <c:pt idx="11">
                  <c:v>56.946666666666673</c:v>
                </c:pt>
                <c:pt idx="12">
                  <c:v>55.890000000000008</c:v>
                </c:pt>
                <c:pt idx="13">
                  <c:v>57.943333333333328</c:v>
                </c:pt>
                <c:pt idx="14">
                  <c:v>43.776666666666657</c:v>
                </c:pt>
                <c:pt idx="15">
                  <c:v>72.28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DDD-4F1D-8A64-A1A5BA9662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5754096"/>
        <c:axId val="1065754576"/>
      </c:scatterChart>
      <c:valAx>
        <c:axId val="1065754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5754576"/>
        <c:crosses val="autoZero"/>
        <c:crossBetween val="midCat"/>
      </c:valAx>
      <c:valAx>
        <c:axId val="106575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5754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ratio x discrim (adults)</a:t>
            </a:r>
            <a:endParaRPr lang="en-US"/>
          </a:p>
        </c:rich>
      </c:tx>
      <c:layout>
        <c:manualLayout>
          <c:xMode val="edge"/>
          <c:yMode val="edge"/>
          <c:x val="0.24035893227580812"/>
          <c:y val="1.77516628408538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2824223042405928E-2"/>
          <c:y val="0.12038140578758956"/>
          <c:w val="0.87753018372703417"/>
          <c:h val="0.75384132291493189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4.8529990262273726E-2"/>
                  <c:y val="-0.1582220913974538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all_and_age_corrs!$D$19:$D$34</c:f>
              <c:numCache>
                <c:formatCode>General</c:formatCode>
                <c:ptCount val="16"/>
                <c:pt idx="0">
                  <c:v>13.300646776549129</c:v>
                </c:pt>
                <c:pt idx="1">
                  <c:v>2.4013340744858258</c:v>
                </c:pt>
                <c:pt idx="2">
                  <c:v>25.47125130245335</c:v>
                </c:pt>
                <c:pt idx="3">
                  <c:v>5.4618729451691594</c:v>
                </c:pt>
                <c:pt idx="4">
                  <c:v>1.250531688643131</c:v>
                </c:pt>
                <c:pt idx="5">
                  <c:v>3.982790411800861</c:v>
                </c:pt>
                <c:pt idx="6">
                  <c:v>3.2078853046594982</c:v>
                </c:pt>
                <c:pt idx="7">
                  <c:v>5.5533726260641787</c:v>
                </c:pt>
                <c:pt idx="8">
                  <c:v>9.0950432014552067</c:v>
                </c:pt>
                <c:pt idx="9">
                  <c:v>2.8054298642533939</c:v>
                </c:pt>
                <c:pt idx="10">
                  <c:v>4.8255076142131976</c:v>
                </c:pt>
                <c:pt idx="11">
                  <c:v>4.4699011680143759</c:v>
                </c:pt>
                <c:pt idx="12">
                  <c:v>6.0803377635060816</c:v>
                </c:pt>
                <c:pt idx="13">
                  <c:v>3.54695687222894</c:v>
                </c:pt>
                <c:pt idx="14">
                  <c:v>12.02213279678068</c:v>
                </c:pt>
                <c:pt idx="15">
                  <c:v>5.0509525919361984</c:v>
                </c:pt>
              </c:numCache>
            </c:numRef>
          </c:xVal>
          <c:yVal>
            <c:numRef>
              <c:f>all_and_age_corrs!$I$19:$I$34</c:f>
              <c:numCache>
                <c:formatCode>General</c:formatCode>
                <c:ptCount val="16"/>
                <c:pt idx="0">
                  <c:v>0.1494495881023547</c:v>
                </c:pt>
                <c:pt idx="1">
                  <c:v>0.28411999590457659</c:v>
                </c:pt>
                <c:pt idx="2">
                  <c:v>0.49405838284680959</c:v>
                </c:pt>
                <c:pt idx="3">
                  <c:v>0.27506335828372719</c:v>
                </c:pt>
                <c:pt idx="4">
                  <c:v>0.5717596090877034</c:v>
                </c:pt>
                <c:pt idx="5">
                  <c:v>0.32338627049180318</c:v>
                </c:pt>
                <c:pt idx="6">
                  <c:v>0.18974652728053851</c:v>
                </c:pt>
                <c:pt idx="7">
                  <c:v>0.41362498352879168</c:v>
                </c:pt>
                <c:pt idx="8">
                  <c:v>0.33937926262726098</c:v>
                </c:pt>
                <c:pt idx="9">
                  <c:v>0.33360310780187757</c:v>
                </c:pt>
                <c:pt idx="10">
                  <c:v>0.81624426632071545</c:v>
                </c:pt>
                <c:pt idx="11">
                  <c:v>0.33937926262726098</c:v>
                </c:pt>
                <c:pt idx="12">
                  <c:v>0.43740681099779333</c:v>
                </c:pt>
                <c:pt idx="13">
                  <c:v>0.81624426632071545</c:v>
                </c:pt>
                <c:pt idx="14">
                  <c:v>0.6657459737390049</c:v>
                </c:pt>
                <c:pt idx="15">
                  <c:v>0.76111843188930972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D4E-4AFA-B45B-69F84531B6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5754096"/>
        <c:axId val="1065754576"/>
      </c:scatterChart>
      <c:valAx>
        <c:axId val="1065754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5754576"/>
        <c:crosses val="autoZero"/>
        <c:crossBetween val="midCat"/>
      </c:valAx>
      <c:valAx>
        <c:axId val="106575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5754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ratio x compound (all)</a:t>
            </a:r>
            <a:endParaRPr lang="en-US"/>
          </a:p>
        </c:rich>
      </c:tx>
      <c:layout>
        <c:manualLayout>
          <c:xMode val="edge"/>
          <c:yMode val="edge"/>
          <c:x val="0.37397295293245303"/>
          <c:y val="1.77514792899408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2465358989889577"/>
          <c:w val="0.87753018372703417"/>
          <c:h val="0.76766435260681176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4.8529990262273726E-2"/>
                  <c:y val="-0.1582220913974538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all_and_age_corrs!$D$2:$D$34</c:f>
              <c:numCache>
                <c:formatCode>General</c:formatCode>
                <c:ptCount val="33"/>
                <c:pt idx="0">
                  <c:v>28.307222009935039</c:v>
                </c:pt>
                <c:pt idx="1">
                  <c:v>12.814787247239799</c:v>
                </c:pt>
                <c:pt idx="2">
                  <c:v>21.316090437230582</c:v>
                </c:pt>
                <c:pt idx="3">
                  <c:v>8.0137262817924917</c:v>
                </c:pt>
                <c:pt idx="4">
                  <c:v>24.172517552657979</c:v>
                </c:pt>
                <c:pt idx="5">
                  <c:v>25.018578152093141</c:v>
                </c:pt>
                <c:pt idx="6">
                  <c:v>30.414101846670398</c:v>
                </c:pt>
                <c:pt idx="7">
                  <c:v>12.880249295147649</c:v>
                </c:pt>
                <c:pt idx="8">
                  <c:v>17.145353281642461</c:v>
                </c:pt>
                <c:pt idx="9">
                  <c:v>25.59819712335123</c:v>
                </c:pt>
                <c:pt idx="10">
                  <c:v>7.8246048961884096</c:v>
                </c:pt>
                <c:pt idx="11">
                  <c:v>14.79938609953957</c:v>
                </c:pt>
                <c:pt idx="12">
                  <c:v>25.6502431803764</c:v>
                </c:pt>
                <c:pt idx="13">
                  <c:v>34.401660133733003</c:v>
                </c:pt>
                <c:pt idx="14">
                  <c:v>18.704232344545119</c:v>
                </c:pt>
                <c:pt idx="15">
                  <c:v>24.78967217870612</c:v>
                </c:pt>
                <c:pt idx="16">
                  <c:v>13.835925740090319</c:v>
                </c:pt>
                <c:pt idx="17">
                  <c:v>13.300646776549129</c:v>
                </c:pt>
                <c:pt idx="18">
                  <c:v>2.4013340744858258</c:v>
                </c:pt>
                <c:pt idx="19">
                  <c:v>25.47125130245335</c:v>
                </c:pt>
                <c:pt idx="20">
                  <c:v>5.4618729451691594</c:v>
                </c:pt>
                <c:pt idx="21">
                  <c:v>1.250531688643131</c:v>
                </c:pt>
                <c:pt idx="22">
                  <c:v>3.982790411800861</c:v>
                </c:pt>
                <c:pt idx="23">
                  <c:v>3.2078853046594982</c:v>
                </c:pt>
                <c:pt idx="24">
                  <c:v>5.5533726260641787</c:v>
                </c:pt>
                <c:pt idx="25">
                  <c:v>9.0950432014552067</c:v>
                </c:pt>
                <c:pt idx="26">
                  <c:v>2.8054298642533939</c:v>
                </c:pt>
                <c:pt idx="27">
                  <c:v>4.8255076142131976</c:v>
                </c:pt>
                <c:pt idx="28">
                  <c:v>4.4699011680143759</c:v>
                </c:pt>
                <c:pt idx="29">
                  <c:v>6.0803377635060816</c:v>
                </c:pt>
                <c:pt idx="30">
                  <c:v>3.54695687222894</c:v>
                </c:pt>
                <c:pt idx="31">
                  <c:v>12.02213279678068</c:v>
                </c:pt>
                <c:pt idx="32">
                  <c:v>5.0509525919361984</c:v>
                </c:pt>
              </c:numCache>
            </c:numRef>
          </c:xVal>
          <c:yVal>
            <c:numRef>
              <c:f>all_and_age_corrs!$F$2:$F$34</c:f>
              <c:numCache>
                <c:formatCode>General</c:formatCode>
                <c:ptCount val="33"/>
                <c:pt idx="0">
                  <c:v>19.833333333333329</c:v>
                </c:pt>
                <c:pt idx="1">
                  <c:v>11.94333333333333</c:v>
                </c:pt>
                <c:pt idx="2">
                  <c:v>29.556666666666668</c:v>
                </c:pt>
                <c:pt idx="3">
                  <c:v>43.890000000000008</c:v>
                </c:pt>
                <c:pt idx="4">
                  <c:v>12.33333333333333</c:v>
                </c:pt>
                <c:pt idx="5">
                  <c:v>55.833333333333343</c:v>
                </c:pt>
                <c:pt idx="6">
                  <c:v>15.55666666666667</c:v>
                </c:pt>
                <c:pt idx="7">
                  <c:v>27.88666666666667</c:v>
                </c:pt>
                <c:pt idx="8">
                  <c:v>54.336666666666673</c:v>
                </c:pt>
                <c:pt idx="9">
                  <c:v>35</c:v>
                </c:pt>
                <c:pt idx="10">
                  <c:v>41.72</c:v>
                </c:pt>
                <c:pt idx="11">
                  <c:v>31.276666666666671</c:v>
                </c:pt>
                <c:pt idx="12">
                  <c:v>10.88666666666666</c:v>
                </c:pt>
                <c:pt idx="13">
                  <c:v>33.776666666666657</c:v>
                </c:pt>
                <c:pt idx="14">
                  <c:v>22.89</c:v>
                </c:pt>
                <c:pt idx="15">
                  <c:v>74.443333333333328</c:v>
                </c:pt>
                <c:pt idx="16">
                  <c:v>60.943333333333328</c:v>
                </c:pt>
                <c:pt idx="17">
                  <c:v>6.833333333333333</c:v>
                </c:pt>
                <c:pt idx="18">
                  <c:v>18.5</c:v>
                </c:pt>
                <c:pt idx="19">
                  <c:v>25.5</c:v>
                </c:pt>
                <c:pt idx="20">
                  <c:v>15.55666666666667</c:v>
                </c:pt>
                <c:pt idx="21">
                  <c:v>37.833333333333343</c:v>
                </c:pt>
                <c:pt idx="22">
                  <c:v>16.833333333333329</c:v>
                </c:pt>
                <c:pt idx="23">
                  <c:v>8.8333333333333339</c:v>
                </c:pt>
                <c:pt idx="24">
                  <c:v>31.39</c:v>
                </c:pt>
                <c:pt idx="25">
                  <c:v>22.89</c:v>
                </c:pt>
                <c:pt idx="26">
                  <c:v>20.61</c:v>
                </c:pt>
                <c:pt idx="27">
                  <c:v>58.723333333333343</c:v>
                </c:pt>
                <c:pt idx="28">
                  <c:v>22.89</c:v>
                </c:pt>
                <c:pt idx="29">
                  <c:v>24.446666666666669</c:v>
                </c:pt>
                <c:pt idx="30">
                  <c:v>58.723333333333343</c:v>
                </c:pt>
                <c:pt idx="31">
                  <c:v>52.223333333333343</c:v>
                </c:pt>
                <c:pt idx="32">
                  <c:v>61.609999999999992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3C-4580-BE24-CB49D1E6B7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5754096"/>
        <c:axId val="1065754576"/>
      </c:scatterChart>
      <c:valAx>
        <c:axId val="1065754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5754576"/>
        <c:crosses val="autoZero"/>
        <c:crossBetween val="midCat"/>
      </c:valAx>
      <c:valAx>
        <c:axId val="106575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5754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ratio x safety (all)</a:t>
            </a:r>
            <a:endParaRPr lang="en-US"/>
          </a:p>
        </c:rich>
      </c:tx>
      <c:layout>
        <c:manualLayout>
          <c:xMode val="edge"/>
          <c:yMode val="edge"/>
          <c:x val="0.37397295293245303"/>
          <c:y val="1.77514792899408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2465358989889577"/>
          <c:w val="0.87753018372703417"/>
          <c:h val="0.76766435260681176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4.8529990262273726E-2"/>
                  <c:y val="-0.1582220913974538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all_and_age_corrs!$D$2:$D$34</c:f>
              <c:numCache>
                <c:formatCode>General</c:formatCode>
                <c:ptCount val="33"/>
                <c:pt idx="0">
                  <c:v>28.307222009935039</c:v>
                </c:pt>
                <c:pt idx="1">
                  <c:v>12.814787247239799</c:v>
                </c:pt>
                <c:pt idx="2">
                  <c:v>21.316090437230582</c:v>
                </c:pt>
                <c:pt idx="3">
                  <c:v>8.0137262817924917</c:v>
                </c:pt>
                <c:pt idx="4">
                  <c:v>24.172517552657979</c:v>
                </c:pt>
                <c:pt idx="5">
                  <c:v>25.018578152093141</c:v>
                </c:pt>
                <c:pt idx="6">
                  <c:v>30.414101846670398</c:v>
                </c:pt>
                <c:pt idx="7">
                  <c:v>12.880249295147649</c:v>
                </c:pt>
                <c:pt idx="8">
                  <c:v>17.145353281642461</c:v>
                </c:pt>
                <c:pt idx="9">
                  <c:v>25.59819712335123</c:v>
                </c:pt>
                <c:pt idx="10">
                  <c:v>7.8246048961884096</c:v>
                </c:pt>
                <c:pt idx="11">
                  <c:v>14.79938609953957</c:v>
                </c:pt>
                <c:pt idx="12">
                  <c:v>25.6502431803764</c:v>
                </c:pt>
                <c:pt idx="13">
                  <c:v>34.401660133733003</c:v>
                </c:pt>
                <c:pt idx="14">
                  <c:v>18.704232344545119</c:v>
                </c:pt>
                <c:pt idx="15">
                  <c:v>24.78967217870612</c:v>
                </c:pt>
                <c:pt idx="16">
                  <c:v>13.835925740090319</c:v>
                </c:pt>
                <c:pt idx="17">
                  <c:v>13.300646776549129</c:v>
                </c:pt>
                <c:pt idx="18">
                  <c:v>2.4013340744858258</c:v>
                </c:pt>
                <c:pt idx="19">
                  <c:v>25.47125130245335</c:v>
                </c:pt>
                <c:pt idx="20">
                  <c:v>5.4618729451691594</c:v>
                </c:pt>
                <c:pt idx="21">
                  <c:v>1.250531688643131</c:v>
                </c:pt>
                <c:pt idx="22">
                  <c:v>3.982790411800861</c:v>
                </c:pt>
                <c:pt idx="23">
                  <c:v>3.2078853046594982</c:v>
                </c:pt>
                <c:pt idx="24">
                  <c:v>5.5533726260641787</c:v>
                </c:pt>
                <c:pt idx="25">
                  <c:v>9.0950432014552067</c:v>
                </c:pt>
                <c:pt idx="26">
                  <c:v>2.8054298642533939</c:v>
                </c:pt>
                <c:pt idx="27">
                  <c:v>4.8255076142131976</c:v>
                </c:pt>
                <c:pt idx="28">
                  <c:v>4.4699011680143759</c:v>
                </c:pt>
                <c:pt idx="29">
                  <c:v>6.0803377635060816</c:v>
                </c:pt>
                <c:pt idx="30">
                  <c:v>3.54695687222894</c:v>
                </c:pt>
                <c:pt idx="31">
                  <c:v>12.02213279678068</c:v>
                </c:pt>
                <c:pt idx="32">
                  <c:v>5.0509525919361984</c:v>
                </c:pt>
              </c:numCache>
            </c:numRef>
          </c:xVal>
          <c:yVal>
            <c:numRef>
              <c:f>all_and_age_corrs!$G$2:$G$34</c:f>
              <c:numCache>
                <c:formatCode>General</c:formatCode>
                <c:ptCount val="33"/>
                <c:pt idx="0">
                  <c:v>17.5</c:v>
                </c:pt>
                <c:pt idx="1">
                  <c:v>0</c:v>
                </c:pt>
                <c:pt idx="2">
                  <c:v>45.943333333333328</c:v>
                </c:pt>
                <c:pt idx="3">
                  <c:v>5.7233333333333336</c:v>
                </c:pt>
                <c:pt idx="4">
                  <c:v>6.3900000000000006</c:v>
                </c:pt>
                <c:pt idx="5">
                  <c:v>20.11</c:v>
                </c:pt>
                <c:pt idx="6">
                  <c:v>0</c:v>
                </c:pt>
                <c:pt idx="7">
                  <c:v>14.39</c:v>
                </c:pt>
                <c:pt idx="8">
                  <c:v>15.276666666666671</c:v>
                </c:pt>
                <c:pt idx="9">
                  <c:v>11</c:v>
                </c:pt>
                <c:pt idx="10">
                  <c:v>12.05666666666667</c:v>
                </c:pt>
                <c:pt idx="11">
                  <c:v>5.8900000000000006</c:v>
                </c:pt>
                <c:pt idx="12">
                  <c:v>22.89</c:v>
                </c:pt>
                <c:pt idx="13">
                  <c:v>8.4433333333333334</c:v>
                </c:pt>
                <c:pt idx="14">
                  <c:v>6.3866666666666667</c:v>
                </c:pt>
                <c:pt idx="15">
                  <c:v>23.056666666666668</c:v>
                </c:pt>
                <c:pt idx="16">
                  <c:v>40.276666666666657</c:v>
                </c:pt>
                <c:pt idx="17">
                  <c:v>13.94333333333333</c:v>
                </c:pt>
                <c:pt idx="18">
                  <c:v>17.78</c:v>
                </c:pt>
                <c:pt idx="19">
                  <c:v>10.776666666666671</c:v>
                </c:pt>
                <c:pt idx="20">
                  <c:v>0</c:v>
                </c:pt>
                <c:pt idx="21">
                  <c:v>7.7233333333333336</c:v>
                </c:pt>
                <c:pt idx="22">
                  <c:v>3.5</c:v>
                </c:pt>
                <c:pt idx="23">
                  <c:v>0</c:v>
                </c:pt>
                <c:pt idx="24">
                  <c:v>16.5</c:v>
                </c:pt>
                <c:pt idx="25">
                  <c:v>10.5</c:v>
                </c:pt>
                <c:pt idx="26">
                  <c:v>2</c:v>
                </c:pt>
                <c:pt idx="27">
                  <c:v>14</c:v>
                </c:pt>
                <c:pt idx="28">
                  <c:v>10.5</c:v>
                </c:pt>
                <c:pt idx="29">
                  <c:v>0</c:v>
                </c:pt>
                <c:pt idx="30">
                  <c:v>14</c:v>
                </c:pt>
                <c:pt idx="31">
                  <c:v>34.666666666666657</c:v>
                </c:pt>
                <c:pt idx="32">
                  <c:v>8.6666666666666661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8B-4D2A-AB08-82BEBD28DF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5754096"/>
        <c:axId val="1065754576"/>
      </c:scatterChart>
      <c:valAx>
        <c:axId val="1065754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5754576"/>
        <c:crosses val="autoZero"/>
        <c:crossBetween val="midCat"/>
      </c:valAx>
      <c:valAx>
        <c:axId val="106575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5754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ratio x discrim (all)</a:t>
            </a:r>
            <a:endParaRPr lang="en-US"/>
          </a:p>
        </c:rich>
      </c:tx>
      <c:layout>
        <c:manualLayout>
          <c:xMode val="edge"/>
          <c:yMode val="edge"/>
          <c:x val="0.37397295293245303"/>
          <c:y val="1.77514792899408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2465358989889577"/>
          <c:w val="0.87753018372703417"/>
          <c:h val="0.76766435260681176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2.3227710885915045E-2"/>
                  <c:y val="-0.2136199614121082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all_and_age_corrs!$D$2:$D$34</c:f>
              <c:numCache>
                <c:formatCode>General</c:formatCode>
                <c:ptCount val="33"/>
                <c:pt idx="0">
                  <c:v>28.307222009935039</c:v>
                </c:pt>
                <c:pt idx="1">
                  <c:v>12.814787247239799</c:v>
                </c:pt>
                <c:pt idx="2">
                  <c:v>21.316090437230582</c:v>
                </c:pt>
                <c:pt idx="3">
                  <c:v>8.0137262817924917</c:v>
                </c:pt>
                <c:pt idx="4">
                  <c:v>24.172517552657979</c:v>
                </c:pt>
                <c:pt idx="5">
                  <c:v>25.018578152093141</c:v>
                </c:pt>
                <c:pt idx="6">
                  <c:v>30.414101846670398</c:v>
                </c:pt>
                <c:pt idx="7">
                  <c:v>12.880249295147649</c:v>
                </c:pt>
                <c:pt idx="8">
                  <c:v>17.145353281642461</c:v>
                </c:pt>
                <c:pt idx="9">
                  <c:v>25.59819712335123</c:v>
                </c:pt>
                <c:pt idx="10">
                  <c:v>7.8246048961884096</c:v>
                </c:pt>
                <c:pt idx="11">
                  <c:v>14.79938609953957</c:v>
                </c:pt>
                <c:pt idx="12">
                  <c:v>25.6502431803764</c:v>
                </c:pt>
                <c:pt idx="13">
                  <c:v>34.401660133733003</c:v>
                </c:pt>
                <c:pt idx="14">
                  <c:v>18.704232344545119</c:v>
                </c:pt>
                <c:pt idx="15">
                  <c:v>24.78967217870612</c:v>
                </c:pt>
                <c:pt idx="16">
                  <c:v>13.835925740090319</c:v>
                </c:pt>
                <c:pt idx="17">
                  <c:v>13.300646776549129</c:v>
                </c:pt>
                <c:pt idx="18">
                  <c:v>2.4013340744858258</c:v>
                </c:pt>
                <c:pt idx="19">
                  <c:v>25.47125130245335</c:v>
                </c:pt>
                <c:pt idx="20">
                  <c:v>5.4618729451691594</c:v>
                </c:pt>
                <c:pt idx="21">
                  <c:v>1.250531688643131</c:v>
                </c:pt>
                <c:pt idx="22">
                  <c:v>3.982790411800861</c:v>
                </c:pt>
                <c:pt idx="23">
                  <c:v>3.2078853046594982</c:v>
                </c:pt>
                <c:pt idx="24">
                  <c:v>5.5533726260641787</c:v>
                </c:pt>
                <c:pt idx="25">
                  <c:v>9.0950432014552067</c:v>
                </c:pt>
                <c:pt idx="26">
                  <c:v>2.8054298642533939</c:v>
                </c:pt>
                <c:pt idx="27">
                  <c:v>4.8255076142131976</c:v>
                </c:pt>
                <c:pt idx="28">
                  <c:v>4.4699011680143759</c:v>
                </c:pt>
                <c:pt idx="29">
                  <c:v>6.0803377635060816</c:v>
                </c:pt>
                <c:pt idx="30">
                  <c:v>3.54695687222894</c:v>
                </c:pt>
                <c:pt idx="31">
                  <c:v>12.02213279678068</c:v>
                </c:pt>
                <c:pt idx="32">
                  <c:v>5.0509525919361984</c:v>
                </c:pt>
              </c:numCache>
            </c:numRef>
          </c:xVal>
          <c:yVal>
            <c:numRef>
              <c:f>all_and_age_corrs!$H$2:$H$34</c:f>
              <c:numCache>
                <c:formatCode>General</c:formatCode>
                <c:ptCount val="33"/>
                <c:pt idx="0">
                  <c:v>52.113333333333337</c:v>
                </c:pt>
                <c:pt idx="1">
                  <c:v>49.886666666666663</c:v>
                </c:pt>
                <c:pt idx="2">
                  <c:v>37.89</c:v>
                </c:pt>
                <c:pt idx="3">
                  <c:v>63.719999999999992</c:v>
                </c:pt>
                <c:pt idx="4">
                  <c:v>64.72</c:v>
                </c:pt>
                <c:pt idx="5">
                  <c:v>58.5</c:v>
                </c:pt>
                <c:pt idx="6">
                  <c:v>44.446666666666673</c:v>
                </c:pt>
                <c:pt idx="7">
                  <c:v>71.61</c:v>
                </c:pt>
                <c:pt idx="8">
                  <c:v>55.220000000000013</c:v>
                </c:pt>
                <c:pt idx="9">
                  <c:v>58.663333333333341</c:v>
                </c:pt>
                <c:pt idx="10">
                  <c:v>38.273333333333341</c:v>
                </c:pt>
                <c:pt idx="11">
                  <c:v>81.663333333333327</c:v>
                </c:pt>
                <c:pt idx="12">
                  <c:v>43.11</c:v>
                </c:pt>
                <c:pt idx="13">
                  <c:v>71</c:v>
                </c:pt>
                <c:pt idx="14">
                  <c:v>39.17</c:v>
                </c:pt>
                <c:pt idx="15">
                  <c:v>57.333333333333329</c:v>
                </c:pt>
                <c:pt idx="16">
                  <c:v>44.499999999999993</c:v>
                </c:pt>
                <c:pt idx="17">
                  <c:v>31.78</c:v>
                </c:pt>
                <c:pt idx="18">
                  <c:v>47.333333333333329</c:v>
                </c:pt>
                <c:pt idx="19">
                  <c:v>40.836666666666673</c:v>
                </c:pt>
                <c:pt idx="20">
                  <c:v>56.556666666666672</c:v>
                </c:pt>
                <c:pt idx="21">
                  <c:v>58.446666666666673</c:v>
                </c:pt>
                <c:pt idx="22">
                  <c:v>48.553333333333327</c:v>
                </c:pt>
                <c:pt idx="23">
                  <c:v>46.553333333333327</c:v>
                </c:pt>
                <c:pt idx="24">
                  <c:v>59.39</c:v>
                </c:pt>
                <c:pt idx="25">
                  <c:v>56.946666666666673</c:v>
                </c:pt>
                <c:pt idx="26">
                  <c:v>59.780000000000008</c:v>
                </c:pt>
                <c:pt idx="27">
                  <c:v>57.943333333333328</c:v>
                </c:pt>
                <c:pt idx="28">
                  <c:v>56.946666666666673</c:v>
                </c:pt>
                <c:pt idx="29">
                  <c:v>55.890000000000008</c:v>
                </c:pt>
                <c:pt idx="30">
                  <c:v>57.943333333333328</c:v>
                </c:pt>
                <c:pt idx="31">
                  <c:v>43.776666666666657</c:v>
                </c:pt>
                <c:pt idx="32">
                  <c:v>72.28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7A-4F5C-A296-BC4B8EC0E3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5754096"/>
        <c:axId val="1065754576"/>
      </c:scatterChart>
      <c:valAx>
        <c:axId val="1065754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5754576"/>
        <c:crosses val="autoZero"/>
        <c:crossBetween val="midCat"/>
      </c:valAx>
      <c:valAx>
        <c:axId val="106575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5754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ratio x suppression (all)</a:t>
            </a:r>
            <a:endParaRPr lang="en-US"/>
          </a:p>
        </c:rich>
      </c:tx>
      <c:layout>
        <c:manualLayout>
          <c:xMode val="edge"/>
          <c:yMode val="edge"/>
          <c:x val="0.37397295293245303"/>
          <c:y val="1.77514792899408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2465358989889577"/>
          <c:w val="0.87753018372703417"/>
          <c:h val="0.76766435260681176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6.6914688879774101E-2"/>
                  <c:y val="-0.2918241721922703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all_and_age_corrs!$D$2:$D$34</c:f>
              <c:numCache>
                <c:formatCode>General</c:formatCode>
                <c:ptCount val="33"/>
                <c:pt idx="0">
                  <c:v>28.307222009935039</c:v>
                </c:pt>
                <c:pt idx="1">
                  <c:v>12.814787247239799</c:v>
                </c:pt>
                <c:pt idx="2">
                  <c:v>21.316090437230582</c:v>
                </c:pt>
                <c:pt idx="3">
                  <c:v>8.0137262817924917</c:v>
                </c:pt>
                <c:pt idx="4">
                  <c:v>24.172517552657979</c:v>
                </c:pt>
                <c:pt idx="5">
                  <c:v>25.018578152093141</c:v>
                </c:pt>
                <c:pt idx="6">
                  <c:v>30.414101846670398</c:v>
                </c:pt>
                <c:pt idx="7">
                  <c:v>12.880249295147649</c:v>
                </c:pt>
                <c:pt idx="8">
                  <c:v>17.145353281642461</c:v>
                </c:pt>
                <c:pt idx="9">
                  <c:v>25.59819712335123</c:v>
                </c:pt>
                <c:pt idx="10">
                  <c:v>7.8246048961884096</c:v>
                </c:pt>
                <c:pt idx="11">
                  <c:v>14.79938609953957</c:v>
                </c:pt>
                <c:pt idx="12">
                  <c:v>25.6502431803764</c:v>
                </c:pt>
                <c:pt idx="13">
                  <c:v>34.401660133733003</c:v>
                </c:pt>
                <c:pt idx="14">
                  <c:v>18.704232344545119</c:v>
                </c:pt>
                <c:pt idx="15">
                  <c:v>24.78967217870612</c:v>
                </c:pt>
                <c:pt idx="16">
                  <c:v>13.835925740090319</c:v>
                </c:pt>
                <c:pt idx="17">
                  <c:v>13.300646776549129</c:v>
                </c:pt>
                <c:pt idx="18">
                  <c:v>2.4013340744858258</c:v>
                </c:pt>
                <c:pt idx="19">
                  <c:v>25.47125130245335</c:v>
                </c:pt>
                <c:pt idx="20">
                  <c:v>5.4618729451691594</c:v>
                </c:pt>
                <c:pt idx="21">
                  <c:v>1.250531688643131</c:v>
                </c:pt>
                <c:pt idx="22">
                  <c:v>3.982790411800861</c:v>
                </c:pt>
                <c:pt idx="23">
                  <c:v>3.2078853046594982</c:v>
                </c:pt>
                <c:pt idx="24">
                  <c:v>5.5533726260641787</c:v>
                </c:pt>
                <c:pt idx="25">
                  <c:v>9.0950432014552067</c:v>
                </c:pt>
                <c:pt idx="26">
                  <c:v>2.8054298642533939</c:v>
                </c:pt>
                <c:pt idx="27">
                  <c:v>4.8255076142131976</c:v>
                </c:pt>
                <c:pt idx="28">
                  <c:v>4.4699011680143759</c:v>
                </c:pt>
                <c:pt idx="29">
                  <c:v>6.0803377635060816</c:v>
                </c:pt>
                <c:pt idx="30">
                  <c:v>3.54695687222894</c:v>
                </c:pt>
                <c:pt idx="31">
                  <c:v>12.02213279678068</c:v>
                </c:pt>
                <c:pt idx="32">
                  <c:v>5.0509525919361984</c:v>
                </c:pt>
              </c:numCache>
            </c:numRef>
          </c:xVal>
          <c:yVal>
            <c:numRef>
              <c:f>all_and_age_corrs!$I$2:$I$34</c:f>
              <c:numCache>
                <c:formatCode>General</c:formatCode>
                <c:ptCount val="33"/>
                <c:pt idx="0">
                  <c:v>0.2849071059184064</c:v>
                </c:pt>
                <c:pt idx="1">
                  <c:v>0.239409327809702</c:v>
                </c:pt>
                <c:pt idx="2">
                  <c:v>0.3525646123260438</c:v>
                </c:pt>
                <c:pt idx="3">
                  <c:v>0.63202611241779882</c:v>
                </c:pt>
                <c:pt idx="4">
                  <c:v>0.1734402100032813</c:v>
                </c:pt>
                <c:pt idx="5">
                  <c:v>0.71025738879701483</c:v>
                </c:pt>
                <c:pt idx="6">
                  <c:v>0.35000749962501881</c:v>
                </c:pt>
                <c:pt idx="7">
                  <c:v>0.32426356589147293</c:v>
                </c:pt>
                <c:pt idx="8">
                  <c:v>0.77076930351316841</c:v>
                </c:pt>
                <c:pt idx="9">
                  <c:v>0.50241638355902196</c:v>
                </c:pt>
                <c:pt idx="10">
                  <c:v>0.8289290681502085</c:v>
                </c:pt>
                <c:pt idx="11">
                  <c:v>0.35722987893093738</c:v>
                </c:pt>
                <c:pt idx="12">
                  <c:v>0.1649494949494949</c:v>
                </c:pt>
                <c:pt idx="13">
                  <c:v>0.42516678554944831</c:v>
                </c:pt>
                <c:pt idx="14">
                  <c:v>0.50245115972781151</c:v>
                </c:pt>
                <c:pt idx="15">
                  <c:v>0.9260272836588298</c:v>
                </c:pt>
                <c:pt idx="16">
                  <c:v>0.71886918570361347</c:v>
                </c:pt>
                <c:pt idx="17">
                  <c:v>0.1494495881023547</c:v>
                </c:pt>
                <c:pt idx="18">
                  <c:v>0.28411999590457659</c:v>
                </c:pt>
                <c:pt idx="19">
                  <c:v>0.49405838284680959</c:v>
                </c:pt>
                <c:pt idx="20">
                  <c:v>0.27506335828372719</c:v>
                </c:pt>
                <c:pt idx="21">
                  <c:v>0.5717596090877034</c:v>
                </c:pt>
                <c:pt idx="22">
                  <c:v>0.32338627049180318</c:v>
                </c:pt>
                <c:pt idx="23">
                  <c:v>0.18974652728053851</c:v>
                </c:pt>
                <c:pt idx="24">
                  <c:v>0.41362498352879168</c:v>
                </c:pt>
                <c:pt idx="25">
                  <c:v>0.33937926262726098</c:v>
                </c:pt>
                <c:pt idx="26">
                  <c:v>0.33360310780187757</c:v>
                </c:pt>
                <c:pt idx="27">
                  <c:v>0.81624426632071545</c:v>
                </c:pt>
                <c:pt idx="28">
                  <c:v>0.33937926262726098</c:v>
                </c:pt>
                <c:pt idx="29">
                  <c:v>0.43740681099779333</c:v>
                </c:pt>
                <c:pt idx="30">
                  <c:v>0.81624426632071545</c:v>
                </c:pt>
                <c:pt idx="31">
                  <c:v>0.6657459737390049</c:v>
                </c:pt>
                <c:pt idx="32">
                  <c:v>0.76111843188930972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2A-4143-A216-41201CEFF6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5754096"/>
        <c:axId val="1065754576"/>
      </c:scatterChart>
      <c:valAx>
        <c:axId val="1065754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5754576"/>
        <c:crosses val="autoZero"/>
        <c:crossBetween val="midCat"/>
      </c:valAx>
      <c:valAx>
        <c:axId val="106575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5754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ratio x safety (adolescents)</a:t>
            </a:r>
            <a:endParaRPr lang="en-US"/>
          </a:p>
        </c:rich>
      </c:tx>
      <c:layout>
        <c:manualLayout>
          <c:xMode val="edge"/>
          <c:yMode val="edge"/>
          <c:x val="0.37397295293245303"/>
          <c:y val="1.77514792899408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2824223042405928E-2"/>
          <c:y val="0.11287839122319984"/>
          <c:w val="0.87753018372703417"/>
          <c:h val="0.76766435260681176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4.8529990262273726E-2"/>
                  <c:y val="-0.1582220913974538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all_and_age_corrs!$D$2:$D$17</c:f>
              <c:numCache>
                <c:formatCode>General</c:formatCode>
                <c:ptCount val="16"/>
                <c:pt idx="0">
                  <c:v>28.307222009935039</c:v>
                </c:pt>
                <c:pt idx="1">
                  <c:v>12.814787247239799</c:v>
                </c:pt>
                <c:pt idx="2">
                  <c:v>21.316090437230582</c:v>
                </c:pt>
                <c:pt idx="3">
                  <c:v>8.0137262817924917</c:v>
                </c:pt>
                <c:pt idx="4">
                  <c:v>24.172517552657979</c:v>
                </c:pt>
                <c:pt idx="5">
                  <c:v>25.018578152093141</c:v>
                </c:pt>
                <c:pt idx="6">
                  <c:v>30.414101846670398</c:v>
                </c:pt>
                <c:pt idx="7">
                  <c:v>12.880249295147649</c:v>
                </c:pt>
                <c:pt idx="8">
                  <c:v>17.145353281642461</c:v>
                </c:pt>
                <c:pt idx="9">
                  <c:v>25.59819712335123</c:v>
                </c:pt>
                <c:pt idx="10">
                  <c:v>7.8246048961884096</c:v>
                </c:pt>
                <c:pt idx="11">
                  <c:v>14.79938609953957</c:v>
                </c:pt>
                <c:pt idx="12">
                  <c:v>25.6502431803764</c:v>
                </c:pt>
                <c:pt idx="13">
                  <c:v>34.401660133733003</c:v>
                </c:pt>
                <c:pt idx="14">
                  <c:v>18.704232344545119</c:v>
                </c:pt>
                <c:pt idx="15">
                  <c:v>24.78967217870612</c:v>
                </c:pt>
              </c:numCache>
            </c:numRef>
          </c:xVal>
          <c:yVal>
            <c:numRef>
              <c:f>all_and_age_corrs!$E$2:$E$17</c:f>
              <c:numCache>
                <c:formatCode>General</c:formatCode>
                <c:ptCount val="16"/>
                <c:pt idx="0">
                  <c:v>69.613333333333344</c:v>
                </c:pt>
                <c:pt idx="1">
                  <c:v>49.886666666666663</c:v>
                </c:pt>
                <c:pt idx="2">
                  <c:v>83.833333333333329</c:v>
                </c:pt>
                <c:pt idx="3">
                  <c:v>69.443333333333328</c:v>
                </c:pt>
                <c:pt idx="4">
                  <c:v>71.11</c:v>
                </c:pt>
                <c:pt idx="5">
                  <c:v>78.61</c:v>
                </c:pt>
                <c:pt idx="6">
                  <c:v>44.446666666666673</c:v>
                </c:pt>
                <c:pt idx="7">
                  <c:v>86</c:v>
                </c:pt>
                <c:pt idx="8">
                  <c:v>70.49666666666667</c:v>
                </c:pt>
                <c:pt idx="9">
                  <c:v>69.663333333333341</c:v>
                </c:pt>
                <c:pt idx="10">
                  <c:v>50.330000000000013</c:v>
                </c:pt>
                <c:pt idx="11">
                  <c:v>87.553333333333327</c:v>
                </c:pt>
                <c:pt idx="12">
                  <c:v>66</c:v>
                </c:pt>
                <c:pt idx="13">
                  <c:v>79.443333333333328</c:v>
                </c:pt>
                <c:pt idx="14">
                  <c:v>45.556666666666672</c:v>
                </c:pt>
                <c:pt idx="15">
                  <c:v>80.39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416-4A0B-BD4D-23D95CA743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5754096"/>
        <c:axId val="1065754576"/>
      </c:scatterChart>
      <c:valAx>
        <c:axId val="1065754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5754576"/>
        <c:crosses val="autoZero"/>
        <c:crossBetween val="midCat"/>
      </c:valAx>
      <c:valAx>
        <c:axId val="106575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5754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ratio x compound (adolescents)</a:t>
            </a:r>
            <a:endParaRPr lang="en-US"/>
          </a:p>
        </c:rich>
      </c:tx>
      <c:layout>
        <c:manualLayout>
          <c:xMode val="edge"/>
          <c:yMode val="edge"/>
          <c:x val="0.37397295293245303"/>
          <c:y val="1.77514792899408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2824223042405928E-2"/>
          <c:y val="0.11287839122319984"/>
          <c:w val="0.87753018372703417"/>
          <c:h val="0.76766435260681176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4.8529990262273726E-2"/>
                  <c:y val="-0.1582220913974538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all_and_age_corrs!$D$2:$D$18</c:f>
              <c:numCache>
                <c:formatCode>General</c:formatCode>
                <c:ptCount val="17"/>
                <c:pt idx="0">
                  <c:v>28.307222009935039</c:v>
                </c:pt>
                <c:pt idx="1">
                  <c:v>12.814787247239799</c:v>
                </c:pt>
                <c:pt idx="2">
                  <c:v>21.316090437230582</c:v>
                </c:pt>
                <c:pt idx="3">
                  <c:v>8.0137262817924917</c:v>
                </c:pt>
                <c:pt idx="4">
                  <c:v>24.172517552657979</c:v>
                </c:pt>
                <c:pt idx="5">
                  <c:v>25.018578152093141</c:v>
                </c:pt>
                <c:pt idx="6">
                  <c:v>30.414101846670398</c:v>
                </c:pt>
                <c:pt idx="7">
                  <c:v>12.880249295147649</c:v>
                </c:pt>
                <c:pt idx="8">
                  <c:v>17.145353281642461</c:v>
                </c:pt>
                <c:pt idx="9">
                  <c:v>25.59819712335123</c:v>
                </c:pt>
                <c:pt idx="10">
                  <c:v>7.8246048961884096</c:v>
                </c:pt>
                <c:pt idx="11">
                  <c:v>14.79938609953957</c:v>
                </c:pt>
                <c:pt idx="12">
                  <c:v>25.6502431803764</c:v>
                </c:pt>
                <c:pt idx="13">
                  <c:v>34.401660133733003</c:v>
                </c:pt>
                <c:pt idx="14">
                  <c:v>18.704232344545119</c:v>
                </c:pt>
                <c:pt idx="15">
                  <c:v>24.78967217870612</c:v>
                </c:pt>
                <c:pt idx="16">
                  <c:v>13.835925740090319</c:v>
                </c:pt>
              </c:numCache>
            </c:numRef>
          </c:xVal>
          <c:yVal>
            <c:numRef>
              <c:f>all_and_age_corrs!$F$2:$F$18</c:f>
              <c:numCache>
                <c:formatCode>General</c:formatCode>
                <c:ptCount val="17"/>
                <c:pt idx="0">
                  <c:v>19.833333333333329</c:v>
                </c:pt>
                <c:pt idx="1">
                  <c:v>11.94333333333333</c:v>
                </c:pt>
                <c:pt idx="2">
                  <c:v>29.556666666666668</c:v>
                </c:pt>
                <c:pt idx="3">
                  <c:v>43.890000000000008</c:v>
                </c:pt>
                <c:pt idx="4">
                  <c:v>12.33333333333333</c:v>
                </c:pt>
                <c:pt idx="5">
                  <c:v>55.833333333333343</c:v>
                </c:pt>
                <c:pt idx="6">
                  <c:v>15.55666666666667</c:v>
                </c:pt>
                <c:pt idx="7">
                  <c:v>27.88666666666667</c:v>
                </c:pt>
                <c:pt idx="8">
                  <c:v>54.336666666666673</c:v>
                </c:pt>
                <c:pt idx="9">
                  <c:v>35</c:v>
                </c:pt>
                <c:pt idx="10">
                  <c:v>41.72</c:v>
                </c:pt>
                <c:pt idx="11">
                  <c:v>31.276666666666671</c:v>
                </c:pt>
                <c:pt idx="12">
                  <c:v>10.88666666666666</c:v>
                </c:pt>
                <c:pt idx="13">
                  <c:v>33.776666666666657</c:v>
                </c:pt>
                <c:pt idx="14">
                  <c:v>22.89</c:v>
                </c:pt>
                <c:pt idx="15">
                  <c:v>74.443333333333328</c:v>
                </c:pt>
                <c:pt idx="16">
                  <c:v>60.943333333333328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0A0-491C-9A6E-1160530108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5754096"/>
        <c:axId val="1065754576"/>
      </c:scatterChart>
      <c:valAx>
        <c:axId val="1065754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5754576"/>
        <c:crosses val="autoZero"/>
        <c:crossBetween val="midCat"/>
      </c:valAx>
      <c:valAx>
        <c:axId val="106575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5754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ratio x safety (adolescents)</a:t>
            </a:r>
            <a:endParaRPr lang="en-US"/>
          </a:p>
        </c:rich>
      </c:tx>
      <c:layout>
        <c:manualLayout>
          <c:xMode val="edge"/>
          <c:yMode val="edge"/>
          <c:x val="0.37397295293245303"/>
          <c:y val="1.77514792899408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2824223042405928E-2"/>
          <c:y val="0.11287839122319984"/>
          <c:w val="0.87753018372703417"/>
          <c:h val="0.76766435260681176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3.6486409613609369E-2"/>
                  <c:y val="-0.2514128992453377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all_and_age_corrs!$D$2:$D$18</c:f>
              <c:numCache>
                <c:formatCode>General</c:formatCode>
                <c:ptCount val="17"/>
                <c:pt idx="0">
                  <c:v>28.307222009935039</c:v>
                </c:pt>
                <c:pt idx="1">
                  <c:v>12.814787247239799</c:v>
                </c:pt>
                <c:pt idx="2">
                  <c:v>21.316090437230582</c:v>
                </c:pt>
                <c:pt idx="3">
                  <c:v>8.0137262817924917</c:v>
                </c:pt>
                <c:pt idx="4">
                  <c:v>24.172517552657979</c:v>
                </c:pt>
                <c:pt idx="5">
                  <c:v>25.018578152093141</c:v>
                </c:pt>
                <c:pt idx="6">
                  <c:v>30.414101846670398</c:v>
                </c:pt>
                <c:pt idx="7">
                  <c:v>12.880249295147649</c:v>
                </c:pt>
                <c:pt idx="8">
                  <c:v>17.145353281642461</c:v>
                </c:pt>
                <c:pt idx="9">
                  <c:v>25.59819712335123</c:v>
                </c:pt>
                <c:pt idx="10">
                  <c:v>7.8246048961884096</c:v>
                </c:pt>
                <c:pt idx="11">
                  <c:v>14.79938609953957</c:v>
                </c:pt>
                <c:pt idx="12">
                  <c:v>25.6502431803764</c:v>
                </c:pt>
                <c:pt idx="13">
                  <c:v>34.401660133733003</c:v>
                </c:pt>
                <c:pt idx="14">
                  <c:v>18.704232344545119</c:v>
                </c:pt>
                <c:pt idx="15">
                  <c:v>24.78967217870612</c:v>
                </c:pt>
                <c:pt idx="16">
                  <c:v>13.835925740090319</c:v>
                </c:pt>
              </c:numCache>
            </c:numRef>
          </c:xVal>
          <c:yVal>
            <c:numRef>
              <c:f>all_and_age_corrs!$G$2:$G$18</c:f>
              <c:numCache>
                <c:formatCode>General</c:formatCode>
                <c:ptCount val="17"/>
                <c:pt idx="0">
                  <c:v>17.5</c:v>
                </c:pt>
                <c:pt idx="1">
                  <c:v>0</c:v>
                </c:pt>
                <c:pt idx="2">
                  <c:v>45.943333333333328</c:v>
                </c:pt>
                <c:pt idx="3">
                  <c:v>5.7233333333333336</c:v>
                </c:pt>
                <c:pt idx="4">
                  <c:v>6.3900000000000006</c:v>
                </c:pt>
                <c:pt idx="5">
                  <c:v>20.11</c:v>
                </c:pt>
                <c:pt idx="6">
                  <c:v>0</c:v>
                </c:pt>
                <c:pt idx="7">
                  <c:v>14.39</c:v>
                </c:pt>
                <c:pt idx="8">
                  <c:v>15.276666666666671</c:v>
                </c:pt>
                <c:pt idx="9">
                  <c:v>11</c:v>
                </c:pt>
                <c:pt idx="10">
                  <c:v>12.05666666666667</c:v>
                </c:pt>
                <c:pt idx="11">
                  <c:v>5.8900000000000006</c:v>
                </c:pt>
                <c:pt idx="12">
                  <c:v>22.89</c:v>
                </c:pt>
                <c:pt idx="13">
                  <c:v>8.4433333333333334</c:v>
                </c:pt>
                <c:pt idx="14">
                  <c:v>6.3866666666666667</c:v>
                </c:pt>
                <c:pt idx="15">
                  <c:v>23.056666666666668</c:v>
                </c:pt>
                <c:pt idx="16">
                  <c:v>40.276666666666657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63-48BD-8C4F-A0564D5EE3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5754096"/>
        <c:axId val="1065754576"/>
      </c:scatterChart>
      <c:valAx>
        <c:axId val="1065754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5754576"/>
        <c:crosses val="autoZero"/>
        <c:crossBetween val="midCat"/>
      </c:valAx>
      <c:valAx>
        <c:axId val="106575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5754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ratio x discrim (adolescents)</a:t>
            </a:r>
            <a:endParaRPr lang="en-US"/>
          </a:p>
        </c:rich>
      </c:tx>
      <c:layout>
        <c:manualLayout>
          <c:xMode val="edge"/>
          <c:yMode val="edge"/>
          <c:x val="0.37397295293245303"/>
          <c:y val="1.77514792899408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2824223042405928E-2"/>
          <c:y val="0.11287839122319984"/>
          <c:w val="0.87753018372703417"/>
          <c:h val="0.76766435260681176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4.8529990262273726E-2"/>
                  <c:y val="-0.1582220913974538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all_and_age_corrs!$D$2:$D$17</c:f>
              <c:numCache>
                <c:formatCode>General</c:formatCode>
                <c:ptCount val="16"/>
                <c:pt idx="0">
                  <c:v>28.307222009935039</c:v>
                </c:pt>
                <c:pt idx="1">
                  <c:v>12.814787247239799</c:v>
                </c:pt>
                <c:pt idx="2">
                  <c:v>21.316090437230582</c:v>
                </c:pt>
                <c:pt idx="3">
                  <c:v>8.0137262817924917</c:v>
                </c:pt>
                <c:pt idx="4">
                  <c:v>24.172517552657979</c:v>
                </c:pt>
                <c:pt idx="5">
                  <c:v>25.018578152093141</c:v>
                </c:pt>
                <c:pt idx="6">
                  <c:v>30.414101846670398</c:v>
                </c:pt>
                <c:pt idx="7">
                  <c:v>12.880249295147649</c:v>
                </c:pt>
                <c:pt idx="8">
                  <c:v>17.145353281642461</c:v>
                </c:pt>
                <c:pt idx="9">
                  <c:v>25.59819712335123</c:v>
                </c:pt>
                <c:pt idx="10">
                  <c:v>7.8246048961884096</c:v>
                </c:pt>
                <c:pt idx="11">
                  <c:v>14.79938609953957</c:v>
                </c:pt>
                <c:pt idx="12">
                  <c:v>25.6502431803764</c:v>
                </c:pt>
                <c:pt idx="13">
                  <c:v>34.401660133733003</c:v>
                </c:pt>
                <c:pt idx="14">
                  <c:v>18.704232344545119</c:v>
                </c:pt>
                <c:pt idx="15">
                  <c:v>24.78967217870612</c:v>
                </c:pt>
              </c:numCache>
            </c:numRef>
          </c:xVal>
          <c:yVal>
            <c:numRef>
              <c:f>all_and_age_corrs!$H$2:$H$17</c:f>
              <c:numCache>
                <c:formatCode>General</c:formatCode>
                <c:ptCount val="16"/>
                <c:pt idx="0">
                  <c:v>52.113333333333337</c:v>
                </c:pt>
                <c:pt idx="1">
                  <c:v>49.886666666666663</c:v>
                </c:pt>
                <c:pt idx="2">
                  <c:v>37.89</c:v>
                </c:pt>
                <c:pt idx="3">
                  <c:v>63.719999999999992</c:v>
                </c:pt>
                <c:pt idx="4">
                  <c:v>64.72</c:v>
                </c:pt>
                <c:pt idx="5">
                  <c:v>58.5</c:v>
                </c:pt>
                <c:pt idx="6">
                  <c:v>44.446666666666673</c:v>
                </c:pt>
                <c:pt idx="7">
                  <c:v>71.61</c:v>
                </c:pt>
                <c:pt idx="8">
                  <c:v>55.220000000000013</c:v>
                </c:pt>
                <c:pt idx="9">
                  <c:v>58.663333333333341</c:v>
                </c:pt>
                <c:pt idx="10">
                  <c:v>38.273333333333341</c:v>
                </c:pt>
                <c:pt idx="11">
                  <c:v>81.663333333333327</c:v>
                </c:pt>
                <c:pt idx="12">
                  <c:v>43.11</c:v>
                </c:pt>
                <c:pt idx="13">
                  <c:v>71</c:v>
                </c:pt>
                <c:pt idx="14">
                  <c:v>39.17</c:v>
                </c:pt>
                <c:pt idx="15">
                  <c:v>57.333333333333329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E6-40C2-AC39-B54259A40E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5754096"/>
        <c:axId val="1065754576"/>
      </c:scatterChart>
      <c:valAx>
        <c:axId val="1065754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5754576"/>
        <c:crosses val="autoZero"/>
        <c:crossBetween val="midCat"/>
      </c:valAx>
      <c:valAx>
        <c:axId val="106575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5754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117475</xdr:colOff>
      <xdr:row>0</xdr:row>
      <xdr:rowOff>38100</xdr:rowOff>
    </xdr:from>
    <xdr:to>
      <xdr:col>15</xdr:col>
      <xdr:colOff>0</xdr:colOff>
      <xdr:row>10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45FDD3-3994-1CC2-BE67-E7DE33ECBA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76200</xdr:colOff>
      <xdr:row>0</xdr:row>
      <xdr:rowOff>31750</xdr:rowOff>
    </xdr:from>
    <xdr:to>
      <xdr:col>20</xdr:col>
      <xdr:colOff>568325</xdr:colOff>
      <xdr:row>10</xdr:row>
      <xdr:rowOff>107950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E2DC80A-73F5-40E0-9D0E-FF33B69A01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31750</xdr:colOff>
      <xdr:row>14</xdr:row>
      <xdr:rowOff>44450</xdr:rowOff>
    </xdr:from>
    <xdr:to>
      <xdr:col>14</xdr:col>
      <xdr:colOff>523875</xdr:colOff>
      <xdr:row>24</xdr:row>
      <xdr:rowOff>120650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FCF49E0-0C84-4FAD-9877-A34A1D8DD1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152400</xdr:colOff>
      <xdr:row>14</xdr:row>
      <xdr:rowOff>25400</xdr:rowOff>
    </xdr:from>
    <xdr:to>
      <xdr:col>21</xdr:col>
      <xdr:colOff>34925</xdr:colOff>
      <xdr:row>24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3EBFF5D-AA1B-4970-9D9E-958E46F883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105782</xdr:colOff>
      <xdr:row>14</xdr:row>
      <xdr:rowOff>22923</xdr:rowOff>
    </xdr:from>
    <xdr:to>
      <xdr:col>26</xdr:col>
      <xdr:colOff>340731</xdr:colOff>
      <xdr:row>24</xdr:row>
      <xdr:rowOff>100826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A0B904F-6C5C-4088-B3CA-7569A53BC4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61952</xdr:colOff>
      <xdr:row>28</xdr:row>
      <xdr:rowOff>0</xdr:rowOff>
    </xdr:from>
    <xdr:to>
      <xdr:col>14</xdr:col>
      <xdr:colOff>554077</xdr:colOff>
      <xdr:row>38</xdr:row>
      <xdr:rowOff>23232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16D21B6-EEB6-4FA4-B57D-772BD3F4DD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108416</xdr:colOff>
      <xdr:row>27</xdr:row>
      <xdr:rowOff>178110</xdr:rowOff>
    </xdr:from>
    <xdr:to>
      <xdr:col>20</xdr:col>
      <xdr:colOff>600540</xdr:colOff>
      <xdr:row>38</xdr:row>
      <xdr:rowOff>15489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9EB4B7E-71B1-468D-8CB0-5C3F36FE6C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21</xdr:col>
      <xdr:colOff>0</xdr:colOff>
      <xdr:row>28</xdr:row>
      <xdr:rowOff>0</xdr:rowOff>
    </xdr:from>
    <xdr:to>
      <xdr:col>26</xdr:col>
      <xdr:colOff>492124</xdr:colOff>
      <xdr:row>38</xdr:row>
      <xdr:rowOff>23232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6C250D6-00C3-4471-AA7E-8DBA016895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102054</xdr:colOff>
      <xdr:row>35</xdr:row>
      <xdr:rowOff>102054</xdr:rowOff>
    </xdr:from>
    <xdr:to>
      <xdr:col>5</xdr:col>
      <xdr:colOff>113393</xdr:colOff>
      <xdr:row>45</xdr:row>
      <xdr:rowOff>125286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0F5BDA4-E253-47D1-8B39-4182CAB849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170089</xdr:colOff>
      <xdr:row>40</xdr:row>
      <xdr:rowOff>158750</xdr:rowOff>
    </xdr:from>
    <xdr:to>
      <xdr:col>10</xdr:col>
      <xdr:colOff>340178</xdr:colOff>
      <xdr:row>51</xdr:row>
      <xdr:rowOff>554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332A7E5-2092-451E-9EFC-9F833F7DC5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</xdr:col>
      <xdr:colOff>192767</xdr:colOff>
      <xdr:row>41</xdr:row>
      <xdr:rowOff>102054</xdr:rowOff>
    </xdr:from>
    <xdr:to>
      <xdr:col>16</xdr:col>
      <xdr:colOff>362856</xdr:colOff>
      <xdr:row>51</xdr:row>
      <xdr:rowOff>125286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38A2EAB-34B9-4EA1-8968-ED981A409F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16</xdr:col>
      <xdr:colOff>550844</xdr:colOff>
      <xdr:row>41</xdr:row>
      <xdr:rowOff>99457</xdr:rowOff>
    </xdr:from>
    <xdr:to>
      <xdr:col>22</xdr:col>
      <xdr:colOff>108885</xdr:colOff>
      <xdr:row>51</xdr:row>
      <xdr:rowOff>122689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A6C78FF0-8BBB-4351-81C0-0F696B6AEA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22</xdr:col>
      <xdr:colOff>221867</xdr:colOff>
      <xdr:row>41</xdr:row>
      <xdr:rowOff>99457</xdr:rowOff>
    </xdr:from>
    <xdr:to>
      <xdr:col>27</xdr:col>
      <xdr:colOff>391956</xdr:colOff>
      <xdr:row>51</xdr:row>
      <xdr:rowOff>122689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FB1402AB-2362-4BE6-BBA6-5ACA4016F6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102721</xdr:colOff>
      <xdr:row>53</xdr:row>
      <xdr:rowOff>177427</xdr:rowOff>
    </xdr:from>
    <xdr:to>
      <xdr:col>5</xdr:col>
      <xdr:colOff>114061</xdr:colOff>
      <xdr:row>64</xdr:row>
      <xdr:rowOff>13894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FF4EDDB4-99A8-4211-AA24-7DAEE171D1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6</xdr:col>
      <xdr:colOff>0</xdr:colOff>
      <xdr:row>55</xdr:row>
      <xdr:rowOff>0</xdr:rowOff>
    </xdr:from>
    <xdr:to>
      <xdr:col>11</xdr:col>
      <xdr:colOff>170090</xdr:colOff>
      <xdr:row>65</xdr:row>
      <xdr:rowOff>23232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66BCACBD-1CE3-490A-9D1F-D3B3B6D264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68"/>
  <sheetViews>
    <sheetView tabSelected="1" topLeftCell="A16" zoomScale="68" workbookViewId="0">
      <selection activeCell="P64" sqref="P64"/>
    </sheetView>
  </sheetViews>
  <sheetFormatPr defaultRowHeight="14.5" x14ac:dyDescent="0.35"/>
  <cols>
    <col min="2" max="2" width="11" customWidth="1"/>
  </cols>
  <sheetData>
    <row r="1" spans="1:21" s="1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21" x14ac:dyDescent="0.35">
      <c r="A2" t="s">
        <v>18</v>
      </c>
      <c r="B2" t="s">
        <v>13</v>
      </c>
      <c r="C2" t="s">
        <v>17</v>
      </c>
      <c r="D2">
        <v>28.307222009935039</v>
      </c>
      <c r="E2">
        <v>69.613333333333344</v>
      </c>
      <c r="F2">
        <v>19.833333333333329</v>
      </c>
      <c r="G2">
        <v>17.5</v>
      </c>
      <c r="H2">
        <v>52.113333333333337</v>
      </c>
      <c r="I2">
        <v>0.2849071059184064</v>
      </c>
    </row>
    <row r="3" spans="1:21" x14ac:dyDescent="0.35">
      <c r="A3" t="s">
        <v>20</v>
      </c>
      <c r="B3" t="s">
        <v>13</v>
      </c>
      <c r="C3" t="s">
        <v>17</v>
      </c>
      <c r="D3">
        <v>12.814787247239799</v>
      </c>
      <c r="E3">
        <v>49.886666666666663</v>
      </c>
      <c r="F3">
        <v>11.94333333333333</v>
      </c>
      <c r="G3">
        <v>0</v>
      </c>
      <c r="H3">
        <v>49.886666666666663</v>
      </c>
      <c r="I3">
        <v>0.239409327809702</v>
      </c>
    </row>
    <row r="4" spans="1:21" x14ac:dyDescent="0.35">
      <c r="A4" t="s">
        <v>27</v>
      </c>
      <c r="B4" t="s">
        <v>13</v>
      </c>
      <c r="C4" t="s">
        <v>17</v>
      </c>
      <c r="D4">
        <v>21.316090437230582</v>
      </c>
      <c r="E4">
        <v>83.833333333333329</v>
      </c>
      <c r="F4">
        <v>29.556666666666668</v>
      </c>
      <c r="G4">
        <v>45.943333333333328</v>
      </c>
      <c r="H4">
        <v>37.89</v>
      </c>
      <c r="I4">
        <v>0.3525646123260438</v>
      </c>
    </row>
    <row r="5" spans="1:21" x14ac:dyDescent="0.35">
      <c r="A5" t="s">
        <v>36</v>
      </c>
      <c r="B5" t="s">
        <v>13</v>
      </c>
      <c r="C5" t="s">
        <v>17</v>
      </c>
      <c r="D5">
        <v>8.0137262817924917</v>
      </c>
      <c r="E5">
        <v>69.443333333333328</v>
      </c>
      <c r="F5">
        <v>43.890000000000008</v>
      </c>
      <c r="G5">
        <v>5.7233333333333336</v>
      </c>
      <c r="H5">
        <v>63.719999999999992</v>
      </c>
      <c r="I5">
        <v>0.63202611241779882</v>
      </c>
    </row>
    <row r="6" spans="1:21" x14ac:dyDescent="0.35">
      <c r="A6" t="s">
        <v>37</v>
      </c>
      <c r="B6" t="s">
        <v>13</v>
      </c>
      <c r="C6" t="s">
        <v>17</v>
      </c>
      <c r="D6">
        <v>24.172517552657979</v>
      </c>
      <c r="E6">
        <v>71.11</v>
      </c>
      <c r="F6">
        <v>12.33333333333333</v>
      </c>
      <c r="G6">
        <v>6.3900000000000006</v>
      </c>
      <c r="H6">
        <v>64.72</v>
      </c>
      <c r="I6">
        <v>0.1734402100032813</v>
      </c>
    </row>
    <row r="7" spans="1:21" x14ac:dyDescent="0.35">
      <c r="A7" t="s">
        <v>41</v>
      </c>
      <c r="B7" t="s">
        <v>13</v>
      </c>
      <c r="C7" t="s">
        <v>17</v>
      </c>
      <c r="D7">
        <v>25.018578152093141</v>
      </c>
      <c r="E7">
        <v>78.61</v>
      </c>
      <c r="F7">
        <v>55.833333333333343</v>
      </c>
      <c r="G7">
        <v>20.11</v>
      </c>
      <c r="H7">
        <v>58.5</v>
      </c>
      <c r="I7">
        <v>0.71025738879701483</v>
      </c>
    </row>
    <row r="8" spans="1:21" x14ac:dyDescent="0.35">
      <c r="A8" t="s">
        <v>43</v>
      </c>
      <c r="B8" t="s">
        <v>13</v>
      </c>
      <c r="C8" t="s">
        <v>17</v>
      </c>
      <c r="D8">
        <v>30.414101846670398</v>
      </c>
      <c r="E8">
        <v>44.446666666666673</v>
      </c>
      <c r="F8">
        <v>15.55666666666667</v>
      </c>
      <c r="G8">
        <v>0</v>
      </c>
      <c r="H8">
        <v>44.446666666666673</v>
      </c>
      <c r="I8">
        <v>0.35000749962501881</v>
      </c>
    </row>
    <row r="9" spans="1:21" x14ac:dyDescent="0.35">
      <c r="A9" t="s">
        <v>44</v>
      </c>
      <c r="B9" t="s">
        <v>13</v>
      </c>
      <c r="C9" t="s">
        <v>17</v>
      </c>
      <c r="D9">
        <v>12.880249295147649</v>
      </c>
      <c r="E9">
        <v>86</v>
      </c>
      <c r="F9">
        <v>27.88666666666667</v>
      </c>
      <c r="G9">
        <v>14.39</v>
      </c>
      <c r="H9">
        <v>71.61</v>
      </c>
      <c r="I9">
        <v>0.32426356589147293</v>
      </c>
    </row>
    <row r="10" spans="1:21" x14ac:dyDescent="0.35">
      <c r="A10" t="s">
        <v>16</v>
      </c>
      <c r="B10" t="s">
        <v>10</v>
      </c>
      <c r="C10" t="s">
        <v>17</v>
      </c>
      <c r="D10">
        <v>17.145353281642461</v>
      </c>
      <c r="E10">
        <v>70.49666666666667</v>
      </c>
      <c r="F10">
        <v>54.336666666666673</v>
      </c>
      <c r="G10">
        <v>15.276666666666671</v>
      </c>
      <c r="H10">
        <v>55.220000000000013</v>
      </c>
      <c r="I10">
        <v>0.77076930351316841</v>
      </c>
    </row>
    <row r="11" spans="1:21" x14ac:dyDescent="0.35">
      <c r="A11" t="s">
        <v>19</v>
      </c>
      <c r="B11" t="s">
        <v>10</v>
      </c>
      <c r="C11" t="s">
        <v>17</v>
      </c>
      <c r="D11">
        <v>25.59819712335123</v>
      </c>
      <c r="E11">
        <v>69.663333333333341</v>
      </c>
      <c r="F11">
        <v>35</v>
      </c>
      <c r="G11">
        <v>11</v>
      </c>
      <c r="H11">
        <v>58.663333333333341</v>
      </c>
      <c r="I11">
        <v>0.50241638355902196</v>
      </c>
    </row>
    <row r="12" spans="1:21" x14ac:dyDescent="0.35">
      <c r="A12" t="s">
        <v>21</v>
      </c>
      <c r="B12" t="s">
        <v>10</v>
      </c>
      <c r="C12" t="s">
        <v>17</v>
      </c>
      <c r="D12">
        <v>7.8246048961884096</v>
      </c>
      <c r="E12">
        <v>50.330000000000013</v>
      </c>
      <c r="F12">
        <v>41.72</v>
      </c>
      <c r="G12">
        <v>12.05666666666667</v>
      </c>
      <c r="H12">
        <v>38.273333333333341</v>
      </c>
      <c r="I12">
        <v>0.8289290681502085</v>
      </c>
      <c r="K12" t="s">
        <v>46</v>
      </c>
      <c r="L12">
        <v>33</v>
      </c>
      <c r="M12" t="s">
        <v>47</v>
      </c>
      <c r="N12">
        <f>L14*(SQRT(L12-1))/(SQRT(1-L13))</f>
        <v>0.75276814620828514</v>
      </c>
      <c r="Q12" t="s">
        <v>46</v>
      </c>
      <c r="R12">
        <v>33</v>
      </c>
      <c r="S12" t="s">
        <v>47</v>
      </c>
      <c r="T12">
        <f>R14*(SQRT(R12-1))/(SQRT(1-R13))</f>
        <v>0.12652274104682132</v>
      </c>
    </row>
    <row r="13" spans="1:21" x14ac:dyDescent="0.35">
      <c r="A13" t="s">
        <v>28</v>
      </c>
      <c r="B13" t="s">
        <v>10</v>
      </c>
      <c r="C13" t="s">
        <v>17</v>
      </c>
      <c r="D13">
        <v>14.79938609953957</v>
      </c>
      <c r="E13">
        <v>87.553333333333327</v>
      </c>
      <c r="F13">
        <v>31.276666666666671</v>
      </c>
      <c r="G13">
        <v>5.8900000000000006</v>
      </c>
      <c r="H13">
        <v>81.663333333333327</v>
      </c>
      <c r="I13">
        <v>0.35722987893093738</v>
      </c>
      <c r="K13" t="s">
        <v>48</v>
      </c>
      <c r="L13">
        <v>1.7399999999999999E-2</v>
      </c>
      <c r="M13" t="s">
        <v>49</v>
      </c>
      <c r="N13">
        <f>_xlfn.T.DIST.2T(N12,L12-1)</f>
        <v>0.45709164652416645</v>
      </c>
      <c r="O13" s="2" t="s">
        <v>50</v>
      </c>
      <c r="Q13" t="s">
        <v>48</v>
      </c>
      <c r="R13">
        <v>5.0000000000000001E-4</v>
      </c>
      <c r="S13" t="s">
        <v>49</v>
      </c>
      <c r="T13">
        <f>_xlfn.T.DIST.2T(T12,R12-1)</f>
        <v>0.90010980398642926</v>
      </c>
      <c r="U13" s="2" t="s">
        <v>50</v>
      </c>
    </row>
    <row r="14" spans="1:21" x14ac:dyDescent="0.35">
      <c r="A14" t="s">
        <v>29</v>
      </c>
      <c r="B14" t="s">
        <v>10</v>
      </c>
      <c r="C14" t="s">
        <v>17</v>
      </c>
      <c r="D14">
        <v>25.6502431803764</v>
      </c>
      <c r="E14">
        <v>66</v>
      </c>
      <c r="F14">
        <v>10.88666666666666</v>
      </c>
      <c r="G14">
        <v>22.89</v>
      </c>
      <c r="H14">
        <v>43.11</v>
      </c>
      <c r="I14">
        <v>0.1649494949494949</v>
      </c>
      <c r="K14" t="s">
        <v>51</v>
      </c>
      <c r="L14">
        <f>SQRT(L13)</f>
        <v>0.13190905958272919</v>
      </c>
      <c r="Q14" t="s">
        <v>51</v>
      </c>
      <c r="R14">
        <f>SQRT(R13)</f>
        <v>2.2360679774997897E-2</v>
      </c>
    </row>
    <row r="15" spans="1:21" x14ac:dyDescent="0.35">
      <c r="A15" t="s">
        <v>34</v>
      </c>
      <c r="B15" t="s">
        <v>10</v>
      </c>
      <c r="C15" t="s">
        <v>17</v>
      </c>
      <c r="D15">
        <v>34.401660133733003</v>
      </c>
      <c r="E15">
        <v>79.443333333333328</v>
      </c>
      <c r="F15">
        <v>33.776666666666657</v>
      </c>
      <c r="G15">
        <v>8.4433333333333334</v>
      </c>
      <c r="H15">
        <v>71</v>
      </c>
      <c r="I15">
        <v>0.42516678554944831</v>
      </c>
    </row>
    <row r="16" spans="1:21" x14ac:dyDescent="0.35">
      <c r="A16" t="s">
        <v>35</v>
      </c>
      <c r="B16" t="s">
        <v>10</v>
      </c>
      <c r="C16" t="s">
        <v>17</v>
      </c>
      <c r="D16">
        <v>18.704232344545119</v>
      </c>
      <c r="E16">
        <v>45.556666666666672</v>
      </c>
      <c r="F16">
        <v>22.89</v>
      </c>
      <c r="G16">
        <v>6.3866666666666667</v>
      </c>
      <c r="H16">
        <v>39.17</v>
      </c>
      <c r="I16">
        <v>0.50245115972781151</v>
      </c>
    </row>
    <row r="17" spans="1:27" x14ac:dyDescent="0.35">
      <c r="A17" t="s">
        <v>40</v>
      </c>
      <c r="B17" t="s">
        <v>10</v>
      </c>
      <c r="C17" t="s">
        <v>17</v>
      </c>
      <c r="D17">
        <v>24.78967217870612</v>
      </c>
      <c r="E17">
        <v>80.39</v>
      </c>
      <c r="F17">
        <v>74.443333333333328</v>
      </c>
      <c r="G17">
        <v>23.056666666666668</v>
      </c>
      <c r="H17">
        <v>57.333333333333329</v>
      </c>
      <c r="I17">
        <v>0.9260272836588298</v>
      </c>
    </row>
    <row r="18" spans="1:27" x14ac:dyDescent="0.35">
      <c r="A18" t="s">
        <v>42</v>
      </c>
      <c r="B18" t="s">
        <v>10</v>
      </c>
      <c r="C18" t="s">
        <v>17</v>
      </c>
      <c r="D18">
        <v>13.835925740090319</v>
      </c>
      <c r="E18">
        <v>84.776666666666657</v>
      </c>
      <c r="F18">
        <v>60.943333333333328</v>
      </c>
      <c r="G18">
        <v>40.276666666666657</v>
      </c>
      <c r="H18">
        <v>44.499999999999993</v>
      </c>
      <c r="I18">
        <v>0.71886918570361347</v>
      </c>
    </row>
    <row r="19" spans="1:27" x14ac:dyDescent="0.35">
      <c r="A19" t="s">
        <v>12</v>
      </c>
      <c r="B19" t="s">
        <v>13</v>
      </c>
      <c r="C19" t="s">
        <v>11</v>
      </c>
      <c r="D19">
        <v>13.300646776549129</v>
      </c>
      <c r="E19">
        <v>45.723333333333343</v>
      </c>
      <c r="F19">
        <v>6.833333333333333</v>
      </c>
      <c r="G19">
        <v>13.94333333333333</v>
      </c>
      <c r="H19">
        <v>31.78</v>
      </c>
      <c r="I19">
        <v>0.1494495881023547</v>
      </c>
    </row>
    <row r="20" spans="1:27" x14ac:dyDescent="0.35">
      <c r="A20" t="s">
        <v>14</v>
      </c>
      <c r="B20" t="s">
        <v>13</v>
      </c>
      <c r="C20" t="s">
        <v>11</v>
      </c>
      <c r="D20">
        <v>2.4013340744858258</v>
      </c>
      <c r="E20">
        <v>65.11333333333333</v>
      </c>
      <c r="F20">
        <v>18.5</v>
      </c>
      <c r="G20">
        <v>17.78</v>
      </c>
      <c r="H20">
        <v>47.333333333333329</v>
      </c>
      <c r="I20">
        <v>0.28411999590457659</v>
      </c>
    </row>
    <row r="21" spans="1:27" x14ac:dyDescent="0.35">
      <c r="A21" t="s">
        <v>23</v>
      </c>
      <c r="B21" t="s">
        <v>13</v>
      </c>
      <c r="C21" t="s">
        <v>11</v>
      </c>
      <c r="D21">
        <v>25.47125130245335</v>
      </c>
      <c r="E21">
        <v>51.613333333333337</v>
      </c>
      <c r="F21">
        <v>25.5</v>
      </c>
      <c r="G21">
        <v>10.776666666666671</v>
      </c>
      <c r="H21">
        <v>40.836666666666673</v>
      </c>
      <c r="I21">
        <v>0.49405838284680959</v>
      </c>
    </row>
    <row r="22" spans="1:27" x14ac:dyDescent="0.35">
      <c r="A22" t="s">
        <v>24</v>
      </c>
      <c r="B22" t="s">
        <v>13</v>
      </c>
      <c r="C22" t="s">
        <v>11</v>
      </c>
      <c r="D22">
        <v>5.4618729451691594</v>
      </c>
      <c r="E22">
        <v>56.556666666666672</v>
      </c>
      <c r="F22">
        <v>15.55666666666667</v>
      </c>
      <c r="G22">
        <v>0</v>
      </c>
      <c r="H22">
        <v>56.556666666666672</v>
      </c>
      <c r="I22">
        <v>0.27506335828372719</v>
      </c>
    </row>
    <row r="23" spans="1:27" x14ac:dyDescent="0.35">
      <c r="A23" t="s">
        <v>25</v>
      </c>
      <c r="B23" t="s">
        <v>13</v>
      </c>
      <c r="C23" t="s">
        <v>11</v>
      </c>
      <c r="D23">
        <v>1.250531688643131</v>
      </c>
      <c r="E23">
        <v>66.17</v>
      </c>
      <c r="F23">
        <v>37.833333333333343</v>
      </c>
      <c r="G23">
        <v>7.7233333333333336</v>
      </c>
      <c r="H23">
        <v>58.446666666666673</v>
      </c>
      <c r="I23">
        <v>0.5717596090877034</v>
      </c>
    </row>
    <row r="24" spans="1:27" x14ac:dyDescent="0.35">
      <c r="A24" t="s">
        <v>31</v>
      </c>
      <c r="B24" t="s">
        <v>13</v>
      </c>
      <c r="C24" t="s">
        <v>11</v>
      </c>
      <c r="D24">
        <v>3.982790411800861</v>
      </c>
      <c r="E24">
        <v>52.053333333333327</v>
      </c>
      <c r="F24">
        <v>16.833333333333329</v>
      </c>
      <c r="G24">
        <v>3.5</v>
      </c>
      <c r="H24">
        <v>48.553333333333327</v>
      </c>
      <c r="I24">
        <v>0.32338627049180318</v>
      </c>
    </row>
    <row r="25" spans="1:27" x14ac:dyDescent="0.35">
      <c r="A25" t="s">
        <v>32</v>
      </c>
      <c r="B25" t="s">
        <v>13</v>
      </c>
      <c r="C25" t="s">
        <v>11</v>
      </c>
      <c r="D25">
        <v>3.2078853046594982</v>
      </c>
      <c r="E25">
        <v>46.553333333333327</v>
      </c>
      <c r="F25">
        <v>8.8333333333333339</v>
      </c>
      <c r="G25">
        <v>0</v>
      </c>
      <c r="H25">
        <v>46.553333333333327</v>
      </c>
      <c r="I25">
        <v>0.18974652728053851</v>
      </c>
    </row>
    <row r="26" spans="1:27" x14ac:dyDescent="0.35">
      <c r="A26" t="s">
        <v>9</v>
      </c>
      <c r="B26" t="s">
        <v>10</v>
      </c>
      <c r="C26" t="s">
        <v>11</v>
      </c>
      <c r="D26">
        <v>5.5533726260641787</v>
      </c>
      <c r="E26">
        <v>75.89</v>
      </c>
      <c r="F26">
        <v>31.39</v>
      </c>
      <c r="G26">
        <v>16.5</v>
      </c>
      <c r="H26">
        <v>59.39</v>
      </c>
      <c r="I26">
        <v>0.41362498352879168</v>
      </c>
      <c r="K26" t="s">
        <v>46</v>
      </c>
      <c r="L26">
        <v>33</v>
      </c>
      <c r="M26" t="s">
        <v>47</v>
      </c>
      <c r="N26">
        <f>L28*(SQRT(L26-1))/(SQRT(1-L27))</f>
        <v>1.3059472460231338</v>
      </c>
      <c r="Q26" t="s">
        <v>46</v>
      </c>
      <c r="R26">
        <v>33</v>
      </c>
      <c r="S26" t="s">
        <v>47</v>
      </c>
      <c r="T26">
        <f>R28*(SQRT(R26-1))/(SQRT(1-R27))</f>
        <v>0.38872897759842423</v>
      </c>
      <c r="W26" t="s">
        <v>46</v>
      </c>
      <c r="X26">
        <v>33</v>
      </c>
      <c r="Y26" t="s">
        <v>47</v>
      </c>
      <c r="Z26">
        <f>X28*(SQRT(X26-1))/(SQRT(1-X27))</f>
        <v>0.40100376569366847</v>
      </c>
    </row>
    <row r="27" spans="1:27" x14ac:dyDescent="0.35">
      <c r="A27" t="s">
        <v>15</v>
      </c>
      <c r="B27" t="s">
        <v>10</v>
      </c>
      <c r="C27" t="s">
        <v>11</v>
      </c>
      <c r="D27">
        <v>9.0950432014552067</v>
      </c>
      <c r="E27">
        <v>67.446666666666673</v>
      </c>
      <c r="F27">
        <v>22.89</v>
      </c>
      <c r="G27">
        <v>10.5</v>
      </c>
      <c r="H27">
        <v>56.946666666666673</v>
      </c>
      <c r="I27">
        <v>0.33937926262726098</v>
      </c>
      <c r="K27" t="s">
        <v>48</v>
      </c>
      <c r="L27">
        <v>5.0599999999999999E-2</v>
      </c>
      <c r="M27" t="s">
        <v>49</v>
      </c>
      <c r="N27">
        <f>_xlfn.T.DIST.2T(N26,L26-1)</f>
        <v>0.20088094854702476</v>
      </c>
      <c r="O27" s="2" t="s">
        <v>50</v>
      </c>
      <c r="Q27" t="s">
        <v>48</v>
      </c>
      <c r="R27">
        <v>4.7000000000000002E-3</v>
      </c>
      <c r="S27" t="s">
        <v>49</v>
      </c>
      <c r="T27">
        <f>_xlfn.T.DIST.2T(T26,R26-1)</f>
        <v>0.70005118529365162</v>
      </c>
      <c r="U27" s="2" t="s">
        <v>50</v>
      </c>
      <c r="W27" t="s">
        <v>48</v>
      </c>
      <c r="X27">
        <v>5.0000000000000001E-3</v>
      </c>
      <c r="Y27" t="s">
        <v>49</v>
      </c>
      <c r="Z27">
        <f>_xlfn.T.DIST.2T(Z26,X26-1)</f>
        <v>0.69108250320042219</v>
      </c>
      <c r="AA27" s="2" t="s">
        <v>50</v>
      </c>
    </row>
    <row r="28" spans="1:27" x14ac:dyDescent="0.35">
      <c r="A28" t="s">
        <v>22</v>
      </c>
      <c r="B28" t="s">
        <v>10</v>
      </c>
      <c r="C28" t="s">
        <v>11</v>
      </c>
      <c r="D28">
        <v>2.8054298642533939</v>
      </c>
      <c r="E28">
        <v>61.780000000000008</v>
      </c>
      <c r="F28">
        <v>20.61</v>
      </c>
      <c r="G28">
        <v>2</v>
      </c>
      <c r="H28">
        <v>59.780000000000008</v>
      </c>
      <c r="I28">
        <v>0.33360310780187757</v>
      </c>
      <c r="K28" t="s">
        <v>51</v>
      </c>
      <c r="L28">
        <f>SQRT(L27)</f>
        <v>0.22494443758403984</v>
      </c>
      <c r="Q28" t="s">
        <v>51</v>
      </c>
      <c r="R28">
        <f>SQRT(R27)</f>
        <v>6.8556546004010441E-2</v>
      </c>
      <c r="W28" t="s">
        <v>51</v>
      </c>
      <c r="X28">
        <f>SQRT(X27)</f>
        <v>7.0710678118654752E-2</v>
      </c>
    </row>
    <row r="29" spans="1:27" x14ac:dyDescent="0.35">
      <c r="A29" t="s">
        <v>26</v>
      </c>
      <c r="B29" t="s">
        <v>10</v>
      </c>
      <c r="C29" t="s">
        <v>11</v>
      </c>
      <c r="D29">
        <v>4.8255076142131976</v>
      </c>
      <c r="E29">
        <v>71.943333333333328</v>
      </c>
      <c r="F29">
        <v>58.723333333333343</v>
      </c>
      <c r="G29">
        <v>14</v>
      </c>
      <c r="H29">
        <v>57.943333333333328</v>
      </c>
      <c r="I29">
        <v>0.81624426632071545</v>
      </c>
    </row>
    <row r="30" spans="1:27" x14ac:dyDescent="0.35">
      <c r="A30" t="s">
        <v>30</v>
      </c>
      <c r="B30" t="s">
        <v>10</v>
      </c>
      <c r="C30" t="s">
        <v>11</v>
      </c>
      <c r="D30">
        <v>4.4699011680143759</v>
      </c>
      <c r="E30">
        <v>67.446666666666673</v>
      </c>
      <c r="F30">
        <v>22.89</v>
      </c>
      <c r="G30">
        <v>10.5</v>
      </c>
      <c r="H30">
        <v>56.946666666666673</v>
      </c>
      <c r="I30">
        <v>0.33937926262726098</v>
      </c>
    </row>
    <row r="31" spans="1:27" x14ac:dyDescent="0.35">
      <c r="A31" t="s">
        <v>33</v>
      </c>
      <c r="B31" t="s">
        <v>10</v>
      </c>
      <c r="C31" t="s">
        <v>11</v>
      </c>
      <c r="D31">
        <v>6.0803377635060816</v>
      </c>
      <c r="E31">
        <v>55.890000000000008</v>
      </c>
      <c r="F31">
        <v>24.446666666666669</v>
      </c>
      <c r="G31">
        <v>0</v>
      </c>
      <c r="H31">
        <v>55.890000000000008</v>
      </c>
      <c r="I31">
        <v>0.43740681099779333</v>
      </c>
    </row>
    <row r="32" spans="1:27" x14ac:dyDescent="0.35">
      <c r="A32" t="s">
        <v>38</v>
      </c>
      <c r="B32" t="s">
        <v>10</v>
      </c>
      <c r="C32" t="s">
        <v>11</v>
      </c>
      <c r="D32">
        <v>3.54695687222894</v>
      </c>
      <c r="E32">
        <v>71.943333333333328</v>
      </c>
      <c r="F32">
        <v>58.723333333333343</v>
      </c>
      <c r="G32">
        <v>14</v>
      </c>
      <c r="H32">
        <v>57.943333333333328</v>
      </c>
      <c r="I32">
        <v>0.81624426632071545</v>
      </c>
    </row>
    <row r="33" spans="1:27" x14ac:dyDescent="0.35">
      <c r="A33" t="s">
        <v>39</v>
      </c>
      <c r="B33" t="s">
        <v>10</v>
      </c>
      <c r="C33" t="s">
        <v>11</v>
      </c>
      <c r="D33">
        <v>12.02213279678068</v>
      </c>
      <c r="E33">
        <v>78.443333333333328</v>
      </c>
      <c r="F33">
        <v>52.223333333333343</v>
      </c>
      <c r="G33">
        <v>34.666666666666657</v>
      </c>
      <c r="H33">
        <v>43.776666666666657</v>
      </c>
      <c r="I33">
        <v>0.6657459737390049</v>
      </c>
    </row>
    <row r="34" spans="1:27" x14ac:dyDescent="0.35">
      <c r="A34" t="s">
        <v>45</v>
      </c>
      <c r="B34" t="s">
        <v>10</v>
      </c>
      <c r="C34" t="s">
        <v>11</v>
      </c>
      <c r="D34">
        <v>5.0509525919361984</v>
      </c>
      <c r="E34">
        <v>80.946666666666673</v>
      </c>
      <c r="F34">
        <v>61.609999999999992</v>
      </c>
      <c r="G34">
        <v>8.6666666666666661</v>
      </c>
      <c r="H34">
        <v>72.28</v>
      </c>
      <c r="I34">
        <v>0.76111843188930972</v>
      </c>
    </row>
    <row r="39" spans="1:27" x14ac:dyDescent="0.35">
      <c r="K39" t="s">
        <v>46</v>
      </c>
      <c r="L39">
        <v>17</v>
      </c>
      <c r="M39" t="s">
        <v>47</v>
      </c>
      <c r="N39">
        <f>L41*(SQRT(L39-1))/(SQRT(1-L40))</f>
        <v>0.44268640384704322</v>
      </c>
      <c r="Q39" t="s">
        <v>46</v>
      </c>
      <c r="R39">
        <v>17</v>
      </c>
      <c r="S39" t="s">
        <v>47</v>
      </c>
      <c r="T39">
        <f>R41*(SQRT(R39-1))/(SQRT(1-R40))</f>
        <v>0.75952304705892626</v>
      </c>
      <c r="W39" t="s">
        <v>46</v>
      </c>
      <c r="X39">
        <v>17</v>
      </c>
      <c r="Y39" t="s">
        <v>47</v>
      </c>
      <c r="Z39">
        <f>X41*(SQRT(X39-1))/(SQRT(1-X40))</f>
        <v>5.6574200197842872E-2</v>
      </c>
    </row>
    <row r="40" spans="1:27" x14ac:dyDescent="0.35">
      <c r="K40" t="s">
        <v>48</v>
      </c>
      <c r="L40">
        <v>1.21E-2</v>
      </c>
      <c r="M40" t="s">
        <v>49</v>
      </c>
      <c r="N40">
        <f>_xlfn.T.DIST.2T(N39,L39-1)</f>
        <v>0.6639188983404487</v>
      </c>
      <c r="O40" s="2" t="s">
        <v>50</v>
      </c>
      <c r="Q40" t="s">
        <v>48</v>
      </c>
      <c r="R40">
        <v>3.4799999999999998E-2</v>
      </c>
      <c r="S40" t="s">
        <v>49</v>
      </c>
      <c r="T40">
        <f>_xlfn.T.DIST.2T(T39,R39-1)</f>
        <v>0.45858491660801426</v>
      </c>
      <c r="U40" s="2" t="s">
        <v>50</v>
      </c>
      <c r="W40" t="s">
        <v>48</v>
      </c>
      <c r="X40">
        <v>2.0000000000000001E-4</v>
      </c>
      <c r="Y40" t="s">
        <v>49</v>
      </c>
      <c r="Z40">
        <f>_xlfn.T.DIST.2T(Z39,X39-1)</f>
        <v>0.95558486855929159</v>
      </c>
      <c r="AA40" s="2" t="s">
        <v>50</v>
      </c>
    </row>
    <row r="41" spans="1:27" x14ac:dyDescent="0.35">
      <c r="K41" t="s">
        <v>51</v>
      </c>
      <c r="L41">
        <f>SQRT(L40)</f>
        <v>0.11</v>
      </c>
      <c r="Q41" t="s">
        <v>51</v>
      </c>
      <c r="R41">
        <f>SQRT(R40)</f>
        <v>0.1865475810617763</v>
      </c>
      <c r="W41" t="s">
        <v>51</v>
      </c>
      <c r="X41">
        <f>SQRT(X40)</f>
        <v>1.4142135623730951E-2</v>
      </c>
    </row>
    <row r="47" spans="1:27" x14ac:dyDescent="0.35">
      <c r="A47" t="s">
        <v>46</v>
      </c>
      <c r="B47">
        <v>17</v>
      </c>
      <c r="C47" t="s">
        <v>47</v>
      </c>
      <c r="D47">
        <f>B49*(SQRT(B47-1))/(SQRT(1-B48))</f>
        <v>2.52987272609521E-2</v>
      </c>
    </row>
    <row r="48" spans="1:27" x14ac:dyDescent="0.35">
      <c r="A48" t="s">
        <v>48</v>
      </c>
      <c r="B48">
        <v>4.0000000000000003E-5</v>
      </c>
      <c r="C48" t="s">
        <v>49</v>
      </c>
      <c r="D48">
        <f>_xlfn.T.DIST.2T(D47,B47-1)</f>
        <v>0.98012953357816279</v>
      </c>
      <c r="E48" s="2" t="s">
        <v>50</v>
      </c>
    </row>
    <row r="49" spans="1:28" x14ac:dyDescent="0.35">
      <c r="A49" t="s">
        <v>51</v>
      </c>
      <c r="B49">
        <f>SQRT(B48)</f>
        <v>6.3245553203367588E-3</v>
      </c>
    </row>
    <row r="52" spans="1:28" x14ac:dyDescent="0.35">
      <c r="G52" t="s">
        <v>46</v>
      </c>
      <c r="H52">
        <v>17</v>
      </c>
      <c r="I52" t="s">
        <v>47</v>
      </c>
      <c r="J52">
        <f>H54*(SQRT(H52-1))/(SQRT(1-H53))</f>
        <v>1.0150543259973419</v>
      </c>
    </row>
    <row r="53" spans="1:28" x14ac:dyDescent="0.35">
      <c r="G53" t="s">
        <v>48</v>
      </c>
      <c r="H53">
        <v>6.0499999999999998E-2</v>
      </c>
      <c r="I53" t="s">
        <v>49</v>
      </c>
      <c r="J53">
        <f>_xlfn.T.DIST.2T(J52,H52-1)</f>
        <v>0.32518455491673592</v>
      </c>
      <c r="K53" s="2" t="s">
        <v>50</v>
      </c>
      <c r="M53" t="s">
        <v>46</v>
      </c>
      <c r="N53">
        <v>16</v>
      </c>
      <c r="O53" t="s">
        <v>47</v>
      </c>
      <c r="P53">
        <f>N55*(SQRT(N53-1))/(SQRT(1-N54))</f>
        <v>1.0328785244512029</v>
      </c>
      <c r="R53" t="s">
        <v>46</v>
      </c>
      <c r="S53">
        <v>16</v>
      </c>
      <c r="T53" t="s">
        <v>47</v>
      </c>
      <c r="U53">
        <f>S55*(SQRT(S53-1))/(SQRT(1-S54))</f>
        <v>0.34339448778200377</v>
      </c>
      <c r="X53" t="s">
        <v>46</v>
      </c>
      <c r="Y53">
        <v>16</v>
      </c>
      <c r="Z53" t="s">
        <v>47</v>
      </c>
      <c r="AA53">
        <f>Y55*(SQRT(Y53-1))/(SQRT(1-Y54))</f>
        <v>1.1590642523879562</v>
      </c>
    </row>
    <row r="54" spans="1:28" x14ac:dyDescent="0.35">
      <c r="G54" t="s">
        <v>51</v>
      </c>
      <c r="H54">
        <f>SQRT(H53)</f>
        <v>0.24596747752497686</v>
      </c>
      <c r="M54" t="s">
        <v>48</v>
      </c>
      <c r="N54">
        <v>6.6400000000000001E-2</v>
      </c>
      <c r="O54" t="s">
        <v>49</v>
      </c>
      <c r="P54">
        <f>_xlfn.T.DIST.2T(P53,N53-1)</f>
        <v>0.31802747891121647</v>
      </c>
      <c r="Q54" s="2" t="s">
        <v>50</v>
      </c>
      <c r="R54" t="s">
        <v>48</v>
      </c>
      <c r="S54">
        <v>7.7999999999999996E-3</v>
      </c>
      <c r="T54" t="s">
        <v>49</v>
      </c>
      <c r="U54">
        <f>_xlfn.T.DIST.2T(U53,S53-1)</f>
        <v>0.73606738814734773</v>
      </c>
      <c r="V54" s="2" t="s">
        <v>50</v>
      </c>
      <c r="X54" t="s">
        <v>48</v>
      </c>
      <c r="Y54">
        <v>8.2199999999999995E-2</v>
      </c>
      <c r="Z54" t="s">
        <v>49</v>
      </c>
      <c r="AA54">
        <f>_xlfn.T.DIST.2T(AA53,Y53-1)</f>
        <v>0.26454950123518473</v>
      </c>
      <c r="AB54" s="2" t="s">
        <v>50</v>
      </c>
    </row>
    <row r="55" spans="1:28" x14ac:dyDescent="0.35">
      <c r="M55" t="s">
        <v>51</v>
      </c>
      <c r="N55">
        <f>SQRT(N54)</f>
        <v>0.25768197453450253</v>
      </c>
      <c r="R55" t="s">
        <v>51</v>
      </c>
      <c r="S55">
        <f>SQRT(S54)</f>
        <v>8.8317608663278466E-2</v>
      </c>
      <c r="X55" t="s">
        <v>51</v>
      </c>
      <c r="Y55">
        <f>SQRT(Y54)</f>
        <v>0.28670542373662899</v>
      </c>
    </row>
    <row r="65" spans="2:11" x14ac:dyDescent="0.35">
      <c r="B65" t="s">
        <v>46</v>
      </c>
      <c r="C65">
        <v>16</v>
      </c>
      <c r="D65" t="s">
        <v>47</v>
      </c>
      <c r="E65">
        <f>C67*(SQRT(C65-1))/(SQRT(1-C66))</f>
        <v>2.6562341880481148</v>
      </c>
    </row>
    <row r="66" spans="2:11" x14ac:dyDescent="0.35">
      <c r="B66" t="s">
        <v>48</v>
      </c>
      <c r="C66">
        <v>0.31990000000000002</v>
      </c>
      <c r="D66" t="s">
        <v>49</v>
      </c>
      <c r="E66">
        <f>_xlfn.T.DIST.2T(E65,C65-1)</f>
        <v>1.7966104345397593E-2</v>
      </c>
      <c r="F66" s="2" t="s">
        <v>52</v>
      </c>
      <c r="G66" t="s">
        <v>46</v>
      </c>
      <c r="H66">
        <v>17</v>
      </c>
      <c r="I66" t="s">
        <v>47</v>
      </c>
      <c r="J66">
        <f>H68*(SQRT(H66-1))/(SQRT(1-H67))</f>
        <v>0.21941839781545142</v>
      </c>
    </row>
    <row r="67" spans="2:11" x14ac:dyDescent="0.35">
      <c r="B67" t="s">
        <v>51</v>
      </c>
      <c r="C67">
        <f>SQRT(C66)</f>
        <v>0.56559702969517089</v>
      </c>
      <c r="G67" t="s">
        <v>48</v>
      </c>
      <c r="H67">
        <v>3.0000000000000001E-3</v>
      </c>
      <c r="I67" t="s">
        <v>49</v>
      </c>
      <c r="J67">
        <f>_xlfn.T.DIST.2T(J66,H66-1)</f>
        <v>0.82909886475052175</v>
      </c>
      <c r="K67" s="2" t="s">
        <v>50</v>
      </c>
    </row>
    <row r="68" spans="2:11" x14ac:dyDescent="0.35">
      <c r="G68" t="s">
        <v>51</v>
      </c>
      <c r="H68">
        <f>SQRT(H67)</f>
        <v>5.4772255750516613E-2</v>
      </c>
    </row>
  </sheetData>
  <sortState xmlns:xlrd2="http://schemas.microsoft.com/office/spreadsheetml/2017/richdata2" ref="A2:I35">
    <sortCondition ref="C1:C35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65499-326B-49FD-B9D4-91D7F038EF58}">
  <dimension ref="A1:I34"/>
  <sheetViews>
    <sheetView workbookViewId="0">
      <selection activeCell="B7" sqref="B7"/>
    </sheetView>
  </sheetViews>
  <sheetFormatPr defaultRowHeight="14.5" x14ac:dyDescent="0.35"/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5">
      <c r="A2" t="s">
        <v>12</v>
      </c>
      <c r="B2" t="s">
        <v>13</v>
      </c>
      <c r="C2" t="s">
        <v>11</v>
      </c>
      <c r="D2">
        <v>13.300646776549129</v>
      </c>
      <c r="E2">
        <v>45.723333333333343</v>
      </c>
      <c r="F2">
        <v>6.833333333333333</v>
      </c>
      <c r="G2">
        <v>13.94333333333333</v>
      </c>
      <c r="H2">
        <v>31.78</v>
      </c>
      <c r="I2">
        <v>0.1494495881023547</v>
      </c>
    </row>
    <row r="3" spans="1:9" x14ac:dyDescent="0.35">
      <c r="A3" t="s">
        <v>14</v>
      </c>
      <c r="B3" t="s">
        <v>13</v>
      </c>
      <c r="C3" t="s">
        <v>11</v>
      </c>
      <c r="D3">
        <v>2.4013340744858258</v>
      </c>
      <c r="E3">
        <v>65.11333333333333</v>
      </c>
      <c r="F3">
        <v>18.5</v>
      </c>
      <c r="G3">
        <v>17.78</v>
      </c>
      <c r="H3">
        <v>47.333333333333329</v>
      </c>
      <c r="I3">
        <v>0.28411999590457659</v>
      </c>
    </row>
    <row r="4" spans="1:9" x14ac:dyDescent="0.35">
      <c r="A4" t="s">
        <v>18</v>
      </c>
      <c r="B4" t="s">
        <v>13</v>
      </c>
      <c r="C4" t="s">
        <v>17</v>
      </c>
      <c r="D4">
        <v>28.307222009935039</v>
      </c>
      <c r="E4">
        <v>69.613333333333344</v>
      </c>
      <c r="F4">
        <v>19.833333333333329</v>
      </c>
      <c r="G4">
        <v>17.5</v>
      </c>
      <c r="H4">
        <v>52.113333333333337</v>
      </c>
      <c r="I4">
        <v>0.2849071059184064</v>
      </c>
    </row>
    <row r="5" spans="1:9" x14ac:dyDescent="0.35">
      <c r="A5" t="s">
        <v>20</v>
      </c>
      <c r="B5" t="s">
        <v>13</v>
      </c>
      <c r="C5" t="s">
        <v>17</v>
      </c>
      <c r="D5">
        <v>12.814787247239799</v>
      </c>
      <c r="E5">
        <v>49.886666666666663</v>
      </c>
      <c r="F5">
        <v>11.94333333333333</v>
      </c>
      <c r="G5">
        <v>0</v>
      </c>
      <c r="H5">
        <v>49.886666666666663</v>
      </c>
      <c r="I5">
        <v>0.239409327809702</v>
      </c>
    </row>
    <row r="6" spans="1:9" x14ac:dyDescent="0.35">
      <c r="A6" t="s">
        <v>23</v>
      </c>
      <c r="B6" t="s">
        <v>13</v>
      </c>
      <c r="C6" t="s">
        <v>11</v>
      </c>
      <c r="D6">
        <v>25.47125130245335</v>
      </c>
      <c r="E6">
        <v>51.613333333333337</v>
      </c>
      <c r="F6">
        <v>25.5</v>
      </c>
      <c r="G6">
        <v>10.776666666666671</v>
      </c>
      <c r="H6">
        <v>40.836666666666673</v>
      </c>
      <c r="I6">
        <v>0.49405838284680959</v>
      </c>
    </row>
    <row r="7" spans="1:9" x14ac:dyDescent="0.35">
      <c r="A7" t="s">
        <v>24</v>
      </c>
      <c r="B7" t="s">
        <v>13</v>
      </c>
      <c r="C7" t="s">
        <v>11</v>
      </c>
      <c r="D7">
        <v>5.4618729451691594</v>
      </c>
      <c r="E7">
        <v>56.556666666666672</v>
      </c>
      <c r="F7">
        <v>15.55666666666667</v>
      </c>
      <c r="G7">
        <v>0</v>
      </c>
      <c r="H7">
        <v>56.556666666666672</v>
      </c>
      <c r="I7">
        <v>0.27506335828372719</v>
      </c>
    </row>
    <row r="8" spans="1:9" x14ac:dyDescent="0.35">
      <c r="A8" t="s">
        <v>25</v>
      </c>
      <c r="B8" t="s">
        <v>13</v>
      </c>
      <c r="C8" t="s">
        <v>11</v>
      </c>
      <c r="D8">
        <v>1.250531688643131</v>
      </c>
      <c r="E8">
        <v>66.17</v>
      </c>
      <c r="F8">
        <v>37.833333333333343</v>
      </c>
      <c r="G8">
        <v>7.7233333333333336</v>
      </c>
      <c r="H8">
        <v>58.446666666666673</v>
      </c>
      <c r="I8">
        <v>0.5717596090877034</v>
      </c>
    </row>
    <row r="9" spans="1:9" x14ac:dyDescent="0.35">
      <c r="A9" t="s">
        <v>27</v>
      </c>
      <c r="B9" t="s">
        <v>13</v>
      </c>
      <c r="C9" t="s">
        <v>17</v>
      </c>
      <c r="D9">
        <v>21.316090437230582</v>
      </c>
      <c r="E9">
        <v>83.833333333333329</v>
      </c>
      <c r="F9">
        <v>29.556666666666668</v>
      </c>
      <c r="G9">
        <v>45.943333333333328</v>
      </c>
      <c r="H9">
        <v>37.89</v>
      </c>
      <c r="I9">
        <v>0.3525646123260438</v>
      </c>
    </row>
    <row r="10" spans="1:9" x14ac:dyDescent="0.35">
      <c r="A10" t="s">
        <v>31</v>
      </c>
      <c r="B10" t="s">
        <v>13</v>
      </c>
      <c r="C10" t="s">
        <v>11</v>
      </c>
      <c r="D10">
        <v>3.982790411800861</v>
      </c>
      <c r="E10">
        <v>52.053333333333327</v>
      </c>
      <c r="F10">
        <v>16.833333333333329</v>
      </c>
      <c r="G10">
        <v>3.5</v>
      </c>
      <c r="H10">
        <v>48.553333333333327</v>
      </c>
      <c r="I10">
        <v>0.32338627049180318</v>
      </c>
    </row>
    <row r="11" spans="1:9" x14ac:dyDescent="0.35">
      <c r="A11" t="s">
        <v>32</v>
      </c>
      <c r="B11" t="s">
        <v>13</v>
      </c>
      <c r="C11" t="s">
        <v>11</v>
      </c>
      <c r="D11">
        <v>3.2078853046594982</v>
      </c>
      <c r="E11">
        <v>46.553333333333327</v>
      </c>
      <c r="F11">
        <v>8.8333333333333339</v>
      </c>
      <c r="G11">
        <v>0</v>
      </c>
      <c r="H11">
        <v>46.553333333333327</v>
      </c>
      <c r="I11">
        <v>0.18974652728053851</v>
      </c>
    </row>
    <row r="12" spans="1:9" x14ac:dyDescent="0.35">
      <c r="A12" t="s">
        <v>36</v>
      </c>
      <c r="B12" t="s">
        <v>13</v>
      </c>
      <c r="C12" t="s">
        <v>17</v>
      </c>
      <c r="D12">
        <v>8.0137262817924917</v>
      </c>
      <c r="E12">
        <v>69.443333333333328</v>
      </c>
      <c r="F12">
        <v>43.890000000000008</v>
      </c>
      <c r="G12">
        <v>5.7233333333333336</v>
      </c>
      <c r="H12">
        <v>63.719999999999992</v>
      </c>
      <c r="I12">
        <v>0.63202611241779882</v>
      </c>
    </row>
    <row r="13" spans="1:9" x14ac:dyDescent="0.35">
      <c r="A13" t="s">
        <v>37</v>
      </c>
      <c r="B13" t="s">
        <v>13</v>
      </c>
      <c r="C13" t="s">
        <v>17</v>
      </c>
      <c r="D13">
        <v>24.172517552657979</v>
      </c>
      <c r="E13">
        <v>71.11</v>
      </c>
      <c r="F13">
        <v>12.33333333333333</v>
      </c>
      <c r="G13">
        <v>6.3900000000000006</v>
      </c>
      <c r="H13">
        <v>64.72</v>
      </c>
      <c r="I13">
        <v>0.1734402100032813</v>
      </c>
    </row>
    <row r="14" spans="1:9" x14ac:dyDescent="0.35">
      <c r="A14" t="s">
        <v>41</v>
      </c>
      <c r="B14" t="s">
        <v>13</v>
      </c>
      <c r="C14" t="s">
        <v>17</v>
      </c>
      <c r="D14">
        <v>25.018578152093141</v>
      </c>
      <c r="E14">
        <v>78.61</v>
      </c>
      <c r="F14">
        <v>55.833333333333343</v>
      </c>
      <c r="G14">
        <v>20.11</v>
      </c>
      <c r="H14">
        <v>58.5</v>
      </c>
      <c r="I14">
        <v>0.71025738879701483</v>
      </c>
    </row>
    <row r="15" spans="1:9" x14ac:dyDescent="0.35">
      <c r="A15" t="s">
        <v>43</v>
      </c>
      <c r="B15" t="s">
        <v>13</v>
      </c>
      <c r="C15" t="s">
        <v>17</v>
      </c>
      <c r="D15">
        <v>30.414101846670398</v>
      </c>
      <c r="E15">
        <v>44.446666666666673</v>
      </c>
      <c r="F15">
        <v>15.55666666666667</v>
      </c>
      <c r="G15">
        <v>0</v>
      </c>
      <c r="H15">
        <v>44.446666666666673</v>
      </c>
      <c r="I15">
        <v>0.35000749962501881</v>
      </c>
    </row>
    <row r="16" spans="1:9" x14ac:dyDescent="0.35">
      <c r="A16" t="s">
        <v>44</v>
      </c>
      <c r="B16" t="s">
        <v>13</v>
      </c>
      <c r="C16" t="s">
        <v>17</v>
      </c>
      <c r="D16">
        <v>12.880249295147649</v>
      </c>
      <c r="E16">
        <v>86</v>
      </c>
      <c r="F16">
        <v>27.88666666666667</v>
      </c>
      <c r="G16">
        <v>14.39</v>
      </c>
      <c r="H16">
        <v>71.61</v>
      </c>
      <c r="I16">
        <v>0.32426356589147293</v>
      </c>
    </row>
    <row r="17" spans="1:9" x14ac:dyDescent="0.35">
      <c r="A17" t="s">
        <v>9</v>
      </c>
      <c r="B17" t="s">
        <v>10</v>
      </c>
      <c r="C17" t="s">
        <v>11</v>
      </c>
      <c r="D17">
        <v>5.5533726260641787</v>
      </c>
      <c r="E17">
        <v>75.89</v>
      </c>
      <c r="F17">
        <v>31.39</v>
      </c>
      <c r="G17">
        <v>16.5</v>
      </c>
      <c r="H17">
        <v>59.39</v>
      </c>
      <c r="I17">
        <v>0.41362498352879168</v>
      </c>
    </row>
    <row r="18" spans="1:9" x14ac:dyDescent="0.35">
      <c r="A18" t="s">
        <v>15</v>
      </c>
      <c r="B18" t="s">
        <v>10</v>
      </c>
      <c r="C18" t="s">
        <v>11</v>
      </c>
      <c r="D18">
        <v>9.0950432014552067</v>
      </c>
      <c r="E18">
        <v>67.446666666666673</v>
      </c>
      <c r="F18">
        <v>22.89</v>
      </c>
      <c r="G18">
        <v>10.5</v>
      </c>
      <c r="H18">
        <v>56.946666666666673</v>
      </c>
      <c r="I18">
        <v>0.33937926262726098</v>
      </c>
    </row>
    <row r="19" spans="1:9" x14ac:dyDescent="0.35">
      <c r="A19" t="s">
        <v>16</v>
      </c>
      <c r="B19" t="s">
        <v>10</v>
      </c>
      <c r="C19" t="s">
        <v>17</v>
      </c>
      <c r="D19">
        <v>17.145353281642461</v>
      </c>
      <c r="E19">
        <v>70.49666666666667</v>
      </c>
      <c r="F19">
        <v>54.336666666666673</v>
      </c>
      <c r="G19">
        <v>15.276666666666671</v>
      </c>
      <c r="H19">
        <v>55.220000000000013</v>
      </c>
      <c r="I19">
        <v>0.77076930351316841</v>
      </c>
    </row>
    <row r="20" spans="1:9" x14ac:dyDescent="0.35">
      <c r="A20" t="s">
        <v>19</v>
      </c>
      <c r="B20" t="s">
        <v>10</v>
      </c>
      <c r="C20" t="s">
        <v>17</v>
      </c>
      <c r="D20">
        <v>25.59819712335123</v>
      </c>
      <c r="E20">
        <v>69.663333333333341</v>
      </c>
      <c r="F20">
        <v>35</v>
      </c>
      <c r="G20">
        <v>11</v>
      </c>
      <c r="H20">
        <v>58.663333333333341</v>
      </c>
      <c r="I20">
        <v>0.50241638355902196</v>
      </c>
    </row>
    <row r="21" spans="1:9" x14ac:dyDescent="0.35">
      <c r="A21" t="s">
        <v>21</v>
      </c>
      <c r="B21" t="s">
        <v>10</v>
      </c>
      <c r="C21" t="s">
        <v>17</v>
      </c>
      <c r="D21">
        <v>7.8246048961884096</v>
      </c>
      <c r="E21">
        <v>50.330000000000013</v>
      </c>
      <c r="F21">
        <v>41.72</v>
      </c>
      <c r="G21">
        <v>12.05666666666667</v>
      </c>
      <c r="H21">
        <v>38.273333333333341</v>
      </c>
      <c r="I21">
        <v>0.8289290681502085</v>
      </c>
    </row>
    <row r="22" spans="1:9" x14ac:dyDescent="0.35">
      <c r="A22" t="s">
        <v>22</v>
      </c>
      <c r="B22" t="s">
        <v>10</v>
      </c>
      <c r="C22" t="s">
        <v>11</v>
      </c>
      <c r="D22">
        <v>2.8054298642533939</v>
      </c>
      <c r="E22">
        <v>61.780000000000008</v>
      </c>
      <c r="F22">
        <v>20.61</v>
      </c>
      <c r="G22">
        <v>2</v>
      </c>
      <c r="H22">
        <v>59.780000000000008</v>
      </c>
      <c r="I22">
        <v>0.33360310780187757</v>
      </c>
    </row>
    <row r="23" spans="1:9" x14ac:dyDescent="0.35">
      <c r="A23" t="s">
        <v>26</v>
      </c>
      <c r="B23" t="s">
        <v>10</v>
      </c>
      <c r="C23" t="s">
        <v>11</v>
      </c>
      <c r="D23">
        <v>4.8255076142131976</v>
      </c>
      <c r="E23">
        <v>71.943333333333328</v>
      </c>
      <c r="F23">
        <v>58.723333333333343</v>
      </c>
      <c r="G23">
        <v>14</v>
      </c>
      <c r="H23">
        <v>57.943333333333328</v>
      </c>
      <c r="I23">
        <v>0.81624426632071545</v>
      </c>
    </row>
    <row r="24" spans="1:9" x14ac:dyDescent="0.35">
      <c r="A24" t="s">
        <v>28</v>
      </c>
      <c r="B24" t="s">
        <v>10</v>
      </c>
      <c r="C24" t="s">
        <v>17</v>
      </c>
      <c r="D24">
        <v>14.79938609953957</v>
      </c>
      <c r="E24">
        <v>87.553333333333327</v>
      </c>
      <c r="F24">
        <v>31.276666666666671</v>
      </c>
      <c r="G24">
        <v>5.8900000000000006</v>
      </c>
      <c r="H24">
        <v>81.663333333333327</v>
      </c>
      <c r="I24">
        <v>0.35722987893093738</v>
      </c>
    </row>
    <row r="25" spans="1:9" x14ac:dyDescent="0.35">
      <c r="A25" t="s">
        <v>29</v>
      </c>
      <c r="B25" t="s">
        <v>10</v>
      </c>
      <c r="C25" t="s">
        <v>17</v>
      </c>
      <c r="D25">
        <v>25.6502431803764</v>
      </c>
      <c r="E25">
        <v>66</v>
      </c>
      <c r="F25">
        <v>10.88666666666666</v>
      </c>
      <c r="G25">
        <v>22.89</v>
      </c>
      <c r="H25">
        <v>43.11</v>
      </c>
      <c r="I25">
        <v>0.1649494949494949</v>
      </c>
    </row>
    <row r="26" spans="1:9" x14ac:dyDescent="0.35">
      <c r="A26" t="s">
        <v>30</v>
      </c>
      <c r="B26" t="s">
        <v>10</v>
      </c>
      <c r="C26" t="s">
        <v>11</v>
      </c>
      <c r="D26">
        <v>4.4699011680143759</v>
      </c>
      <c r="E26">
        <v>67.446666666666673</v>
      </c>
      <c r="F26">
        <v>22.89</v>
      </c>
      <c r="G26">
        <v>10.5</v>
      </c>
      <c r="H26">
        <v>56.946666666666673</v>
      </c>
      <c r="I26">
        <v>0.33937926262726098</v>
      </c>
    </row>
    <row r="27" spans="1:9" x14ac:dyDescent="0.35">
      <c r="A27" t="s">
        <v>33</v>
      </c>
      <c r="B27" t="s">
        <v>10</v>
      </c>
      <c r="C27" t="s">
        <v>11</v>
      </c>
      <c r="D27">
        <v>6.0803377635060816</v>
      </c>
      <c r="E27">
        <v>55.890000000000008</v>
      </c>
      <c r="F27">
        <v>24.446666666666669</v>
      </c>
      <c r="G27">
        <v>0</v>
      </c>
      <c r="H27">
        <v>55.890000000000008</v>
      </c>
      <c r="I27">
        <v>0.43740681099779333</v>
      </c>
    </row>
    <row r="28" spans="1:9" x14ac:dyDescent="0.35">
      <c r="A28" t="s">
        <v>34</v>
      </c>
      <c r="B28" t="s">
        <v>10</v>
      </c>
      <c r="C28" t="s">
        <v>17</v>
      </c>
      <c r="D28">
        <v>34.401660133733003</v>
      </c>
      <c r="E28">
        <v>79.443333333333328</v>
      </c>
      <c r="F28">
        <v>33.776666666666657</v>
      </c>
      <c r="G28">
        <v>8.4433333333333334</v>
      </c>
      <c r="H28">
        <v>71</v>
      </c>
      <c r="I28">
        <v>0.42516678554944831</v>
      </c>
    </row>
    <row r="29" spans="1:9" x14ac:dyDescent="0.35">
      <c r="A29" t="s">
        <v>35</v>
      </c>
      <c r="B29" t="s">
        <v>10</v>
      </c>
      <c r="C29" t="s">
        <v>17</v>
      </c>
      <c r="D29">
        <v>18.704232344545119</v>
      </c>
      <c r="E29">
        <v>45.556666666666672</v>
      </c>
      <c r="F29">
        <v>22.89</v>
      </c>
      <c r="G29">
        <v>6.3866666666666667</v>
      </c>
      <c r="H29">
        <v>39.17</v>
      </c>
      <c r="I29">
        <v>0.50245115972781151</v>
      </c>
    </row>
    <row r="30" spans="1:9" x14ac:dyDescent="0.35">
      <c r="A30" t="s">
        <v>38</v>
      </c>
      <c r="B30" t="s">
        <v>10</v>
      </c>
      <c r="C30" t="s">
        <v>11</v>
      </c>
      <c r="D30">
        <v>3.54695687222894</v>
      </c>
      <c r="E30">
        <v>71.943333333333328</v>
      </c>
      <c r="F30">
        <v>58.723333333333343</v>
      </c>
      <c r="G30">
        <v>14</v>
      </c>
      <c r="H30">
        <v>57.943333333333328</v>
      </c>
      <c r="I30">
        <v>0.81624426632071545</v>
      </c>
    </row>
    <row r="31" spans="1:9" x14ac:dyDescent="0.35">
      <c r="A31" t="s">
        <v>39</v>
      </c>
      <c r="B31" t="s">
        <v>10</v>
      </c>
      <c r="C31" t="s">
        <v>11</v>
      </c>
      <c r="D31">
        <v>12.02213279678068</v>
      </c>
      <c r="E31">
        <v>78.443333333333328</v>
      </c>
      <c r="F31">
        <v>52.223333333333343</v>
      </c>
      <c r="G31">
        <v>34.666666666666657</v>
      </c>
      <c r="H31">
        <v>43.776666666666657</v>
      </c>
      <c r="I31">
        <v>0.6657459737390049</v>
      </c>
    </row>
    <row r="32" spans="1:9" x14ac:dyDescent="0.35">
      <c r="A32" t="s">
        <v>40</v>
      </c>
      <c r="B32" t="s">
        <v>10</v>
      </c>
      <c r="C32" t="s">
        <v>17</v>
      </c>
      <c r="D32">
        <v>24.78967217870612</v>
      </c>
      <c r="E32">
        <v>80.39</v>
      </c>
      <c r="F32">
        <v>74.443333333333328</v>
      </c>
      <c r="G32">
        <v>23.056666666666668</v>
      </c>
      <c r="H32">
        <v>57.333333333333329</v>
      </c>
      <c r="I32">
        <v>0.9260272836588298</v>
      </c>
    </row>
    <row r="33" spans="1:9" x14ac:dyDescent="0.35">
      <c r="A33" t="s">
        <v>42</v>
      </c>
      <c r="B33" t="s">
        <v>10</v>
      </c>
      <c r="C33" t="s">
        <v>17</v>
      </c>
      <c r="D33">
        <v>13.835925740090319</v>
      </c>
      <c r="E33">
        <v>84.776666666666657</v>
      </c>
      <c r="F33">
        <v>60.943333333333328</v>
      </c>
      <c r="G33">
        <v>40.276666666666657</v>
      </c>
      <c r="H33">
        <v>44.499999999999993</v>
      </c>
      <c r="I33">
        <v>0.71886918570361347</v>
      </c>
    </row>
    <row r="34" spans="1:9" x14ac:dyDescent="0.35">
      <c r="A34" t="s">
        <v>45</v>
      </c>
      <c r="B34" t="s">
        <v>10</v>
      </c>
      <c r="C34" t="s">
        <v>11</v>
      </c>
      <c r="D34">
        <v>5.0509525919361984</v>
      </c>
      <c r="E34">
        <v>80.946666666666673</v>
      </c>
      <c r="F34">
        <v>61.609999999999992</v>
      </c>
      <c r="G34">
        <v>8.6666666666666661</v>
      </c>
      <c r="H34">
        <v>72.28</v>
      </c>
      <c r="I34">
        <v>0.76111843188930972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all_and_age_corrs</vt:lpstr>
      <vt:lpstr>sex_corrs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Gabrielle Magalhães</cp:lastModifiedBy>
  <dcterms:created xsi:type="dcterms:W3CDTF">2024-08-19T16:48:54Z</dcterms:created>
  <dcterms:modified xsi:type="dcterms:W3CDTF">2024-08-19T17:15:44Z</dcterms:modified>
</cp:coreProperties>
</file>