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180" yWindow="200" windowWidth="17480" windowHeight="10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D4" i="1"/>
  <c r="C9" i="1"/>
  <c r="C10" i="1"/>
  <c r="C12" i="1"/>
  <c r="C13" i="1"/>
  <c r="D13" i="1"/>
  <c r="D12" i="1"/>
  <c r="E4" i="1"/>
  <c r="C4" i="1"/>
</calcChain>
</file>

<file path=xl/sharedStrings.xml><?xml version="1.0" encoding="utf-8"?>
<sst xmlns="http://schemas.openxmlformats.org/spreadsheetml/2006/main" count="10" uniqueCount="9">
  <si>
    <t>latitude</t>
  </si>
  <si>
    <t>inclination</t>
  </si>
  <si>
    <t>Orbital speed</t>
  </si>
  <si>
    <t>Rotational speed</t>
  </si>
  <si>
    <t>term1</t>
  </si>
  <si>
    <t>term2</t>
  </si>
  <si>
    <t>angle</t>
  </si>
  <si>
    <t>ß inertial</t>
  </si>
  <si>
    <t>ß rotational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</si>
</sst>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2" sqref="B2"/>
    </sheetView>
  </sheetViews>
  <sheetFormatPr baseColWidth="10" defaultRowHeight="15" x14ac:dyDescent="0"/>
  <sheetData>
    <row r="1" spans="1:5">
      <c r="A1" t="s">
        <v>1</v>
      </c>
      <c r="B1">
        <v>60</v>
      </c>
      <c r="C1">
        <f>RADIANS(B1)</f>
        <v>1.0471975511965976</v>
      </c>
    </row>
    <row r="2" spans="1:5">
      <c r="A2" t="s">
        <v>0</v>
      </c>
      <c r="B2">
        <v>0</v>
      </c>
      <c r="C2">
        <f>RADIANS(B2)</f>
        <v>0</v>
      </c>
    </row>
    <row r="3" spans="1:5">
      <c r="E3" t="s">
        <v>6</v>
      </c>
    </row>
    <row r="4" spans="1:5">
      <c r="B4" t="s">
        <v>7</v>
      </c>
      <c r="C4">
        <f>ACOS(COS(C1)/COS(C2))</f>
        <v>1.0471975511965974</v>
      </c>
      <c r="D4">
        <f>ASIN(COS(C1)/COS(C2))</f>
        <v>0.52359877559829904</v>
      </c>
      <c r="E4" s="1">
        <f>DEGREES(D4)</f>
        <v>30.000000000000011</v>
      </c>
    </row>
    <row r="6" spans="1:5">
      <c r="B6" t="s">
        <v>2</v>
      </c>
      <c r="C6">
        <v>2287.3565528700001</v>
      </c>
    </row>
    <row r="7" spans="1:5">
      <c r="B7" t="s">
        <v>3</v>
      </c>
      <c r="C7">
        <v>174.9425</v>
      </c>
    </row>
    <row r="9" spans="1:5">
      <c r="B9" t="s">
        <v>4</v>
      </c>
      <c r="C9">
        <f>C6*SIN(D4)-C7*COS(C2)</f>
        <v>968.73577643500028</v>
      </c>
    </row>
    <row r="10" spans="1:5">
      <c r="B10" t="s">
        <v>5</v>
      </c>
      <c r="C10">
        <f>C6*COS(D4)</f>
        <v>1980.9088822982235</v>
      </c>
    </row>
    <row r="11" spans="1:5">
      <c r="D11" t="s">
        <v>6</v>
      </c>
    </row>
    <row r="12" spans="1:5">
      <c r="B12" t="s">
        <v>8</v>
      </c>
      <c r="C12">
        <f>ATAN(C9/C10)</f>
        <v>0.45483800874986352</v>
      </c>
      <c r="D12" s="1">
        <f>DEGREES(C12)</f>
        <v>26.06029826350159</v>
      </c>
    </row>
    <row r="13" spans="1:5">
      <c r="C13">
        <f>PI()-C12</f>
        <v>2.6867546448399295</v>
      </c>
      <c r="D13" s="1">
        <f>DEGREES(C13)</f>
        <v>153.93970173649842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2016-09-17T19:42:17Z</dcterms:created>
  <dcterms:modified xsi:type="dcterms:W3CDTF">2016-09-27T06:04:51Z</dcterms:modified>
</cp:coreProperties>
</file>