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</sheets>
  <definedNames/>
  <calcPr/>
</workbook>
</file>

<file path=xl/sharedStrings.xml><?xml version="1.0" encoding="utf-8"?>
<sst xmlns="http://schemas.openxmlformats.org/spreadsheetml/2006/main" count="58" uniqueCount="22">
  <si>
    <t>SPREAD</t>
  </si>
  <si>
    <t>% TO CLOSE</t>
  </si>
  <si>
    <t>Investment</t>
  </si>
  <si>
    <t>LTC</t>
  </si>
  <si>
    <t>Profit</t>
  </si>
  <si>
    <t>DATE</t>
  </si>
  <si>
    <t>HOUR</t>
  </si>
  <si>
    <t>BITSTAMP</t>
  </si>
  <si>
    <t>PRICE</t>
  </si>
  <si>
    <t>BITFINEX</t>
  </si>
  <si>
    <t>KRAKEN</t>
  </si>
  <si>
    <t>POLONIEX</t>
  </si>
  <si>
    <t>QTT</t>
  </si>
  <si>
    <t>%</t>
  </si>
  <si>
    <t>STATE</t>
  </si>
  <si>
    <t>POT. WIN LTC</t>
  </si>
  <si>
    <t>USD INV</t>
  </si>
  <si>
    <t>Sell</t>
  </si>
  <si>
    <t>Buy</t>
  </si>
  <si>
    <t>CLOSE</t>
  </si>
  <si>
    <t>BTC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</si>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</sst>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%"/>
    <numFmt numFmtId="165" formatCode="dd-mm-yyyy"/>
    <numFmt numFmtId="166" formatCode="hh:mm"/>
    <numFmt numFmtId="167" formatCode="hh:mm:ss"/>
  </numFmts>
  <fonts count="4">
    <font>
      <sz val="10.0"/>
      <color rgb="FF000000"/>
      <name val="Arial"/>
    </font>
    <font/>
    <font>
      <b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3" fontId="3" numFmtId="0" xfId="0" applyAlignment="1" applyFill="1" applyFont="1">
      <alignment horizontal="left" readingOrder="0"/>
    </xf>
    <xf borderId="0" fillId="0" fontId="1" numFmtId="10" xfId="0" applyFont="1" applyNumberFormat="1"/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8.43"/>
    <col customWidth="1" min="3" max="3" width="10.29"/>
    <col customWidth="1" min="4" max="4" width="11.0"/>
    <col customWidth="1" min="5" max="5" width="12.71"/>
    <col customWidth="1" min="6" max="6" width="12.0"/>
    <col customWidth="1" min="7" max="7" width="8.71"/>
    <col customWidth="1" min="8" max="8" width="11.0"/>
    <col customWidth="1" min="9" max="9" width="10.57"/>
    <col customWidth="1" min="10" max="10" width="11.0"/>
    <col customWidth="1" min="11" max="11" width="4.86"/>
    <col customWidth="1" min="12" max="12" width="6.43"/>
    <col customWidth="1" min="13" max="13" width="7.43"/>
    <col customWidth="1" min="15" max="15" width="8.43"/>
  </cols>
  <sheetData>
    <row r="1">
      <c r="A1" s="1" t="s">
        <v>0</v>
      </c>
      <c r="B1" s="2">
        <v>0.002</v>
      </c>
      <c r="E1" s="1" t="s">
        <v>1</v>
      </c>
      <c r="F1" s="1"/>
      <c r="G1" s="2">
        <v>0.006</v>
      </c>
      <c r="H1" s="2"/>
      <c r="I1" s="1" t="s">
        <v>2</v>
      </c>
      <c r="J1" s="1">
        <v>3.0</v>
      </c>
      <c r="K1" s="1" t="s">
        <v>3</v>
      </c>
      <c r="M1" s="1" t="s">
        <v>4</v>
      </c>
      <c r="N1">
        <f>SUM(N4:N15)</f>
        <v>0.01022056989</v>
      </c>
      <c r="O1" s="3">
        <f>N1/J1</f>
        <v>0.003406856629</v>
      </c>
    </row>
    <row r="3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8</v>
      </c>
      <c r="G3" s="4" t="s">
        <v>10</v>
      </c>
      <c r="H3" s="4" t="s">
        <v>8</v>
      </c>
      <c r="I3" s="4" t="s">
        <v>11</v>
      </c>
      <c r="J3" s="4" t="s">
        <v>8</v>
      </c>
      <c r="K3" s="4" t="s">
        <v>12</v>
      </c>
      <c r="L3" s="4" t="s">
        <v>13</v>
      </c>
      <c r="M3" s="4" t="s">
        <v>14</v>
      </c>
      <c r="N3" s="4" t="s">
        <v>15</v>
      </c>
      <c r="O3" s="1"/>
      <c r="P3" s="1"/>
      <c r="Q3" s="1" t="s">
        <v>16</v>
      </c>
    </row>
    <row r="4">
      <c r="A4" s="5">
        <v>43156.0</v>
      </c>
      <c r="B4" s="6">
        <v>0.5709606481481482</v>
      </c>
      <c r="C4" s="1" t="s">
        <v>17</v>
      </c>
      <c r="D4" s="7">
        <v>0.02178997</v>
      </c>
      <c r="I4" s="1" t="s">
        <v>18</v>
      </c>
      <c r="J4" s="7">
        <v>0.02161923</v>
      </c>
      <c r="K4" s="1">
        <v>0.24</v>
      </c>
      <c r="L4" s="2">
        <f>D4/J4-1</f>
        <v>0.007897598573</v>
      </c>
      <c r="M4" s="1" t="s">
        <v>19</v>
      </c>
      <c r="N4">
        <f t="shared" ref="N4:N9" si="1"> K4*(L4+L10)-(K4*$B$1*4)</f>
        <v>0.001855995315</v>
      </c>
      <c r="O4" s="8">
        <f t="shared" ref="O4:O9" si="2">N4/(K4*2)</f>
        <v>0.003866656906</v>
      </c>
      <c r="Q4">
        <f>R7*9550</f>
        <v>47.75</v>
      </c>
    </row>
    <row r="5">
      <c r="A5" s="5">
        <v>43156.0</v>
      </c>
      <c r="B5" s="9">
        <v>0.5710763888888889</v>
      </c>
      <c r="C5" s="1" t="s">
        <v>17</v>
      </c>
      <c r="D5" s="7">
        <v>0.02178997</v>
      </c>
      <c r="G5" s="1" t="s">
        <v>18</v>
      </c>
      <c r="H5" s="7">
        <v>0.021652</v>
      </c>
      <c r="K5" s="1">
        <v>0.24</v>
      </c>
      <c r="L5" s="2">
        <f>D5/H5-1</f>
        <v>0.006372159616</v>
      </c>
      <c r="M5" s="1" t="s">
        <v>19</v>
      </c>
      <c r="N5">
        <f t="shared" si="1"/>
        <v>0.001489889965</v>
      </c>
      <c r="O5" s="8">
        <f t="shared" si="2"/>
        <v>0.003103937428</v>
      </c>
      <c r="Q5" s="1"/>
      <c r="R5" s="1" t="s">
        <v>20</v>
      </c>
      <c r="S5" s="1" t="s">
        <v>3</v>
      </c>
    </row>
    <row r="6">
      <c r="C6" s="1" t="s">
        <v>17</v>
      </c>
      <c r="D6" s="7">
        <v>0.02178997</v>
      </c>
      <c r="E6" s="1" t="s">
        <v>18</v>
      </c>
      <c r="F6" s="1">
        <f>(H5+J4)/2</f>
        <v>0.021635615</v>
      </c>
      <c r="K6" s="1">
        <v>0.24</v>
      </c>
      <c r="L6" s="2">
        <f>D6/F6-1</f>
        <v>0.007134301475</v>
      </c>
      <c r="M6" s="1" t="s">
        <v>19</v>
      </c>
      <c r="N6">
        <f t="shared" si="1"/>
        <v>0.001672804011</v>
      </c>
      <c r="O6" s="8">
        <f t="shared" si="2"/>
        <v>0.003485008357</v>
      </c>
      <c r="Q6" s="1"/>
      <c r="R6" s="1">
        <v>0.021</v>
      </c>
      <c r="S6" s="1">
        <v>1.0</v>
      </c>
    </row>
    <row r="7">
      <c r="C7" s="1"/>
      <c r="D7" s="1"/>
      <c r="E7" s="1" t="s">
        <v>17</v>
      </c>
      <c r="F7" s="7">
        <v>0.02178997</v>
      </c>
      <c r="G7" s="1"/>
      <c r="H7" s="1"/>
      <c r="I7" s="1" t="s">
        <v>18</v>
      </c>
      <c r="J7" s="7">
        <v>0.02161923</v>
      </c>
      <c r="K7" s="1">
        <v>0.24</v>
      </c>
      <c r="L7" s="2">
        <f>F7/J7-1</f>
        <v>0.007897598573</v>
      </c>
      <c r="M7" s="1" t="s">
        <v>19</v>
      </c>
      <c r="N7">
        <f t="shared" si="1"/>
        <v>0.001855995315</v>
      </c>
      <c r="O7" s="8">
        <f t="shared" si="2"/>
        <v>0.003866656906</v>
      </c>
      <c r="Q7" s="1"/>
      <c r="R7" s="1">
        <v>0.005</v>
      </c>
      <c r="S7">
        <f>R7*S6/R6</f>
        <v>0.2380952381</v>
      </c>
    </row>
    <row r="8">
      <c r="C8" s="1"/>
      <c r="D8" s="1"/>
      <c r="E8" s="1" t="s">
        <v>17</v>
      </c>
      <c r="F8" s="7">
        <v>0.02178997</v>
      </c>
      <c r="G8" s="1" t="s">
        <v>18</v>
      </c>
      <c r="H8" s="7">
        <v>0.02161923</v>
      </c>
      <c r="I8" s="1"/>
      <c r="J8" s="1"/>
      <c r="K8" s="1">
        <v>0.24</v>
      </c>
      <c r="L8" s="2">
        <f>F8/H8-1</f>
        <v>0.007897598573</v>
      </c>
      <c r="M8" s="1" t="s">
        <v>19</v>
      </c>
      <c r="N8">
        <f t="shared" si="1"/>
        <v>0.001855995315</v>
      </c>
      <c r="O8" s="8">
        <f t="shared" si="2"/>
        <v>0.003866656906</v>
      </c>
    </row>
    <row r="9">
      <c r="C9" s="1"/>
      <c r="D9" s="1"/>
      <c r="G9" s="1" t="s">
        <v>17</v>
      </c>
      <c r="H9" s="7">
        <v>0.02178997</v>
      </c>
      <c r="I9" s="1" t="s">
        <v>18</v>
      </c>
      <c r="J9" s="7">
        <v>0.021652</v>
      </c>
      <c r="K9" s="1">
        <v>0.24</v>
      </c>
      <c r="L9" s="2">
        <f>H9/J9-1</f>
        <v>0.006372159616</v>
      </c>
      <c r="M9" s="1" t="s">
        <v>19</v>
      </c>
      <c r="N9">
        <f t="shared" si="1"/>
        <v>0.001489889965</v>
      </c>
      <c r="O9" s="8">
        <f t="shared" si="2"/>
        <v>0.003103937428</v>
      </c>
    </row>
    <row r="10">
      <c r="C10" s="1" t="s">
        <v>18</v>
      </c>
      <c r="D10" s="7">
        <v>0.02161923</v>
      </c>
      <c r="I10" s="1" t="s">
        <v>17</v>
      </c>
      <c r="J10" s="7">
        <v>0.02178997</v>
      </c>
      <c r="K10" s="1">
        <v>0.48</v>
      </c>
      <c r="L10" s="2">
        <f>1-D10/J10</f>
        <v>0.00783571524</v>
      </c>
      <c r="M10" s="1" t="s">
        <v>21</v>
      </c>
    </row>
    <row r="11">
      <c r="C11" s="1" t="s">
        <v>18</v>
      </c>
      <c r="D11" s="7">
        <v>0.02161923</v>
      </c>
      <c r="G11" s="1" t="s">
        <v>17</v>
      </c>
      <c r="H11" s="7">
        <v>0.02178997</v>
      </c>
      <c r="K11" s="1">
        <v>0.48</v>
      </c>
      <c r="L11" s="2">
        <f>1-D11/H11</f>
        <v>0.00783571524</v>
      </c>
      <c r="M11" s="1" t="s">
        <v>21</v>
      </c>
      <c r="N11" s="1"/>
      <c r="O11" s="1"/>
      <c r="Q11" s="8"/>
    </row>
    <row r="12">
      <c r="C12" s="1" t="s">
        <v>18</v>
      </c>
      <c r="D12" s="7">
        <v>0.02161923</v>
      </c>
      <c r="E12" s="1" t="s">
        <v>17</v>
      </c>
      <c r="F12" s="7">
        <v>0.02178997</v>
      </c>
      <c r="K12" s="1">
        <v>0.48</v>
      </c>
      <c r="L12" s="2">
        <f>1-D12/F12</f>
        <v>0.00783571524</v>
      </c>
      <c r="M12" s="1" t="s">
        <v>21</v>
      </c>
    </row>
    <row r="13">
      <c r="E13" s="1" t="s">
        <v>18</v>
      </c>
      <c r="F13" s="7">
        <v>0.02161923</v>
      </c>
      <c r="I13" s="1" t="s">
        <v>17</v>
      </c>
      <c r="J13" s="7">
        <v>0.02178997</v>
      </c>
      <c r="K13" s="1">
        <v>0.48</v>
      </c>
      <c r="L13" s="2">
        <f>1-F13/J13</f>
        <v>0.00783571524</v>
      </c>
      <c r="M13" s="1" t="s">
        <v>21</v>
      </c>
      <c r="N13" s="1"/>
      <c r="Q13" s="8"/>
    </row>
    <row r="14">
      <c r="E14" s="1" t="s">
        <v>18</v>
      </c>
      <c r="F14" s="7">
        <v>0.02161923</v>
      </c>
      <c r="G14" s="1" t="s">
        <v>17</v>
      </c>
      <c r="H14" s="7">
        <v>0.02178997</v>
      </c>
      <c r="K14" s="1">
        <v>0.48</v>
      </c>
      <c r="L14" s="2">
        <f>1-F14/H14</f>
        <v>0.00783571524</v>
      </c>
      <c r="M14" s="1" t="s">
        <v>21</v>
      </c>
    </row>
    <row r="15">
      <c r="G15" s="1" t="s">
        <v>18</v>
      </c>
      <c r="H15" s="7">
        <v>0.02161923</v>
      </c>
      <c r="I15" s="1" t="s">
        <v>17</v>
      </c>
      <c r="J15" s="7">
        <v>0.02178997</v>
      </c>
      <c r="K15" s="1">
        <v>0.48</v>
      </c>
      <c r="L15" s="2">
        <f>1-H15/J15</f>
        <v>0.00783571524</v>
      </c>
      <c r="M15" s="1" t="s">
        <v>21</v>
      </c>
    </row>
    <row r="16">
      <c r="M16" s="1"/>
    </row>
  </sheetData>
  <drawing r:id="rId1"/>
</worksheet>
</file>