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ncipe/Library/Mobile Documents/com~apple~CloudDocs/University/Year 5/Project/Results/"/>
    </mc:Choice>
  </mc:AlternateContent>
  <xr:revisionPtr revIDLastSave="0" documentId="13_ncr:1_{C68FDF26-4D6A-0C41-B553-2A7433C969DB}" xr6:coauthVersionLast="46" xr6:coauthVersionMax="46" xr10:uidLastSave="{00000000-0000-0000-0000-000000000000}"/>
  <bookViews>
    <workbookView xWindow="80" yWindow="500" windowWidth="26140" windowHeight="15720" xr2:uid="{74387F28-7424-8042-B5EE-E3D75261F4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6" i="1"/>
</calcChain>
</file>

<file path=xl/sharedStrings.xml><?xml version="1.0" encoding="utf-8"?>
<sst xmlns="http://schemas.openxmlformats.org/spreadsheetml/2006/main" count="64" uniqueCount="44">
  <si>
    <t>MMPBSA Results</t>
  </si>
  <si>
    <t>Ligand</t>
  </si>
  <si>
    <t>ejm_44</t>
  </si>
  <si>
    <t>ejm_54</t>
  </si>
  <si>
    <t>jmc_30</t>
  </si>
  <si>
    <t>Conditions</t>
  </si>
  <si>
    <t>Variable</t>
  </si>
  <si>
    <t>Value</t>
  </si>
  <si>
    <t>Internal dielectric constant</t>
  </si>
  <si>
    <t>Temperature (K)</t>
  </si>
  <si>
    <t>Salt concentration (mM)</t>
  </si>
  <si>
    <t>Water model</t>
  </si>
  <si>
    <t>TIP3P</t>
  </si>
  <si>
    <t>PBRadii model</t>
  </si>
  <si>
    <t>mbondi3</t>
  </si>
  <si>
    <t>igb</t>
  </si>
  <si>
    <t>Octahedral box size (Å)</t>
  </si>
  <si>
    <t>Pred. dG (kcal/mol)</t>
  </si>
  <si>
    <t>Exp. dG (kcal/mol)</t>
  </si>
  <si>
    <t>Pred. dG Wang et al. (kcal/mol)</t>
  </si>
  <si>
    <t>Std. dev</t>
  </si>
  <si>
    <t>Std. error of mean</t>
  </si>
  <si>
    <t>Production time [in 2 ps steps] (ns)</t>
  </si>
  <si>
    <t>Frames used for MMPBSA</t>
  </si>
  <si>
    <t>250 (every 100th frame)</t>
  </si>
  <si>
    <t>Tyk2 system</t>
  </si>
  <si>
    <t>ejm_31</t>
  </si>
  <si>
    <t>ejm_42</t>
  </si>
  <si>
    <t>ejm_43</t>
  </si>
  <si>
    <t>ejm_45</t>
  </si>
  <si>
    <t>ejm_46</t>
  </si>
  <si>
    <t>ejm_47</t>
  </si>
  <si>
    <t>ejm_48</t>
  </si>
  <si>
    <t>ejm_49</t>
  </si>
  <si>
    <t>ejm_50</t>
  </si>
  <si>
    <t>ejm_55</t>
  </si>
  <si>
    <t>jmc_23</t>
  </si>
  <si>
    <t>jmc_27</t>
  </si>
  <si>
    <t>jmc_28</t>
  </si>
  <si>
    <t>Estimated experimental error (0.64 kcal mol–1 -- FE_Benchmarks_Best_Practices.pdf)</t>
  </si>
  <si>
    <t>ddG (relative to lig ejm 45)</t>
  </si>
  <si>
    <t>Pred. ddG (kcal/mol) (relative to ejm_45)</t>
  </si>
  <si>
    <t>Exp. ddG (kcal/mol) (relative to ejm_45)</t>
  </si>
  <si>
    <t>Error in ddG (addition of std. error of 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</si>
</sst>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Liberation Sans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Exp. dG 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8893261849332554"/>
                  <c:y val="-0.13021388684288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Sheet1!$F$4:$F$19</c:f>
                <c:numCache>
                  <c:formatCode>General</c:formatCode>
                  <c:ptCount val="16"/>
                  <c:pt idx="0">
                    <c:v>3.2092000000000001</c:v>
                  </c:pt>
                  <c:pt idx="1">
                    <c:v>3.2279</c:v>
                  </c:pt>
                  <c:pt idx="2">
                    <c:v>3.0528</c:v>
                  </c:pt>
                  <c:pt idx="3">
                    <c:v>3.2010999999999998</c:v>
                  </c:pt>
                  <c:pt idx="4">
                    <c:v>3.1328999999999998</c:v>
                  </c:pt>
                  <c:pt idx="5">
                    <c:v>3.0714999999999999</c:v>
                  </c:pt>
                  <c:pt idx="6">
                    <c:v>3.4586000000000001</c:v>
                  </c:pt>
                  <c:pt idx="7">
                    <c:v>3.0811000000000002</c:v>
                  </c:pt>
                  <c:pt idx="8">
                    <c:v>3.6488</c:v>
                  </c:pt>
                  <c:pt idx="9">
                    <c:v>2.9666999999999999</c:v>
                  </c:pt>
                  <c:pt idx="10">
                    <c:v>3.0232000000000001</c:v>
                  </c:pt>
                  <c:pt idx="11">
                    <c:v>3.2427999999999999</c:v>
                  </c:pt>
                  <c:pt idx="12">
                    <c:v>3.5105</c:v>
                  </c:pt>
                  <c:pt idx="13">
                    <c:v>3.3125</c:v>
                  </c:pt>
                  <c:pt idx="14">
                    <c:v>3.5478999999999998</c:v>
                  </c:pt>
                  <c:pt idx="15">
                    <c:v>3.4750999999999999</c:v>
                  </c:pt>
                </c:numCache>
              </c:numRef>
            </c:plus>
            <c:minus>
              <c:numRef>
                <c:f>Sheet1!$F$4:$F$19</c:f>
                <c:numCache>
                  <c:formatCode>General</c:formatCode>
                  <c:ptCount val="16"/>
                  <c:pt idx="0">
                    <c:v>3.2092000000000001</c:v>
                  </c:pt>
                  <c:pt idx="1">
                    <c:v>3.2279</c:v>
                  </c:pt>
                  <c:pt idx="2">
                    <c:v>3.0528</c:v>
                  </c:pt>
                  <c:pt idx="3">
                    <c:v>3.2010999999999998</c:v>
                  </c:pt>
                  <c:pt idx="4">
                    <c:v>3.1328999999999998</c:v>
                  </c:pt>
                  <c:pt idx="5">
                    <c:v>3.0714999999999999</c:v>
                  </c:pt>
                  <c:pt idx="6">
                    <c:v>3.4586000000000001</c:v>
                  </c:pt>
                  <c:pt idx="7">
                    <c:v>3.0811000000000002</c:v>
                  </c:pt>
                  <c:pt idx="8">
                    <c:v>3.6488</c:v>
                  </c:pt>
                  <c:pt idx="9">
                    <c:v>2.9666999999999999</c:v>
                  </c:pt>
                  <c:pt idx="10">
                    <c:v>3.0232000000000001</c:v>
                  </c:pt>
                  <c:pt idx="11">
                    <c:v>3.2427999999999999</c:v>
                  </c:pt>
                  <c:pt idx="12">
                    <c:v>3.5105</c:v>
                  </c:pt>
                  <c:pt idx="13">
                    <c:v>3.3125</c:v>
                  </c:pt>
                  <c:pt idx="14">
                    <c:v>3.5478999999999998</c:v>
                  </c:pt>
                  <c:pt idx="15">
                    <c:v>3.4750999999999999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6400000000000001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Sheet1!$C$4:$C$19</c:f>
              <c:numCache>
                <c:formatCode>General</c:formatCode>
                <c:ptCount val="16"/>
                <c:pt idx="0">
                  <c:v>-7.4565999999999999</c:v>
                </c:pt>
                <c:pt idx="1">
                  <c:v>-13.7681</c:v>
                </c:pt>
                <c:pt idx="2">
                  <c:v>-10.4558</c:v>
                </c:pt>
                <c:pt idx="3">
                  <c:v>-9.1633999999999993</c:v>
                </c:pt>
                <c:pt idx="4">
                  <c:v>-9.7172000000000001</c:v>
                </c:pt>
                <c:pt idx="5">
                  <c:v>-12.2569</c:v>
                </c:pt>
                <c:pt idx="6">
                  <c:v>-11.725899999999999</c:v>
                </c:pt>
                <c:pt idx="7">
                  <c:v>-8.8219999999999992</c:v>
                </c:pt>
                <c:pt idx="8">
                  <c:v>-9.9169999999999998</c:v>
                </c:pt>
                <c:pt idx="9">
                  <c:v>-12.6899</c:v>
                </c:pt>
                <c:pt idx="10">
                  <c:v>-12.5158</c:v>
                </c:pt>
                <c:pt idx="11">
                  <c:v>-12.175700000000001</c:v>
                </c:pt>
                <c:pt idx="12">
                  <c:v>-11.1922</c:v>
                </c:pt>
                <c:pt idx="13">
                  <c:v>-11.1439</c:v>
                </c:pt>
                <c:pt idx="14">
                  <c:v>-9.8961000000000006</c:v>
                </c:pt>
                <c:pt idx="15">
                  <c:v>-13.5495</c:v>
                </c:pt>
              </c:numCache>
            </c:numRef>
          </c:xVal>
          <c:yVal>
            <c:numRef>
              <c:f>Sheet1!$D$4:$D$19</c:f>
              <c:numCache>
                <c:formatCode>General</c:formatCode>
                <c:ptCount val="16"/>
                <c:pt idx="0">
                  <c:v>-9.5399999999999991</c:v>
                </c:pt>
                <c:pt idx="1">
                  <c:v>-9.7799999999999994</c:v>
                </c:pt>
                <c:pt idx="2">
                  <c:v>-8.26</c:v>
                </c:pt>
                <c:pt idx="3">
                  <c:v>-7.42</c:v>
                </c:pt>
                <c:pt idx="4">
                  <c:v>-9.56</c:v>
                </c:pt>
                <c:pt idx="5">
                  <c:v>-11.31</c:v>
                </c:pt>
                <c:pt idx="6">
                  <c:v>-9.6999999999999993</c:v>
                </c:pt>
                <c:pt idx="7">
                  <c:v>-9</c:v>
                </c:pt>
                <c:pt idx="8">
                  <c:v>-7.75</c:v>
                </c:pt>
                <c:pt idx="9">
                  <c:v>-8.98</c:v>
                </c:pt>
                <c:pt idx="10">
                  <c:v>-10.53</c:v>
                </c:pt>
                <c:pt idx="11">
                  <c:v>-9.2100000000000009</c:v>
                </c:pt>
                <c:pt idx="12">
                  <c:v>-11.7</c:v>
                </c:pt>
                <c:pt idx="13">
                  <c:v>-11.28</c:v>
                </c:pt>
                <c:pt idx="14">
                  <c:v>-10.98</c:v>
                </c:pt>
                <c:pt idx="15">
                  <c:v>-10.94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7-8C4C-8AD9-40805468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478128"/>
        <c:axId val="804498512"/>
      </c:scatterChart>
      <c:valAx>
        <c:axId val="804478128"/>
        <c:scaling>
          <c:orientation val="minMax"/>
          <c:max val="-3"/>
          <c:min val="-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98512"/>
        <c:crosses val="autoZero"/>
        <c:crossBetween val="midCat"/>
      </c:valAx>
      <c:valAx>
        <c:axId val="804498512"/>
        <c:scaling>
          <c:orientation val="minMax"/>
          <c:max val="-3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7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610771</xdr:colOff>
      <xdr:row>15</xdr:row>
      <xdr:rowOff>183960</xdr:rowOff>
    </xdr:from>
    <xdr:to>
      <xdr:col>13</xdr:col>
      <xdr:colOff>614800</xdr:colOff>
      <xdr:row>33</xdr:row>
      <xdr:rowOff>9390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E58EE-EA92-E147-A7C6-402EE32C8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1CC2-9D40-8F4D-B95E-0AACE7557B31}">
  <dimension ref="A1:O41"/>
  <sheetViews>
    <sheetView tabSelected="1" topLeftCell="A11" zoomScale="93" workbookViewId="0">
      <selection activeCell="A26" sqref="A26"/>
    </sheetView>
  </sheetViews>
  <sheetFormatPr baseColWidth="10" defaultRowHeight="16"/>
  <cols>
    <col min="3" max="3" width="14.33203125" customWidth="1"/>
    <col min="4" max="4" width="17.6640625" customWidth="1"/>
    <col min="5" max="5" width="19.1640625" customWidth="1"/>
    <col min="6" max="6" width="13" customWidth="1"/>
    <col min="7" max="7" width="22.6640625" customWidth="1"/>
    <col min="8" max="8" width="22" customWidth="1"/>
    <col min="9" max="9" width="14.5" customWidth="1"/>
    <col min="12" max="12" width="32.5" customWidth="1"/>
    <col min="13" max="13" width="23.83203125" customWidth="1"/>
  </cols>
  <sheetData>
    <row r="1" spans="1:15" ht="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5</v>
      </c>
      <c r="M1" s="1"/>
      <c r="N1" s="1"/>
      <c r="O1" s="1"/>
    </row>
    <row r="2" spans="1:15" ht="19">
      <c r="A2" s="1" t="s">
        <v>25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40">
      <c r="A3" s="1"/>
      <c r="B3" s="3" t="s">
        <v>1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1" t="s">
        <v>39</v>
      </c>
      <c r="I3" s="1"/>
      <c r="J3" s="1"/>
      <c r="K3" s="1"/>
      <c r="L3" s="2" t="s">
        <v>6</v>
      </c>
      <c r="M3" s="2" t="s">
        <v>7</v>
      </c>
      <c r="N3" s="1"/>
      <c r="O3" s="1"/>
    </row>
    <row r="4" spans="1:15" ht="19">
      <c r="A4" s="1"/>
      <c r="B4" s="1" t="s">
        <v>26</v>
      </c>
      <c r="C4" s="1">
        <v>-7.4565999999999999</v>
      </c>
      <c r="D4" s="1">
        <v>-9.5399999999999991</v>
      </c>
      <c r="E4" s="1">
        <v>-9.82</v>
      </c>
      <c r="F4" s="1">
        <v>3.2092000000000001</v>
      </c>
      <c r="G4" s="1">
        <v>0.20300000000000001</v>
      </c>
      <c r="H4" s="1">
        <v>0.64</v>
      </c>
      <c r="I4" s="1"/>
      <c r="J4" s="1"/>
      <c r="K4" s="1"/>
      <c r="L4" s="1" t="s">
        <v>8</v>
      </c>
      <c r="M4" s="1">
        <v>2</v>
      </c>
      <c r="N4" s="1"/>
      <c r="O4" s="1"/>
    </row>
    <row r="5" spans="1:15" ht="19">
      <c r="A5" s="1"/>
      <c r="B5" s="1" t="s">
        <v>27</v>
      </c>
      <c r="C5" s="1">
        <v>-13.7681</v>
      </c>
      <c r="D5" s="1">
        <v>-9.7799999999999994</v>
      </c>
      <c r="E5" s="1">
        <v>-9.6999999999999993</v>
      </c>
      <c r="F5" s="1">
        <v>3.2279</v>
      </c>
      <c r="G5" s="1">
        <v>0.20419999999999999</v>
      </c>
      <c r="H5" s="1">
        <v>0.64</v>
      </c>
      <c r="I5" s="1"/>
      <c r="J5" s="1"/>
      <c r="K5" s="1"/>
      <c r="L5" s="1" t="s">
        <v>10</v>
      </c>
      <c r="M5" s="1">
        <v>0</v>
      </c>
      <c r="N5" s="1"/>
      <c r="O5" s="1"/>
    </row>
    <row r="6" spans="1:15" ht="19">
      <c r="A6" s="1"/>
      <c r="B6" s="1" t="s">
        <v>28</v>
      </c>
      <c r="C6" s="1">
        <v>-10.4558</v>
      </c>
      <c r="D6" s="1">
        <v>-8.26</v>
      </c>
      <c r="E6" s="1">
        <v>-8.18</v>
      </c>
      <c r="F6" s="1">
        <v>3.0528</v>
      </c>
      <c r="G6" s="1">
        <v>0.19309999999999999</v>
      </c>
      <c r="H6" s="1">
        <v>0.64</v>
      </c>
      <c r="I6" s="1"/>
      <c r="J6" s="1"/>
      <c r="K6" s="1"/>
      <c r="L6" s="1" t="s">
        <v>9</v>
      </c>
      <c r="M6" s="1">
        <v>300</v>
      </c>
      <c r="N6" s="1"/>
      <c r="O6" s="1"/>
    </row>
    <row r="7" spans="1:15" ht="19">
      <c r="A7" s="1"/>
      <c r="B7" s="1" t="s">
        <v>2</v>
      </c>
      <c r="C7" s="4">
        <v>-9.1633999999999993</v>
      </c>
      <c r="D7" s="1">
        <v>-7.42</v>
      </c>
      <c r="E7" s="1">
        <v>-7.01</v>
      </c>
      <c r="F7" s="4">
        <v>3.2010999999999998</v>
      </c>
      <c r="G7" s="4">
        <v>0.20250000000000001</v>
      </c>
      <c r="H7" s="1">
        <v>0.64</v>
      </c>
      <c r="I7" s="1"/>
      <c r="J7" s="1"/>
      <c r="K7" s="1"/>
      <c r="L7" s="1" t="s">
        <v>11</v>
      </c>
      <c r="M7" s="1" t="s">
        <v>12</v>
      </c>
      <c r="N7" s="1"/>
      <c r="O7" s="1"/>
    </row>
    <row r="8" spans="1:15" ht="19">
      <c r="A8" s="1"/>
      <c r="B8" s="1" t="s">
        <v>29</v>
      </c>
      <c r="C8" s="1">
        <v>-9.7172000000000001</v>
      </c>
      <c r="D8" s="1">
        <v>-9.56</v>
      </c>
      <c r="E8" s="1">
        <v>-9.6199999999999992</v>
      </c>
      <c r="F8" s="1">
        <v>3.1328999999999998</v>
      </c>
      <c r="G8" s="1">
        <v>0.1981</v>
      </c>
      <c r="H8" s="1">
        <v>0.64</v>
      </c>
      <c r="I8" s="1"/>
      <c r="J8" s="1"/>
      <c r="K8" s="1"/>
      <c r="L8" s="1" t="s">
        <v>13</v>
      </c>
      <c r="M8" s="1" t="s">
        <v>14</v>
      </c>
      <c r="N8" s="1"/>
      <c r="O8" s="1"/>
    </row>
    <row r="9" spans="1:15" ht="19">
      <c r="A9" s="1"/>
      <c r="B9" s="1" t="s">
        <v>30</v>
      </c>
      <c r="C9" s="1">
        <v>-12.2569</v>
      </c>
      <c r="D9" s="1">
        <v>-11.31</v>
      </c>
      <c r="E9" s="1">
        <v>-10.63</v>
      </c>
      <c r="F9" s="1">
        <v>3.0714999999999999</v>
      </c>
      <c r="G9" s="1">
        <v>0.1943</v>
      </c>
      <c r="H9" s="1">
        <v>0.64</v>
      </c>
      <c r="I9" s="1"/>
      <c r="J9" s="1"/>
      <c r="K9" s="1"/>
      <c r="L9" s="1" t="s">
        <v>15</v>
      </c>
      <c r="M9" s="1">
        <v>8</v>
      </c>
      <c r="N9" s="1"/>
      <c r="O9" s="1"/>
    </row>
    <row r="10" spans="1:15" ht="19">
      <c r="A10" s="1"/>
      <c r="B10" s="1" t="s">
        <v>31</v>
      </c>
      <c r="C10" s="1">
        <v>-11.725899999999999</v>
      </c>
      <c r="D10" s="1">
        <v>-9.6999999999999993</v>
      </c>
      <c r="E10" s="1">
        <v>-9.25</v>
      </c>
      <c r="F10" s="1">
        <v>3.4586000000000001</v>
      </c>
      <c r="G10" s="1">
        <v>0.21870000000000001</v>
      </c>
      <c r="H10" s="1">
        <v>0.64</v>
      </c>
      <c r="I10" s="1"/>
      <c r="J10" s="1"/>
      <c r="K10" s="1"/>
      <c r="L10" s="1" t="s">
        <v>16</v>
      </c>
      <c r="M10" s="1">
        <v>12</v>
      </c>
      <c r="N10" s="1"/>
      <c r="O10" s="1"/>
    </row>
    <row r="11" spans="1:15" ht="19">
      <c r="A11" s="1"/>
      <c r="B11" s="1" t="s">
        <v>32</v>
      </c>
      <c r="C11" s="1">
        <v>-8.8219999999999992</v>
      </c>
      <c r="D11" s="1">
        <v>-9</v>
      </c>
      <c r="E11" s="1">
        <v>-8.64</v>
      </c>
      <c r="F11" s="1">
        <v>3.0811000000000002</v>
      </c>
      <c r="G11" s="1">
        <v>0.19489999999999999</v>
      </c>
      <c r="H11" s="1">
        <v>0.64</v>
      </c>
      <c r="I11" s="1"/>
      <c r="J11" s="1"/>
      <c r="K11" s="1"/>
      <c r="L11" s="1" t="s">
        <v>22</v>
      </c>
      <c r="M11" s="1">
        <v>5</v>
      </c>
      <c r="N11" s="1"/>
      <c r="O11" s="1"/>
    </row>
    <row r="12" spans="1:15" ht="19">
      <c r="A12" s="1"/>
      <c r="B12" s="1" t="s">
        <v>33</v>
      </c>
      <c r="C12" s="1">
        <v>-9.9169999999999998</v>
      </c>
      <c r="D12" s="1">
        <v>-7.75</v>
      </c>
      <c r="E12" s="1">
        <v>-8.81</v>
      </c>
      <c r="F12" s="1">
        <v>3.6488</v>
      </c>
      <c r="G12" s="1">
        <v>0.23080000000000001</v>
      </c>
      <c r="H12" s="1">
        <v>0.64</v>
      </c>
      <c r="I12" s="1"/>
      <c r="J12" s="1"/>
      <c r="K12" s="1"/>
      <c r="L12" s="1" t="s">
        <v>23</v>
      </c>
      <c r="M12" s="1" t="s">
        <v>24</v>
      </c>
      <c r="N12" s="1"/>
      <c r="O12" s="1"/>
    </row>
    <row r="13" spans="1:15" ht="19">
      <c r="A13" s="1"/>
      <c r="B13" s="1" t="s">
        <v>34</v>
      </c>
      <c r="C13" s="1">
        <v>-12.6899</v>
      </c>
      <c r="D13" s="1">
        <v>-8.98</v>
      </c>
      <c r="E13" s="1">
        <v>-9.52</v>
      </c>
      <c r="F13" s="1">
        <v>2.9666999999999999</v>
      </c>
      <c r="G13" s="1">
        <v>0.18759999999999999</v>
      </c>
      <c r="H13" s="1">
        <v>0.64</v>
      </c>
      <c r="I13" s="1"/>
      <c r="J13" s="1"/>
      <c r="K13" s="1"/>
      <c r="L13" s="1"/>
      <c r="M13" s="1"/>
      <c r="N13" s="1"/>
      <c r="O13" s="1"/>
    </row>
    <row r="14" spans="1:15" ht="19">
      <c r="A14" s="1"/>
      <c r="B14" s="1" t="s">
        <v>3</v>
      </c>
      <c r="C14" s="4">
        <v>-12.5158</v>
      </c>
      <c r="D14" s="1">
        <v>-10.53</v>
      </c>
      <c r="E14" s="1">
        <v>-10.74</v>
      </c>
      <c r="F14" s="4">
        <v>3.0232000000000001</v>
      </c>
      <c r="G14" s="4">
        <v>0.19120000000000001</v>
      </c>
      <c r="H14" s="1">
        <v>0.64</v>
      </c>
      <c r="I14" s="1"/>
      <c r="J14" s="1"/>
      <c r="K14" s="1"/>
      <c r="L14" s="1"/>
      <c r="M14" s="1"/>
      <c r="N14" s="1"/>
      <c r="O14" s="1"/>
    </row>
    <row r="15" spans="1:15" ht="19">
      <c r="A15" s="1"/>
      <c r="B15" s="1" t="s">
        <v>35</v>
      </c>
      <c r="C15" s="1">
        <v>-12.175700000000001</v>
      </c>
      <c r="D15" s="1">
        <v>-9.2100000000000009</v>
      </c>
      <c r="E15" s="1">
        <v>-10.61</v>
      </c>
      <c r="F15" s="1">
        <v>3.2427999999999999</v>
      </c>
      <c r="G15" s="1">
        <v>0.2051</v>
      </c>
      <c r="H15" s="1">
        <v>0.64</v>
      </c>
      <c r="I15" s="1"/>
      <c r="J15" s="1"/>
      <c r="K15" s="1"/>
      <c r="L15" s="1"/>
      <c r="M15" s="1"/>
      <c r="N15" s="1"/>
      <c r="O15" s="1"/>
    </row>
    <row r="16" spans="1:15" ht="19">
      <c r="A16" s="1"/>
      <c r="B16" s="1" t="s">
        <v>36</v>
      </c>
      <c r="C16" s="1">
        <v>-11.1922</v>
      </c>
      <c r="D16" s="1">
        <v>-11.7</v>
      </c>
      <c r="E16" s="1">
        <v>-11.29</v>
      </c>
      <c r="F16" s="1">
        <v>3.5105</v>
      </c>
      <c r="G16" s="1">
        <v>0.222</v>
      </c>
      <c r="H16" s="1">
        <v>0.64</v>
      </c>
      <c r="I16" s="1"/>
      <c r="J16" s="1"/>
      <c r="K16" s="1"/>
      <c r="L16" s="1"/>
      <c r="M16" s="1"/>
      <c r="N16" s="1"/>
      <c r="O16" s="1"/>
    </row>
    <row r="17" spans="1:15" ht="19">
      <c r="A17" s="1"/>
      <c r="B17" s="1" t="s">
        <v>37</v>
      </c>
      <c r="C17" s="1">
        <v>-11.1439</v>
      </c>
      <c r="D17" s="1">
        <v>-11.28</v>
      </c>
      <c r="E17" s="1">
        <v>-11</v>
      </c>
      <c r="F17" s="1">
        <v>3.3125</v>
      </c>
      <c r="G17" s="1">
        <v>0.20949999999999999</v>
      </c>
      <c r="H17" s="1">
        <v>0.64</v>
      </c>
      <c r="I17" s="1"/>
      <c r="J17" s="1"/>
      <c r="K17" s="1"/>
      <c r="L17" s="1"/>
      <c r="M17" s="1"/>
      <c r="N17" s="1"/>
      <c r="O17" s="1"/>
    </row>
    <row r="18" spans="1:15" ht="19">
      <c r="A18" s="1"/>
      <c r="B18" s="1" t="s">
        <v>38</v>
      </c>
      <c r="C18" s="1">
        <v>-9.8961000000000006</v>
      </c>
      <c r="D18" s="1">
        <v>-10.98</v>
      </c>
      <c r="E18" s="1">
        <v>-10.3</v>
      </c>
      <c r="F18" s="1">
        <v>3.5478999999999998</v>
      </c>
      <c r="G18" s="1">
        <v>0.22439999999999999</v>
      </c>
      <c r="H18" s="1">
        <v>0.64</v>
      </c>
      <c r="I18" s="1"/>
      <c r="J18" s="1"/>
      <c r="K18" s="1"/>
      <c r="L18" s="1"/>
      <c r="M18" s="1"/>
      <c r="N18" s="1"/>
      <c r="O18" s="1"/>
    </row>
    <row r="19" spans="1:15" ht="19">
      <c r="B19" s="1" t="s">
        <v>4</v>
      </c>
      <c r="C19" s="4">
        <v>-13.5495</v>
      </c>
      <c r="D19" s="1">
        <v>-10.94</v>
      </c>
      <c r="E19" s="1">
        <v>-10.78</v>
      </c>
      <c r="F19" s="4">
        <v>3.4750999999999999</v>
      </c>
      <c r="G19" s="4">
        <v>0.2198</v>
      </c>
      <c r="H19" s="1">
        <v>0.64</v>
      </c>
    </row>
    <row r="20" spans="1:15" ht="19">
      <c r="B20" s="1"/>
      <c r="D20" s="1"/>
      <c r="E20" s="1"/>
    </row>
    <row r="21" spans="1:15" ht="19">
      <c r="B21" s="1"/>
      <c r="D21" s="1"/>
      <c r="E21" s="1"/>
    </row>
    <row r="22" spans="1:15" ht="19">
      <c r="B22" s="1"/>
      <c r="D22" s="1"/>
      <c r="E22" s="1"/>
    </row>
    <row r="23" spans="1:15" ht="19">
      <c r="A23" t="s">
        <v>40</v>
      </c>
      <c r="B23" s="1"/>
      <c r="C23" s="4"/>
      <c r="D23" s="1"/>
      <c r="E23" s="1"/>
      <c r="F23" s="4"/>
      <c r="G23" s="4"/>
    </row>
    <row r="24" spans="1:15" ht="19">
      <c r="B24" s="1"/>
    </row>
    <row r="25" spans="1:15" ht="80">
      <c r="A25" s="3" t="s">
        <v>1</v>
      </c>
      <c r="B25" s="3" t="s">
        <v>17</v>
      </c>
      <c r="C25" s="3" t="s">
        <v>18</v>
      </c>
      <c r="D25" s="3" t="s">
        <v>41</v>
      </c>
      <c r="E25" s="3" t="s">
        <v>42</v>
      </c>
      <c r="F25" s="3" t="s">
        <v>21</v>
      </c>
      <c r="G25" s="3" t="s">
        <v>43</v>
      </c>
    </row>
    <row r="26" spans="1:15" ht="19">
      <c r="A26" s="1" t="s">
        <v>26</v>
      </c>
      <c r="B26" s="1">
        <v>-7.4565999999999999</v>
      </c>
      <c r="C26" s="1">
        <v>-9.5399999999999991</v>
      </c>
      <c r="D26">
        <f>B26+9.7172</f>
        <v>2.2606000000000002</v>
      </c>
      <c r="E26">
        <f>C26+9.56</f>
        <v>2.000000000000135E-2</v>
      </c>
      <c r="F26" s="1">
        <v>0.20300000000000001</v>
      </c>
      <c r="G26">
        <f>F26+0.1981</f>
        <v>0.40110000000000001</v>
      </c>
    </row>
    <row r="27" spans="1:15" ht="19">
      <c r="A27" s="1" t="s">
        <v>27</v>
      </c>
      <c r="B27" s="1">
        <v>-13.7681</v>
      </c>
      <c r="C27" s="1">
        <v>-9.7799999999999994</v>
      </c>
      <c r="D27">
        <f t="shared" ref="D27:D41" si="0">B27+9.7172</f>
        <v>-4.0509000000000004</v>
      </c>
      <c r="E27">
        <f t="shared" ref="E27:E41" si="1">C27+9.56</f>
        <v>-0.21999999999999886</v>
      </c>
      <c r="F27" s="1">
        <v>0.20419999999999999</v>
      </c>
      <c r="G27">
        <f t="shared" ref="G27:G41" si="2">F27+0.1981</f>
        <v>0.40229999999999999</v>
      </c>
    </row>
    <row r="28" spans="1:15" ht="19">
      <c r="A28" s="1" t="s">
        <v>28</v>
      </c>
      <c r="B28" s="1">
        <v>-10.4558</v>
      </c>
      <c r="C28" s="1">
        <v>-8.26</v>
      </c>
      <c r="D28">
        <f t="shared" si="0"/>
        <v>-0.73859999999999992</v>
      </c>
      <c r="E28">
        <f t="shared" si="1"/>
        <v>1.3000000000000007</v>
      </c>
      <c r="F28" s="1">
        <v>0.19309999999999999</v>
      </c>
      <c r="G28">
        <f t="shared" si="2"/>
        <v>0.39119999999999999</v>
      </c>
    </row>
    <row r="29" spans="1:15" ht="19">
      <c r="A29" s="1" t="s">
        <v>2</v>
      </c>
      <c r="B29" s="4">
        <v>-9.1633999999999993</v>
      </c>
      <c r="C29" s="1">
        <v>-7.42</v>
      </c>
      <c r="D29">
        <f t="shared" si="0"/>
        <v>0.55380000000000074</v>
      </c>
      <c r="E29">
        <f t="shared" si="1"/>
        <v>2.1400000000000006</v>
      </c>
      <c r="F29" s="4">
        <v>0.20250000000000001</v>
      </c>
      <c r="G29">
        <f t="shared" si="2"/>
        <v>0.40060000000000001</v>
      </c>
    </row>
    <row r="30" spans="1:15" ht="19">
      <c r="A30" s="1" t="s">
        <v>29</v>
      </c>
      <c r="B30" s="1">
        <v>-9.7172000000000001</v>
      </c>
      <c r="C30" s="1">
        <v>-9.56</v>
      </c>
      <c r="D30">
        <f t="shared" si="0"/>
        <v>0</v>
      </c>
      <c r="E30">
        <f t="shared" si="1"/>
        <v>0</v>
      </c>
      <c r="F30" s="1">
        <v>0.1981</v>
      </c>
      <c r="G30">
        <f t="shared" si="2"/>
        <v>0.3962</v>
      </c>
    </row>
    <row r="31" spans="1:15" ht="19">
      <c r="A31" s="1" t="s">
        <v>30</v>
      </c>
      <c r="B31" s="1">
        <v>-12.2569</v>
      </c>
      <c r="C31" s="1">
        <v>-11.31</v>
      </c>
      <c r="D31">
        <f t="shared" si="0"/>
        <v>-2.5396999999999998</v>
      </c>
      <c r="E31">
        <f t="shared" si="1"/>
        <v>-1.75</v>
      </c>
      <c r="F31" s="1">
        <v>0.1943</v>
      </c>
      <c r="G31">
        <f t="shared" si="2"/>
        <v>0.39239999999999997</v>
      </c>
    </row>
    <row r="32" spans="1:15" ht="19">
      <c r="A32" s="1" t="s">
        <v>31</v>
      </c>
      <c r="B32" s="1">
        <v>-11.725899999999999</v>
      </c>
      <c r="C32" s="1">
        <v>-9.6999999999999993</v>
      </c>
      <c r="D32">
        <f t="shared" si="0"/>
        <v>-2.0086999999999993</v>
      </c>
      <c r="E32">
        <f t="shared" si="1"/>
        <v>-0.13999999999999879</v>
      </c>
      <c r="F32" s="1">
        <v>0.21870000000000001</v>
      </c>
      <c r="G32">
        <f t="shared" si="2"/>
        <v>0.4168</v>
      </c>
    </row>
    <row r="33" spans="1:7" ht="19">
      <c r="A33" s="1" t="s">
        <v>32</v>
      </c>
      <c r="B33" s="1">
        <v>-8.8219999999999992</v>
      </c>
      <c r="C33" s="1">
        <v>-9</v>
      </c>
      <c r="D33">
        <f t="shared" si="0"/>
        <v>0.89520000000000088</v>
      </c>
      <c r="E33">
        <f t="shared" si="1"/>
        <v>0.5600000000000005</v>
      </c>
      <c r="F33" s="1">
        <v>0.19489999999999999</v>
      </c>
      <c r="G33">
        <f t="shared" si="2"/>
        <v>0.39300000000000002</v>
      </c>
    </row>
    <row r="34" spans="1:7" ht="19">
      <c r="A34" s="1" t="s">
        <v>33</v>
      </c>
      <c r="B34" s="1">
        <v>-9.9169999999999998</v>
      </c>
      <c r="C34" s="1">
        <v>-7.75</v>
      </c>
      <c r="D34">
        <f t="shared" si="0"/>
        <v>-0.19979999999999976</v>
      </c>
      <c r="E34">
        <f t="shared" si="1"/>
        <v>1.8100000000000005</v>
      </c>
      <c r="F34" s="1">
        <v>0.23080000000000001</v>
      </c>
      <c r="G34">
        <f t="shared" si="2"/>
        <v>0.4289</v>
      </c>
    </row>
    <row r="35" spans="1:7" ht="19">
      <c r="A35" s="1" t="s">
        <v>34</v>
      </c>
      <c r="B35" s="1">
        <v>-12.6899</v>
      </c>
      <c r="C35" s="1">
        <v>-8.98</v>
      </c>
      <c r="D35">
        <f t="shared" si="0"/>
        <v>-2.9726999999999997</v>
      </c>
      <c r="E35">
        <f t="shared" si="1"/>
        <v>0.58000000000000007</v>
      </c>
      <c r="F35" s="1">
        <v>0.18759999999999999</v>
      </c>
      <c r="G35">
        <f t="shared" si="2"/>
        <v>0.38569999999999999</v>
      </c>
    </row>
    <row r="36" spans="1:7" ht="19">
      <c r="A36" s="1" t="s">
        <v>3</v>
      </c>
      <c r="B36" s="4">
        <v>-12.5158</v>
      </c>
      <c r="C36" s="1">
        <v>-10.53</v>
      </c>
      <c r="D36">
        <f t="shared" si="0"/>
        <v>-2.7986000000000004</v>
      </c>
      <c r="E36">
        <f t="shared" si="1"/>
        <v>-0.96999999999999886</v>
      </c>
      <c r="F36" s="4">
        <v>0.19120000000000001</v>
      </c>
      <c r="G36">
        <f t="shared" si="2"/>
        <v>0.38929999999999998</v>
      </c>
    </row>
    <row r="37" spans="1:7" ht="19">
      <c r="A37" s="1" t="s">
        <v>35</v>
      </c>
      <c r="B37" s="1">
        <v>-12.175700000000001</v>
      </c>
      <c r="C37" s="1">
        <v>-9.2100000000000009</v>
      </c>
      <c r="D37">
        <f t="shared" si="0"/>
        <v>-2.4585000000000008</v>
      </c>
      <c r="E37">
        <f t="shared" si="1"/>
        <v>0.34999999999999964</v>
      </c>
      <c r="F37" s="1">
        <v>0.2051</v>
      </c>
      <c r="G37">
        <f t="shared" si="2"/>
        <v>0.4032</v>
      </c>
    </row>
    <row r="38" spans="1:7" ht="19">
      <c r="A38" s="1" t="s">
        <v>36</v>
      </c>
      <c r="B38" s="1">
        <v>-11.1922</v>
      </c>
      <c r="C38" s="1">
        <v>-11.7</v>
      </c>
      <c r="D38">
        <f t="shared" si="0"/>
        <v>-1.4749999999999996</v>
      </c>
      <c r="E38">
        <f t="shared" si="1"/>
        <v>-2.1399999999999988</v>
      </c>
      <c r="F38" s="1">
        <v>0.222</v>
      </c>
      <c r="G38">
        <f t="shared" si="2"/>
        <v>0.42010000000000003</v>
      </c>
    </row>
    <row r="39" spans="1:7" ht="19">
      <c r="A39" s="1" t="s">
        <v>37</v>
      </c>
      <c r="B39" s="1">
        <v>-11.1439</v>
      </c>
      <c r="C39" s="1">
        <v>-11.28</v>
      </c>
      <c r="D39">
        <f t="shared" si="0"/>
        <v>-1.4267000000000003</v>
      </c>
      <c r="E39">
        <f t="shared" si="1"/>
        <v>-1.7199999999999989</v>
      </c>
      <c r="F39" s="1">
        <v>0.20949999999999999</v>
      </c>
      <c r="G39">
        <f t="shared" si="2"/>
        <v>0.40759999999999996</v>
      </c>
    </row>
    <row r="40" spans="1:7" ht="19">
      <c r="A40" s="1" t="s">
        <v>38</v>
      </c>
      <c r="B40" s="1">
        <v>-9.8961000000000006</v>
      </c>
      <c r="C40" s="1">
        <v>-10.98</v>
      </c>
      <c r="D40">
        <f t="shared" si="0"/>
        <v>-0.1789000000000005</v>
      </c>
      <c r="E40">
        <f t="shared" si="1"/>
        <v>-1.42</v>
      </c>
      <c r="F40" s="1">
        <v>0.22439999999999999</v>
      </c>
      <c r="G40">
        <f t="shared" si="2"/>
        <v>0.42249999999999999</v>
      </c>
    </row>
    <row r="41" spans="1:7" ht="19">
      <c r="A41" s="1" t="s">
        <v>4</v>
      </c>
      <c r="B41" s="4">
        <v>-13.5495</v>
      </c>
      <c r="C41" s="1">
        <v>-10.94</v>
      </c>
      <c r="D41">
        <f t="shared" si="0"/>
        <v>-3.8323</v>
      </c>
      <c r="E41">
        <f t="shared" si="1"/>
        <v>-1.379999999999999</v>
      </c>
      <c r="F41" s="4">
        <v>0.2198</v>
      </c>
      <c r="G41">
        <f t="shared" si="2"/>
        <v>0.41789999999999999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PRINCIPE Victor</dc:creator>
  <cp:lastModifiedBy>PRINCIPE Victor</cp:lastModifiedBy>
  <dcterms:created xsi:type="dcterms:W3CDTF">2021-01-25T11:03:09Z</dcterms:created>
  <dcterms:modified xsi:type="dcterms:W3CDTF">2021-02-04T18:11:53Z</dcterms:modified>
</cp:coreProperties>
</file>