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432" activeTab="3"/>
  </bookViews>
  <sheets>
    <sheet name="Old paradigm" sheetId="1" r:id="rId1"/>
    <sheet name="New paradigm" sheetId="2" r:id="rId2"/>
    <sheet name="Proper Results" sheetId="3" r:id="rId3"/>
    <sheet name="Ronak" sheetId="4" r:id="rId4"/>
  </sheets>
  <definedNames>
    <definedName name="_xlchart.0" hidden="1">Ronak!$G$4:$G$23</definedName>
    <definedName name="_xlchart.1" hidden="1">Ronak!$H$4:$H$23</definedName>
    <definedName name="_xlchart.2" hidden="1">Ronak!$I$4:$I$23</definedName>
    <definedName name="_xlchart.3" hidden="1">Ronak!$J$4:$J$23</definedName>
    <definedName name="_xlchart.4" hidden="1">Ronak!$K$4:$K$23</definedName>
    <definedName name="_xlchart.5" hidden="1">Ronak!$L$4:$L$23</definedName>
    <definedName name="_xlchart.6" hidden="1">Ronak!$L$4:$L$23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4" l="1"/>
  <c r="G27" i="4"/>
  <c r="H27" i="4"/>
  <c r="I27" i="4"/>
  <c r="J27" i="4"/>
  <c r="K27" i="4"/>
  <c r="L27" i="4"/>
  <c r="M27" i="4"/>
  <c r="E27" i="4"/>
  <c r="F26" i="4"/>
  <c r="G26" i="4"/>
  <c r="H26" i="4"/>
  <c r="I26" i="4"/>
  <c r="J26" i="4"/>
  <c r="K26" i="4"/>
  <c r="L26" i="4"/>
  <c r="M26" i="4"/>
  <c r="E26" i="4"/>
  <c r="K25" i="4"/>
  <c r="L23" i="4"/>
  <c r="M23" i="4"/>
  <c r="J25" i="4"/>
  <c r="I25" i="4"/>
  <c r="H25" i="4"/>
  <c r="G25" i="4"/>
  <c r="F25" i="4"/>
  <c r="E25" i="4"/>
  <c r="L21" i="4"/>
  <c r="M21" i="4"/>
  <c r="L20" i="4"/>
  <c r="M20" i="4"/>
  <c r="L22" i="4" l="1"/>
  <c r="M22" i="4"/>
  <c r="L19" i="4" l="1"/>
  <c r="M19" i="4"/>
  <c r="L18" i="4"/>
  <c r="M18" i="4"/>
  <c r="M11" i="4" l="1"/>
  <c r="M12" i="4"/>
  <c r="M13" i="4"/>
  <c r="L11" i="4"/>
  <c r="L12" i="4"/>
  <c r="L13" i="4"/>
  <c r="L10" i="4"/>
  <c r="M10" i="4"/>
  <c r="M14" i="4"/>
  <c r="M15" i="4"/>
  <c r="L14" i="4"/>
  <c r="L15" i="4"/>
  <c r="M17" i="4"/>
  <c r="L17" i="4"/>
  <c r="M16" i="4"/>
  <c r="M25" i="4" s="1"/>
  <c r="L16" i="4"/>
  <c r="L25" i="4" s="1"/>
  <c r="M8" i="4" l="1"/>
  <c r="M9" i="4"/>
  <c r="L8" i="4"/>
  <c r="L9" i="4"/>
  <c r="M5" i="4" l="1"/>
  <c r="M6" i="4"/>
  <c r="M7" i="4"/>
  <c r="L5" i="4"/>
  <c r="L6" i="4"/>
  <c r="L7" i="4"/>
  <c r="M4" i="4" l="1"/>
  <c r="L4" i="4"/>
  <c r="I26" i="3" l="1"/>
  <c r="H26" i="3"/>
  <c r="G26" i="3"/>
  <c r="F26" i="3"/>
  <c r="E26" i="3"/>
  <c r="I25" i="3"/>
  <c r="H25" i="3"/>
  <c r="G25" i="3"/>
  <c r="F25" i="3"/>
  <c r="E25" i="3"/>
  <c r="L23" i="3"/>
  <c r="K23" i="3"/>
  <c r="L22" i="3"/>
  <c r="K22" i="3"/>
  <c r="L21" i="3"/>
  <c r="K21" i="3"/>
  <c r="L20" i="3"/>
  <c r="K20" i="3"/>
  <c r="L19" i="3"/>
  <c r="L25" i="3" s="1"/>
  <c r="K19" i="3"/>
  <c r="K25" i="3" s="1"/>
  <c r="I13" i="3"/>
  <c r="H13" i="3"/>
  <c r="G13" i="3"/>
  <c r="F13" i="3"/>
  <c r="E13" i="3"/>
  <c r="I12" i="3"/>
  <c r="H12" i="3"/>
  <c r="G12" i="3"/>
  <c r="F12" i="3"/>
  <c r="E12" i="3"/>
  <c r="L10" i="3"/>
  <c r="K10" i="3"/>
  <c r="L9" i="3"/>
  <c r="K9" i="3"/>
  <c r="L8" i="3"/>
  <c r="K8" i="3"/>
  <c r="L7" i="3"/>
  <c r="K7" i="3"/>
  <c r="L6" i="3"/>
  <c r="K6" i="3"/>
  <c r="K12" i="3" l="1"/>
  <c r="L12" i="3"/>
  <c r="F25" i="1"/>
  <c r="E25" i="1"/>
  <c r="F24" i="1"/>
  <c r="E24" i="1"/>
  <c r="E8" i="2"/>
  <c r="E7" i="2"/>
  <c r="F7" i="2"/>
  <c r="F8" i="2"/>
</calcChain>
</file>

<file path=xl/sharedStrings.xml><?xml version="1.0" encoding="utf-8"?>
<sst xmlns="http://schemas.openxmlformats.org/spreadsheetml/2006/main" count="148" uniqueCount="95">
  <si>
    <t>SubID</t>
  </si>
  <si>
    <t>Session</t>
  </si>
  <si>
    <t>Run</t>
  </si>
  <si>
    <t>Nikos Recordings</t>
  </si>
  <si>
    <t>Mean5CVAcc(%)</t>
  </si>
  <si>
    <t>accAll(%)</t>
  </si>
  <si>
    <t>Avg</t>
  </si>
  <si>
    <t>Std</t>
  </si>
  <si>
    <t>Params</t>
  </si>
  <si>
    <t>Filter Order</t>
  </si>
  <si>
    <t>Mu Band</t>
  </si>
  <si>
    <t>[8   12]</t>
  </si>
  <si>
    <t>Beta Band</t>
  </si>
  <si>
    <t>[16   24]</t>
  </si>
  <si>
    <t>3s to 6s</t>
  </si>
  <si>
    <t>Time segment for WCSP features</t>
  </si>
  <si>
    <t>4s to 6s (Removing the first 1s of the bandpass filtering time segment)</t>
  </si>
  <si>
    <t>Time segment for filtering</t>
  </si>
  <si>
    <t>Anirban Student Recordings</t>
  </si>
  <si>
    <t>Anirban Recordings</t>
  </si>
  <si>
    <t>Accuracy</t>
  </si>
  <si>
    <t>Sensitivity</t>
  </si>
  <si>
    <t>Sess1</t>
  </si>
  <si>
    <t>Sess2</t>
  </si>
  <si>
    <t>Sess3</t>
  </si>
  <si>
    <t>Sess4</t>
  </si>
  <si>
    <t>Sess5</t>
  </si>
  <si>
    <t>P01</t>
  </si>
  <si>
    <t>Time points</t>
  </si>
  <si>
    <t>2 to 5</t>
  </si>
  <si>
    <t>2.5 to 5.5</t>
  </si>
  <si>
    <t>3 to 6</t>
  </si>
  <si>
    <t>3.5 to 6.5</t>
  </si>
  <si>
    <t>4 to 7</t>
  </si>
  <si>
    <t>Max across time points</t>
  </si>
  <si>
    <t>Avg across time points</t>
  </si>
  <si>
    <t>Avg across subjects</t>
  </si>
  <si>
    <t>Max across subjects</t>
  </si>
  <si>
    <t>Trained on Run1+Run2 at 3s to 6s:                  Tested on Run3 on all time points</t>
  </si>
  <si>
    <t>Avg across sessions</t>
  </si>
  <si>
    <t>Max across sessions</t>
  </si>
  <si>
    <t>Anirban</t>
  </si>
  <si>
    <t>All trials</t>
  </si>
  <si>
    <t>5-CV</t>
  </si>
  <si>
    <t>Training Accuracy (%)</t>
  </si>
  <si>
    <t>Test/Evaluation Accuracy (%)</t>
  </si>
  <si>
    <t>P001</t>
  </si>
  <si>
    <t>Kappa</t>
  </si>
  <si>
    <t>Ronak</t>
  </si>
  <si>
    <t>P002</t>
  </si>
  <si>
    <t>C3 was red for the first half of run3. F3, Cz, and C3 fluctuated a bit overall.</t>
  </si>
  <si>
    <t>krupanshu</t>
  </si>
  <si>
    <t>P003</t>
  </si>
  <si>
    <t>Name</t>
  </si>
  <si>
    <t>Battery got discharged before the recording the run3.</t>
  </si>
  <si>
    <t>priyank</t>
  </si>
  <si>
    <t>P004</t>
  </si>
  <si>
    <t>Training on run2 and run3 and testing on run4.</t>
  </si>
  <si>
    <t>P005</t>
  </si>
  <si>
    <t>Parasto</t>
  </si>
  <si>
    <t>P006</t>
  </si>
  <si>
    <t>Can get better accuracy if trained on run2 and run3 ans test on run1</t>
  </si>
  <si>
    <t>Het</t>
  </si>
  <si>
    <t>P007</t>
  </si>
  <si>
    <t>P008</t>
  </si>
  <si>
    <t>P009</t>
  </si>
  <si>
    <t>P010</t>
  </si>
  <si>
    <t>P011</t>
  </si>
  <si>
    <t>P012</t>
  </si>
  <si>
    <t>P013</t>
  </si>
  <si>
    <t>P014</t>
  </si>
  <si>
    <t>Train Run2+Run3= Test on Run 4</t>
  </si>
  <si>
    <t>Train Run1+Run2=Test Run4</t>
  </si>
  <si>
    <t>mayuresh</t>
  </si>
  <si>
    <t>shikhar</t>
  </si>
  <si>
    <t>rayan</t>
  </si>
  <si>
    <t>shyam</t>
  </si>
  <si>
    <t>Dhanesh</t>
  </si>
  <si>
    <t>Manisha</t>
  </si>
  <si>
    <t>Khantil</t>
  </si>
  <si>
    <t>Marco</t>
  </si>
  <si>
    <t>P015</t>
  </si>
  <si>
    <t>Soumalya</t>
  </si>
  <si>
    <t>Vivek</t>
  </si>
  <si>
    <t>P016</t>
  </si>
  <si>
    <t>P019</t>
  </si>
  <si>
    <t>P020</t>
  </si>
  <si>
    <t>P017</t>
  </si>
  <si>
    <t>P018</t>
  </si>
  <si>
    <t>Sangeet</t>
  </si>
  <si>
    <t>Oliver</t>
  </si>
  <si>
    <t>Omkar</t>
  </si>
  <si>
    <t>Tejas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</si>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</sst>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0" fontId="1" fillId="0" borderId="4" xfId="0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2" fontId="1" fillId="0" borderId="0" xfId="0" applyNumberFormat="1" applyFont="1" applyBorder="1"/>
    <xf numFmtId="0" fontId="1" fillId="0" borderId="0" xfId="0" applyFont="1" applyBorder="1"/>
    <xf numFmtId="16" fontId="1" fillId="0" borderId="0" xfId="0" applyNumberFormat="1" applyFont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1" fillId="0" borderId="12" xfId="0" applyFont="1" applyBorder="1"/>
    <xf numFmtId="0" fontId="1" fillId="0" borderId="0" xfId="0" applyFont="1" applyFill="1" applyBorder="1"/>
    <xf numFmtId="0" fontId="0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8" xfId="0" applyFont="1" applyBorder="1"/>
    <xf numFmtId="0" fontId="0" fillId="0" borderId="19" xfId="0" applyBorder="1"/>
    <xf numFmtId="0" fontId="1" fillId="0" borderId="20" xfId="0" applyFont="1" applyBorder="1"/>
    <xf numFmtId="0" fontId="0" fillId="0" borderId="13" xfId="0" applyBorder="1"/>
    <xf numFmtId="0" fontId="1" fillId="0" borderId="21" xfId="0" applyFont="1" applyBorder="1"/>
    <xf numFmtId="0" fontId="2" fillId="2" borderId="10" xfId="1" applyBorder="1"/>
    <xf numFmtId="0" fontId="2" fillId="2" borderId="0" xfId="1"/>
    <xf numFmtId="0" fontId="2" fillId="2" borderId="14" xfId="1" applyBorder="1"/>
    <xf numFmtId="0" fontId="2" fillId="2" borderId="13" xfId="1" applyBorder="1"/>
    <xf numFmtId="0" fontId="2" fillId="2" borderId="12" xfId="1" applyBorder="1"/>
    <xf numFmtId="0" fontId="2" fillId="2" borderId="19" xfId="1" applyBorder="1"/>
    <xf numFmtId="2" fontId="0" fillId="0" borderId="0" xfId="0" applyNumberFormat="1"/>
    <xf numFmtId="2" fontId="1" fillId="0" borderId="0" xfId="0" applyNumberFormat="1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1" fillId="0" borderId="1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wrapText="1"/>
    </xf>
    <xf numFmtId="0" fontId="1" fillId="0" borderId="24" xfId="0" applyFont="1" applyFill="1" applyBorder="1" applyAlignment="1">
      <alignment horizontal="center" wrapText="1"/>
    </xf>
    <xf numFmtId="0" fontId="1" fillId="0" borderId="22" xfId="0" applyFont="1" applyFill="1" applyBorder="1" applyAlignment="1">
      <alignment horizontal="center" wrapText="1"/>
    </xf>
    <xf numFmtId="0" fontId="1" fillId="0" borderId="2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0" borderId="27" xfId="0" applyFont="1" applyFill="1" applyBorder="1" applyAlignment="1">
      <alignment horizontal="center" wrapText="1"/>
    </xf>
    <xf numFmtId="0" fontId="1" fillId="0" borderId="20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topLeftCell="A2" workbookViewId="0">
      <selection activeCell="K11" sqref="K11"/>
    </sheetView>
  </sheetViews>
  <sheetFormatPr defaultRowHeight="14.4" x14ac:dyDescent="0.3"/>
  <cols>
    <col min="5" max="5" width="16.33203125" customWidth="1"/>
    <col min="12" max="12" width="29.88671875" customWidth="1"/>
  </cols>
  <sheetData>
    <row r="2" spans="2:13" x14ac:dyDescent="0.3">
      <c r="B2" s="1" t="s">
        <v>3</v>
      </c>
      <c r="C2" s="1"/>
    </row>
    <row r="3" spans="2:13" x14ac:dyDescent="0.3">
      <c r="B3" s="1" t="s">
        <v>0</v>
      </c>
      <c r="C3" s="1" t="s">
        <v>1</v>
      </c>
      <c r="D3" s="1" t="s">
        <v>2</v>
      </c>
      <c r="E3" s="1" t="s">
        <v>4</v>
      </c>
      <c r="F3" s="1" t="s">
        <v>5</v>
      </c>
      <c r="G3" s="12"/>
      <c r="H3" s="1"/>
      <c r="I3" s="1"/>
      <c r="J3" s="1"/>
      <c r="K3" s="1"/>
      <c r="L3" s="1" t="s">
        <v>8</v>
      </c>
    </row>
    <row r="4" spans="2:13" x14ac:dyDescent="0.3">
      <c r="B4">
        <v>1</v>
      </c>
      <c r="C4">
        <v>1</v>
      </c>
      <c r="D4">
        <v>1</v>
      </c>
      <c r="E4">
        <v>74</v>
      </c>
      <c r="F4">
        <v>80</v>
      </c>
      <c r="L4" t="s">
        <v>9</v>
      </c>
      <c r="M4">
        <v>2</v>
      </c>
    </row>
    <row r="5" spans="2:13" x14ac:dyDescent="0.3">
      <c r="B5">
        <v>1</v>
      </c>
      <c r="C5">
        <v>1</v>
      </c>
      <c r="D5">
        <v>2</v>
      </c>
      <c r="E5">
        <v>78</v>
      </c>
      <c r="F5">
        <v>84</v>
      </c>
      <c r="L5" t="s">
        <v>10</v>
      </c>
      <c r="M5" t="s">
        <v>11</v>
      </c>
    </row>
    <row r="6" spans="2:13" x14ac:dyDescent="0.3">
      <c r="B6">
        <v>1</v>
      </c>
      <c r="C6">
        <v>1</v>
      </c>
      <c r="D6">
        <v>3</v>
      </c>
      <c r="E6">
        <v>70</v>
      </c>
      <c r="F6">
        <v>76</v>
      </c>
      <c r="L6" t="s">
        <v>12</v>
      </c>
      <c r="M6" t="s">
        <v>13</v>
      </c>
    </row>
    <row r="7" spans="2:13" x14ac:dyDescent="0.3">
      <c r="L7" t="s">
        <v>17</v>
      </c>
      <c r="M7" t="s">
        <v>14</v>
      </c>
    </row>
    <row r="8" spans="2:13" x14ac:dyDescent="0.3">
      <c r="B8">
        <v>1</v>
      </c>
      <c r="C8">
        <v>2</v>
      </c>
      <c r="D8">
        <v>1</v>
      </c>
      <c r="E8">
        <v>80</v>
      </c>
      <c r="F8">
        <v>84</v>
      </c>
      <c r="L8" t="s">
        <v>15</v>
      </c>
      <c r="M8" t="s">
        <v>16</v>
      </c>
    </row>
    <row r="9" spans="2:13" x14ac:dyDescent="0.3">
      <c r="B9">
        <v>1</v>
      </c>
      <c r="C9">
        <v>2</v>
      </c>
      <c r="D9">
        <v>2</v>
      </c>
      <c r="E9">
        <v>68</v>
      </c>
      <c r="F9">
        <v>78</v>
      </c>
    </row>
    <row r="10" spans="2:13" x14ac:dyDescent="0.3">
      <c r="B10">
        <v>1</v>
      </c>
      <c r="C10">
        <v>2</v>
      </c>
      <c r="D10">
        <v>3</v>
      </c>
      <c r="E10">
        <v>86</v>
      </c>
      <c r="F10">
        <v>86</v>
      </c>
    </row>
    <row r="12" spans="2:13" x14ac:dyDescent="0.3">
      <c r="B12">
        <v>1</v>
      </c>
      <c r="C12">
        <v>3</v>
      </c>
      <c r="D12">
        <v>1</v>
      </c>
      <c r="E12">
        <v>80</v>
      </c>
      <c r="F12">
        <v>84</v>
      </c>
    </row>
    <row r="13" spans="2:13" x14ac:dyDescent="0.3">
      <c r="B13">
        <v>1</v>
      </c>
      <c r="C13">
        <v>3</v>
      </c>
      <c r="D13">
        <v>2</v>
      </c>
      <c r="E13">
        <v>78</v>
      </c>
      <c r="F13">
        <v>78</v>
      </c>
    </row>
    <row r="14" spans="2:13" x14ac:dyDescent="0.3">
      <c r="B14">
        <v>1</v>
      </c>
      <c r="C14">
        <v>3</v>
      </c>
      <c r="D14">
        <v>3</v>
      </c>
      <c r="E14">
        <v>78</v>
      </c>
      <c r="F14">
        <v>80</v>
      </c>
    </row>
    <row r="16" spans="2:13" x14ac:dyDescent="0.3">
      <c r="B16">
        <v>1</v>
      </c>
      <c r="C16">
        <v>4</v>
      </c>
      <c r="D16">
        <v>1</v>
      </c>
      <c r="E16">
        <v>70</v>
      </c>
      <c r="F16">
        <v>74</v>
      </c>
    </row>
    <row r="17" spans="2:10" x14ac:dyDescent="0.3">
      <c r="B17">
        <v>1</v>
      </c>
      <c r="C17">
        <v>4</v>
      </c>
      <c r="D17">
        <v>2</v>
      </c>
      <c r="E17">
        <v>82</v>
      </c>
      <c r="F17">
        <v>84</v>
      </c>
    </row>
    <row r="18" spans="2:10" x14ac:dyDescent="0.3">
      <c r="B18">
        <v>1</v>
      </c>
      <c r="C18">
        <v>4</v>
      </c>
      <c r="D18">
        <v>3</v>
      </c>
      <c r="E18">
        <v>72</v>
      </c>
      <c r="F18">
        <v>72</v>
      </c>
    </row>
    <row r="20" spans="2:10" x14ac:dyDescent="0.3">
      <c r="B20">
        <v>1</v>
      </c>
      <c r="C20">
        <v>5</v>
      </c>
      <c r="D20">
        <v>1</v>
      </c>
      <c r="E20">
        <v>60</v>
      </c>
      <c r="F20">
        <v>68</v>
      </c>
    </row>
    <row r="21" spans="2:10" x14ac:dyDescent="0.3">
      <c r="B21">
        <v>1</v>
      </c>
      <c r="C21">
        <v>5</v>
      </c>
      <c r="D21">
        <v>2</v>
      </c>
      <c r="E21">
        <v>80</v>
      </c>
      <c r="F21">
        <v>82</v>
      </c>
    </row>
    <row r="22" spans="2:10" x14ac:dyDescent="0.3">
      <c r="B22">
        <v>1</v>
      </c>
      <c r="C22">
        <v>5</v>
      </c>
      <c r="D22">
        <v>3</v>
      </c>
      <c r="E22">
        <v>88</v>
      </c>
      <c r="F22">
        <v>86</v>
      </c>
    </row>
    <row r="23" spans="2:10" ht="15" thickBot="1" x14ac:dyDescent="0.35"/>
    <row r="24" spans="2:10" x14ac:dyDescent="0.3">
      <c r="D24" s="2" t="s">
        <v>6</v>
      </c>
      <c r="E24" s="3">
        <f>AVERAGE(E4:E22)</f>
        <v>76.266666666666666</v>
      </c>
      <c r="F24" s="4">
        <f>AVERAGE(F4:F22)</f>
        <v>79.733333333333334</v>
      </c>
      <c r="G24" s="10"/>
      <c r="H24" s="10"/>
      <c r="I24" s="10"/>
      <c r="J24" s="10"/>
    </row>
    <row r="25" spans="2:10" ht="15" thickBot="1" x14ac:dyDescent="0.35">
      <c r="D25" s="5" t="s">
        <v>7</v>
      </c>
      <c r="E25" s="6">
        <f>STDEV(E4:E22)</f>
        <v>7.3238033314730151</v>
      </c>
      <c r="F25" s="7">
        <f>STDEV(F4:F22)</f>
        <v>5.391351098441528</v>
      </c>
      <c r="G25" s="10"/>
      <c r="H25" s="10"/>
      <c r="I25" s="10"/>
      <c r="J25" s="10"/>
    </row>
    <row r="27" spans="2:10" x14ac:dyDescent="0.3">
      <c r="B27" s="1" t="s">
        <v>18</v>
      </c>
      <c r="C27" s="1"/>
    </row>
    <row r="28" spans="2:10" ht="15" thickBot="1" x14ac:dyDescent="0.35">
      <c r="B28" s="1" t="s">
        <v>0</v>
      </c>
      <c r="C28" s="1" t="s">
        <v>1</v>
      </c>
      <c r="D28" s="1" t="s">
        <v>2</v>
      </c>
      <c r="E28" s="1" t="s">
        <v>4</v>
      </c>
      <c r="F28" s="1" t="s">
        <v>5</v>
      </c>
      <c r="G28" s="1"/>
      <c r="H28" s="1"/>
      <c r="I28" s="1"/>
      <c r="J28" s="1"/>
    </row>
    <row r="29" spans="2:10" ht="15" thickBot="1" x14ac:dyDescent="0.35">
      <c r="B29">
        <v>10</v>
      </c>
      <c r="C29">
        <v>1</v>
      </c>
      <c r="D29">
        <v>1</v>
      </c>
      <c r="E29" s="8">
        <v>78</v>
      </c>
      <c r="F29" s="9">
        <v>84</v>
      </c>
      <c r="G29" s="11"/>
      <c r="H29" s="11"/>
      <c r="I29" s="11"/>
      <c r="J29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opLeftCell="A2" workbookViewId="0">
      <selection activeCell="C42" sqref="C42"/>
    </sheetView>
  </sheetViews>
  <sheetFormatPr defaultRowHeight="14.4" x14ac:dyDescent="0.3"/>
  <cols>
    <col min="5" max="5" width="16.33203125" customWidth="1"/>
    <col min="8" max="8" width="29.88671875" customWidth="1"/>
  </cols>
  <sheetData>
    <row r="2" spans="2:9" x14ac:dyDescent="0.3">
      <c r="B2" s="1" t="s">
        <v>3</v>
      </c>
      <c r="C2" s="1"/>
    </row>
    <row r="3" spans="2:9" x14ac:dyDescent="0.3">
      <c r="B3" s="1" t="s">
        <v>0</v>
      </c>
      <c r="C3" s="1" t="s">
        <v>1</v>
      </c>
      <c r="D3" s="1" t="s">
        <v>2</v>
      </c>
      <c r="E3" s="1" t="s">
        <v>4</v>
      </c>
      <c r="F3" s="1" t="s">
        <v>5</v>
      </c>
      <c r="G3" s="1"/>
      <c r="H3" s="1" t="s">
        <v>8</v>
      </c>
    </row>
    <row r="4" spans="2:9" x14ac:dyDescent="0.3">
      <c r="B4">
        <v>3</v>
      </c>
      <c r="C4">
        <v>1</v>
      </c>
      <c r="D4">
        <v>1</v>
      </c>
      <c r="E4">
        <v>50</v>
      </c>
      <c r="F4">
        <v>62</v>
      </c>
      <c r="H4" t="s">
        <v>9</v>
      </c>
      <c r="I4">
        <v>2</v>
      </c>
    </row>
    <row r="5" spans="2:9" x14ac:dyDescent="0.3">
      <c r="B5">
        <v>3</v>
      </c>
      <c r="C5">
        <v>1</v>
      </c>
      <c r="D5">
        <v>2</v>
      </c>
      <c r="E5">
        <v>70</v>
      </c>
      <c r="F5">
        <v>72</v>
      </c>
      <c r="H5" t="s">
        <v>10</v>
      </c>
      <c r="I5" t="s">
        <v>11</v>
      </c>
    </row>
    <row r="6" spans="2:9" ht="15" thickBot="1" x14ac:dyDescent="0.35">
      <c r="H6" t="s">
        <v>12</v>
      </c>
      <c r="I6" t="s">
        <v>13</v>
      </c>
    </row>
    <row r="7" spans="2:9" x14ac:dyDescent="0.3">
      <c r="D7" s="2" t="s">
        <v>6</v>
      </c>
      <c r="E7" s="3">
        <f ca="1">AVERAGE(E4:E22)</f>
        <v>60</v>
      </c>
      <c r="F7" s="4">
        <f ca="1">AVERAGE(F4:F22)</f>
        <v>67</v>
      </c>
      <c r="H7" t="s">
        <v>17</v>
      </c>
      <c r="I7" t="s">
        <v>14</v>
      </c>
    </row>
    <row r="8" spans="2:9" ht="15" thickBot="1" x14ac:dyDescent="0.35">
      <c r="D8" s="5" t="s">
        <v>7</v>
      </c>
      <c r="E8" s="6">
        <f ca="1">STDEV(E4:E22)</f>
        <v>14.142135623730951</v>
      </c>
      <c r="F8" s="7">
        <f ca="1">STDEV(F4:F22)</f>
        <v>7.0710678118654755</v>
      </c>
      <c r="H8" t="s">
        <v>15</v>
      </c>
      <c r="I8" t="s">
        <v>16</v>
      </c>
    </row>
    <row r="10" spans="2:9" x14ac:dyDescent="0.3">
      <c r="B10" s="1" t="s">
        <v>19</v>
      </c>
      <c r="C10" s="1"/>
    </row>
    <row r="11" spans="2:9" ht="15" thickBot="1" x14ac:dyDescent="0.35">
      <c r="B11" s="1" t="s">
        <v>0</v>
      </c>
      <c r="C11" s="1" t="s">
        <v>1</v>
      </c>
      <c r="D11" s="1" t="s">
        <v>2</v>
      </c>
      <c r="E11" s="1" t="s">
        <v>4</v>
      </c>
      <c r="F11" s="1" t="s">
        <v>5</v>
      </c>
    </row>
    <row r="12" spans="2:9" ht="15" thickBot="1" x14ac:dyDescent="0.35">
      <c r="B12">
        <v>3</v>
      </c>
      <c r="C12">
        <v>1</v>
      </c>
      <c r="D12">
        <v>1</v>
      </c>
      <c r="E12" s="8">
        <v>84</v>
      </c>
      <c r="F12" s="9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6"/>
  <sheetViews>
    <sheetView topLeftCell="A3" zoomScale="120" zoomScaleNormal="120" workbookViewId="0">
      <selection activeCell="K4" sqref="K4:L5"/>
    </sheetView>
  </sheetViews>
  <sheetFormatPr defaultRowHeight="14.4" x14ac:dyDescent="0.3"/>
  <cols>
    <col min="4" max="4" width="22" customWidth="1"/>
    <col min="11" max="11" width="10.5546875" customWidth="1"/>
    <col min="12" max="12" width="10.6640625" customWidth="1"/>
  </cols>
  <sheetData>
    <row r="2" spans="3:12" ht="15" thickBot="1" x14ac:dyDescent="0.35"/>
    <row r="3" spans="3:12" ht="15" customHeight="1" thickBot="1" x14ac:dyDescent="0.35">
      <c r="C3" s="47" t="s">
        <v>38</v>
      </c>
      <c r="D3" s="48"/>
      <c r="E3" s="51" t="s">
        <v>28</v>
      </c>
      <c r="F3" s="51"/>
      <c r="G3" s="51"/>
      <c r="H3" s="51"/>
      <c r="I3" s="52"/>
    </row>
    <row r="4" spans="3:12" ht="15" customHeight="1" thickBot="1" x14ac:dyDescent="0.35">
      <c r="C4" s="49"/>
      <c r="D4" s="50"/>
      <c r="E4" s="53"/>
      <c r="F4" s="53"/>
      <c r="G4" s="53"/>
      <c r="H4" s="53"/>
      <c r="I4" s="54"/>
      <c r="K4" s="43" t="s">
        <v>35</v>
      </c>
      <c r="L4" s="45" t="s">
        <v>34</v>
      </c>
    </row>
    <row r="5" spans="3:12" x14ac:dyDescent="0.3">
      <c r="C5" s="55" t="s">
        <v>21</v>
      </c>
      <c r="D5" s="56"/>
      <c r="E5" s="20" t="s">
        <v>29</v>
      </c>
      <c r="F5" s="21" t="s">
        <v>30</v>
      </c>
      <c r="G5" s="25" t="s">
        <v>31</v>
      </c>
      <c r="H5" s="23" t="s">
        <v>32</v>
      </c>
      <c r="I5" s="20" t="s">
        <v>33</v>
      </c>
      <c r="K5" s="44"/>
      <c r="L5" s="46"/>
    </row>
    <row r="6" spans="3:12" x14ac:dyDescent="0.3">
      <c r="C6" s="40" t="s">
        <v>27</v>
      </c>
      <c r="D6" s="16" t="s">
        <v>22</v>
      </c>
      <c r="E6" s="15">
        <v>92</v>
      </c>
      <c r="F6" s="22">
        <v>100</v>
      </c>
      <c r="G6" s="19">
        <v>96</v>
      </c>
      <c r="H6" s="24">
        <v>96</v>
      </c>
      <c r="I6" s="15">
        <v>96</v>
      </c>
      <c r="K6" s="28">
        <f>AVERAGE(E6:I6)</f>
        <v>96</v>
      </c>
      <c r="L6" s="18">
        <f>MAX(E6:I6)</f>
        <v>100</v>
      </c>
    </row>
    <row r="7" spans="3:12" x14ac:dyDescent="0.3">
      <c r="C7" s="41"/>
      <c r="D7" s="16" t="s">
        <v>23</v>
      </c>
      <c r="E7" s="15">
        <v>32</v>
      </c>
      <c r="F7" s="22">
        <v>28</v>
      </c>
      <c r="G7" s="19">
        <v>36</v>
      </c>
      <c r="H7" s="24">
        <v>32</v>
      </c>
      <c r="I7" s="15">
        <v>32</v>
      </c>
      <c r="K7" s="19">
        <f>AVERAGE(E7:I7)</f>
        <v>32</v>
      </c>
      <c r="L7" s="18">
        <f>MAX(E7:I7)</f>
        <v>36</v>
      </c>
    </row>
    <row r="8" spans="3:12" x14ac:dyDescent="0.3">
      <c r="C8" s="41"/>
      <c r="D8" s="16" t="s">
        <v>24</v>
      </c>
      <c r="E8" s="30">
        <v>76</v>
      </c>
      <c r="F8" s="31">
        <v>80</v>
      </c>
      <c r="G8" s="28">
        <v>84</v>
      </c>
      <c r="H8" s="29">
        <v>72</v>
      </c>
      <c r="I8" s="30">
        <v>72</v>
      </c>
      <c r="K8" s="19">
        <f>AVERAGE(E8:I8)</f>
        <v>76.8</v>
      </c>
      <c r="L8" s="18">
        <f>MAX(E8:I8)</f>
        <v>84</v>
      </c>
    </row>
    <row r="9" spans="3:12" x14ac:dyDescent="0.3">
      <c r="C9" s="41"/>
      <c r="D9" s="16" t="s">
        <v>25</v>
      </c>
      <c r="E9" s="15">
        <v>52</v>
      </c>
      <c r="F9" s="22">
        <v>72</v>
      </c>
      <c r="G9" s="19">
        <v>84</v>
      </c>
      <c r="H9" s="24">
        <v>72</v>
      </c>
      <c r="I9" s="15">
        <v>64</v>
      </c>
      <c r="K9" s="28">
        <f>AVERAGE(E9:I9)</f>
        <v>68.8</v>
      </c>
      <c r="L9" s="29">
        <f>MAX(E9:I9)</f>
        <v>84</v>
      </c>
    </row>
    <row r="10" spans="3:12" x14ac:dyDescent="0.3">
      <c r="C10" s="42"/>
      <c r="D10" s="16" t="s">
        <v>26</v>
      </c>
      <c r="E10" s="15">
        <v>68</v>
      </c>
      <c r="F10" s="22">
        <v>84</v>
      </c>
      <c r="G10" s="19">
        <v>64</v>
      </c>
      <c r="H10" s="24">
        <v>80</v>
      </c>
      <c r="I10" s="15">
        <v>68</v>
      </c>
      <c r="K10" s="19">
        <f>AVERAGE(E10:I10)</f>
        <v>72.8</v>
      </c>
      <c r="L10" s="18">
        <f>MAX(E10:I10)</f>
        <v>84</v>
      </c>
    </row>
    <row r="11" spans="3:12" x14ac:dyDescent="0.3">
      <c r="G11" s="13"/>
      <c r="K11" s="13"/>
      <c r="L11" s="18"/>
    </row>
    <row r="12" spans="3:12" ht="15" thickBot="1" x14ac:dyDescent="0.35">
      <c r="D12" s="17" t="s">
        <v>39</v>
      </c>
      <c r="E12" s="27">
        <f>AVERAGE(E6:E10)</f>
        <v>64</v>
      </c>
      <c r="F12">
        <f>AVERAGE(F6:F10)</f>
        <v>72.8</v>
      </c>
      <c r="G12" s="26">
        <f>AVERAGE(G6:G10)</f>
        <v>72.8</v>
      </c>
      <c r="H12">
        <f>AVERAGE(H6:H10)</f>
        <v>70.400000000000006</v>
      </c>
      <c r="I12">
        <f>AVERAGE(I6:I10)</f>
        <v>66.400000000000006</v>
      </c>
      <c r="K12" s="14">
        <f>AVERAGE(K6:K10)</f>
        <v>69.28</v>
      </c>
      <c r="L12" s="18">
        <f>AVERAGE(L6:L10)</f>
        <v>77.599999999999994</v>
      </c>
    </row>
    <row r="13" spans="3:12" ht="15" thickBot="1" x14ac:dyDescent="0.35">
      <c r="D13" s="17" t="s">
        <v>40</v>
      </c>
      <c r="E13">
        <f>MAX(E6:E10)</f>
        <v>92</v>
      </c>
      <c r="F13">
        <f>MAX(F6:F10)</f>
        <v>100</v>
      </c>
      <c r="G13" s="14">
        <f>MAX(G6:G10)</f>
        <v>96</v>
      </c>
      <c r="H13">
        <f>MAX(H6:H10)</f>
        <v>96</v>
      </c>
      <c r="I13">
        <f>MAX(I6:I10)</f>
        <v>96</v>
      </c>
    </row>
    <row r="15" spans="3:12" ht="15" thickBot="1" x14ac:dyDescent="0.35"/>
    <row r="16" spans="3:12" ht="15" thickBot="1" x14ac:dyDescent="0.35">
      <c r="C16" s="47" t="s">
        <v>38</v>
      </c>
      <c r="D16" s="48"/>
      <c r="E16" s="51" t="s">
        <v>28</v>
      </c>
      <c r="F16" s="51"/>
      <c r="G16" s="51"/>
      <c r="H16" s="51"/>
      <c r="I16" s="52"/>
    </row>
    <row r="17" spans="3:12" ht="15" thickBot="1" x14ac:dyDescent="0.35">
      <c r="C17" s="49"/>
      <c r="D17" s="50"/>
      <c r="E17" s="53"/>
      <c r="F17" s="53"/>
      <c r="G17" s="53"/>
      <c r="H17" s="53"/>
      <c r="I17" s="54"/>
      <c r="K17" s="43" t="s">
        <v>36</v>
      </c>
      <c r="L17" s="58" t="s">
        <v>37</v>
      </c>
    </row>
    <row r="18" spans="3:12" x14ac:dyDescent="0.3">
      <c r="C18" s="55" t="s">
        <v>20</v>
      </c>
      <c r="D18" s="56"/>
      <c r="E18" s="20" t="s">
        <v>29</v>
      </c>
      <c r="F18" s="21" t="s">
        <v>30</v>
      </c>
      <c r="G18" s="25" t="s">
        <v>31</v>
      </c>
      <c r="H18" s="23" t="s">
        <v>32</v>
      </c>
      <c r="I18" s="20" t="s">
        <v>33</v>
      </c>
      <c r="K18" s="57"/>
      <c r="L18" s="58"/>
    </row>
    <row r="19" spans="3:12" x14ac:dyDescent="0.3">
      <c r="C19" s="39" t="s">
        <v>27</v>
      </c>
      <c r="D19" s="16" t="s">
        <v>22</v>
      </c>
      <c r="E19" s="15">
        <v>58</v>
      </c>
      <c r="F19" s="22">
        <v>64</v>
      </c>
      <c r="G19" s="19">
        <v>60</v>
      </c>
      <c r="H19" s="24">
        <v>64</v>
      </c>
      <c r="I19" s="15">
        <v>64</v>
      </c>
      <c r="K19" s="19">
        <f>AVERAGE(E19:I19)</f>
        <v>62</v>
      </c>
      <c r="L19" s="18">
        <f>MAX(E19:I19)</f>
        <v>64</v>
      </c>
    </row>
    <row r="20" spans="3:12" x14ac:dyDescent="0.3">
      <c r="C20" s="39"/>
      <c r="D20" s="16" t="s">
        <v>23</v>
      </c>
      <c r="E20" s="15">
        <v>56</v>
      </c>
      <c r="F20" s="22">
        <v>62</v>
      </c>
      <c r="G20" s="19">
        <v>64</v>
      </c>
      <c r="H20" s="24">
        <v>64</v>
      </c>
      <c r="I20" s="15">
        <v>64</v>
      </c>
      <c r="K20" s="19">
        <f>AVERAGE(E20:I20)</f>
        <v>62</v>
      </c>
      <c r="L20" s="18">
        <f>MAX(E20:I20)</f>
        <v>64</v>
      </c>
    </row>
    <row r="21" spans="3:12" x14ac:dyDescent="0.3">
      <c r="C21" s="39"/>
      <c r="D21" s="16" t="s">
        <v>24</v>
      </c>
      <c r="E21" s="15">
        <v>60</v>
      </c>
      <c r="F21" s="22">
        <v>64</v>
      </c>
      <c r="G21" s="19">
        <v>68</v>
      </c>
      <c r="H21" s="24">
        <v>58</v>
      </c>
      <c r="I21" s="15">
        <v>62</v>
      </c>
      <c r="K21" s="19">
        <f>AVERAGE(E21:I21)</f>
        <v>62.4</v>
      </c>
      <c r="L21" s="18">
        <f>MAX(E21:I21)</f>
        <v>68</v>
      </c>
    </row>
    <row r="22" spans="3:12" x14ac:dyDescent="0.3">
      <c r="C22" s="39"/>
      <c r="D22" s="16" t="s">
        <v>25</v>
      </c>
      <c r="E22" s="15">
        <v>56</v>
      </c>
      <c r="F22" s="22">
        <v>66</v>
      </c>
      <c r="G22" s="19">
        <v>74</v>
      </c>
      <c r="H22" s="24">
        <v>68</v>
      </c>
      <c r="I22" s="15">
        <v>68</v>
      </c>
      <c r="K22" s="19">
        <f>AVERAGE(E22:I22)</f>
        <v>66.400000000000006</v>
      </c>
      <c r="L22" s="18">
        <f>MAX(E22:I22)</f>
        <v>74</v>
      </c>
    </row>
    <row r="23" spans="3:12" x14ac:dyDescent="0.3">
      <c r="C23" s="39"/>
      <c r="D23" s="16" t="s">
        <v>26</v>
      </c>
      <c r="E23" s="15">
        <v>56</v>
      </c>
      <c r="F23" s="22">
        <v>72</v>
      </c>
      <c r="G23" s="19">
        <v>62</v>
      </c>
      <c r="H23" s="24">
        <v>66</v>
      </c>
      <c r="I23" s="15">
        <v>64</v>
      </c>
      <c r="K23" s="19">
        <f>AVERAGE(E23:I23)</f>
        <v>64</v>
      </c>
      <c r="L23" s="18">
        <f>MAX(E23:I23)</f>
        <v>72</v>
      </c>
    </row>
    <row r="24" spans="3:12" x14ac:dyDescent="0.3">
      <c r="G24" s="13"/>
      <c r="K24" s="13"/>
      <c r="L24" s="18"/>
    </row>
    <row r="25" spans="3:12" ht="15" thickBot="1" x14ac:dyDescent="0.35">
      <c r="D25" s="17" t="s">
        <v>35</v>
      </c>
      <c r="E25">
        <f>AVERAGE(E19:E23)</f>
        <v>57.2</v>
      </c>
      <c r="F25">
        <f>AVERAGE(F19:F23)</f>
        <v>65.599999999999994</v>
      </c>
      <c r="G25" s="13">
        <f>AVERAGE(G19:G23)</f>
        <v>65.599999999999994</v>
      </c>
      <c r="H25">
        <f>AVERAGE(H19:H23)</f>
        <v>64</v>
      </c>
      <c r="I25">
        <f>AVERAGE(I19:I23)</f>
        <v>64.400000000000006</v>
      </c>
      <c r="K25" s="14">
        <f>AVERAGE(K19:K23)</f>
        <v>63.36</v>
      </c>
      <c r="L25" s="18">
        <f>AVERAGE(L19:L23)</f>
        <v>68.400000000000006</v>
      </c>
    </row>
    <row r="26" spans="3:12" ht="15" thickBot="1" x14ac:dyDescent="0.35">
      <c r="D26" s="17" t="s">
        <v>34</v>
      </c>
      <c r="E26">
        <f>MAX(E19:E23)</f>
        <v>60</v>
      </c>
      <c r="F26">
        <f>MAX(F19:F23)</f>
        <v>72</v>
      </c>
      <c r="G26" s="14">
        <f>MAX(G19:G23)</f>
        <v>74</v>
      </c>
      <c r="H26">
        <f>MAX(H19:H23)</f>
        <v>68</v>
      </c>
      <c r="I26">
        <f>MAX(I19:I23)</f>
        <v>68</v>
      </c>
    </row>
  </sheetData>
  <mergeCells count="12">
    <mergeCell ref="C19:C23"/>
    <mergeCell ref="C6:C10"/>
    <mergeCell ref="K4:K5"/>
    <mergeCell ref="L4:L5"/>
    <mergeCell ref="C3:D4"/>
    <mergeCell ref="E3:I4"/>
    <mergeCell ref="C5:D5"/>
    <mergeCell ref="C16:D17"/>
    <mergeCell ref="E16:I17"/>
    <mergeCell ref="K17:K18"/>
    <mergeCell ref="L17:L18"/>
    <mergeCell ref="C18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topLeftCell="B1" workbookViewId="0">
      <selection activeCell="I25" sqref="I25"/>
    </sheetView>
  </sheetViews>
  <sheetFormatPr defaultRowHeight="14.4" x14ac:dyDescent="0.3"/>
  <cols>
    <col min="2" max="2" width="29.6640625" customWidth="1"/>
    <col min="6" max="6" width="11" customWidth="1"/>
    <col min="12" max="12" width="13.21875" customWidth="1"/>
    <col min="13" max="13" width="12.77734375" customWidth="1"/>
  </cols>
  <sheetData>
    <row r="2" spans="2:15" x14ac:dyDescent="0.3">
      <c r="C2" s="16"/>
      <c r="D2" s="16"/>
      <c r="E2" s="16" t="s">
        <v>44</v>
      </c>
      <c r="F2" s="16"/>
      <c r="G2" s="62" t="s">
        <v>45</v>
      </c>
      <c r="H2" s="63"/>
      <c r="I2" s="63"/>
      <c r="J2" s="63"/>
      <c r="K2" s="64"/>
      <c r="L2" s="59" t="s">
        <v>35</v>
      </c>
      <c r="M2" s="60" t="s">
        <v>34</v>
      </c>
      <c r="N2" s="65" t="s">
        <v>47</v>
      </c>
    </row>
    <row r="3" spans="2:15" x14ac:dyDescent="0.3">
      <c r="B3" s="1" t="s">
        <v>53</v>
      </c>
      <c r="C3" s="16" t="s">
        <v>0</v>
      </c>
      <c r="D3" s="16" t="s">
        <v>1</v>
      </c>
      <c r="E3" s="16" t="s">
        <v>42</v>
      </c>
      <c r="F3" s="16" t="s">
        <v>43</v>
      </c>
      <c r="G3" s="16" t="s">
        <v>29</v>
      </c>
      <c r="H3" s="16" t="s">
        <v>30</v>
      </c>
      <c r="I3" s="16" t="s">
        <v>31</v>
      </c>
      <c r="J3" s="16" t="s">
        <v>32</v>
      </c>
      <c r="K3" s="16" t="s">
        <v>33</v>
      </c>
      <c r="L3" s="59"/>
      <c r="M3" s="61"/>
      <c r="N3" s="65"/>
    </row>
    <row r="4" spans="2:15" x14ac:dyDescent="0.3">
      <c r="B4" t="s">
        <v>41</v>
      </c>
      <c r="C4" s="34" t="s">
        <v>46</v>
      </c>
      <c r="D4" s="34">
        <v>2</v>
      </c>
      <c r="E4" s="34">
        <v>83</v>
      </c>
      <c r="F4" s="34">
        <v>84</v>
      </c>
      <c r="G4" s="34">
        <v>80</v>
      </c>
      <c r="H4" s="11">
        <v>88</v>
      </c>
      <c r="I4" s="34">
        <v>86</v>
      </c>
      <c r="J4" s="34">
        <v>86</v>
      </c>
      <c r="K4" s="34">
        <v>78</v>
      </c>
      <c r="L4" s="34">
        <f t="shared" ref="L4:L23" si="0">AVERAGE(G4:K4)</f>
        <v>83.6</v>
      </c>
      <c r="M4" s="34">
        <f t="shared" ref="M4:M23" si="1">MAX(G4:K4)</f>
        <v>88</v>
      </c>
    </row>
    <row r="5" spans="2:15" x14ac:dyDescent="0.3">
      <c r="B5" t="s">
        <v>48</v>
      </c>
      <c r="C5" t="s">
        <v>49</v>
      </c>
      <c r="D5">
        <v>1</v>
      </c>
      <c r="E5">
        <v>75</v>
      </c>
      <c r="F5">
        <v>68</v>
      </c>
      <c r="G5" s="1">
        <v>78</v>
      </c>
      <c r="H5">
        <v>74</v>
      </c>
      <c r="I5">
        <v>70</v>
      </c>
      <c r="J5">
        <v>70</v>
      </c>
      <c r="K5">
        <v>62</v>
      </c>
      <c r="L5">
        <f t="shared" si="0"/>
        <v>70.8</v>
      </c>
      <c r="M5">
        <f t="shared" si="1"/>
        <v>78</v>
      </c>
      <c r="O5" t="s">
        <v>50</v>
      </c>
    </row>
    <row r="6" spans="2:15" x14ac:dyDescent="0.3">
      <c r="B6" t="s">
        <v>51</v>
      </c>
      <c r="C6" t="s">
        <v>52</v>
      </c>
      <c r="D6">
        <v>1</v>
      </c>
      <c r="E6">
        <v>86</v>
      </c>
      <c r="F6">
        <v>84</v>
      </c>
      <c r="G6">
        <v>66</v>
      </c>
      <c r="H6">
        <v>74</v>
      </c>
      <c r="I6" s="1">
        <v>80</v>
      </c>
      <c r="J6">
        <v>70</v>
      </c>
      <c r="K6">
        <v>74</v>
      </c>
      <c r="L6">
        <f t="shared" si="0"/>
        <v>72.8</v>
      </c>
      <c r="M6">
        <f t="shared" si="1"/>
        <v>80</v>
      </c>
      <c r="O6" t="s">
        <v>54</v>
      </c>
    </row>
    <row r="7" spans="2:15" x14ac:dyDescent="0.3">
      <c r="B7" t="s">
        <v>55</v>
      </c>
      <c r="C7" t="s">
        <v>56</v>
      </c>
      <c r="D7">
        <v>1</v>
      </c>
      <c r="E7">
        <v>76</v>
      </c>
      <c r="F7">
        <v>81</v>
      </c>
      <c r="G7">
        <v>70</v>
      </c>
      <c r="H7">
        <v>80</v>
      </c>
      <c r="I7">
        <v>84</v>
      </c>
      <c r="J7">
        <v>82</v>
      </c>
      <c r="K7" s="1">
        <v>86</v>
      </c>
      <c r="L7">
        <f t="shared" si="0"/>
        <v>80.400000000000006</v>
      </c>
      <c r="M7">
        <f t="shared" si="1"/>
        <v>86</v>
      </c>
      <c r="O7" t="s">
        <v>57</v>
      </c>
    </row>
    <row r="8" spans="2:15" x14ac:dyDescent="0.3">
      <c r="B8" t="s">
        <v>62</v>
      </c>
      <c r="C8" t="s">
        <v>58</v>
      </c>
      <c r="D8">
        <v>1</v>
      </c>
      <c r="E8">
        <v>80</v>
      </c>
      <c r="F8">
        <v>76</v>
      </c>
      <c r="G8">
        <v>64</v>
      </c>
      <c r="H8" s="1">
        <v>66</v>
      </c>
      <c r="I8">
        <v>58</v>
      </c>
      <c r="J8">
        <v>46</v>
      </c>
      <c r="K8">
        <v>44</v>
      </c>
      <c r="L8">
        <f t="shared" si="0"/>
        <v>55.6</v>
      </c>
      <c r="M8">
        <f t="shared" si="1"/>
        <v>66</v>
      </c>
      <c r="O8" t="s">
        <v>61</v>
      </c>
    </row>
    <row r="9" spans="2:15" x14ac:dyDescent="0.3">
      <c r="B9" t="s">
        <v>59</v>
      </c>
      <c r="C9" t="s">
        <v>60</v>
      </c>
      <c r="D9">
        <v>1</v>
      </c>
      <c r="E9">
        <v>85</v>
      </c>
      <c r="F9">
        <v>83</v>
      </c>
      <c r="G9">
        <v>76</v>
      </c>
      <c r="H9" s="1">
        <v>84</v>
      </c>
      <c r="I9">
        <v>78</v>
      </c>
      <c r="J9">
        <v>70</v>
      </c>
      <c r="K9">
        <v>62</v>
      </c>
      <c r="L9">
        <f t="shared" si="0"/>
        <v>74</v>
      </c>
      <c r="M9">
        <f t="shared" si="1"/>
        <v>84</v>
      </c>
    </row>
    <row r="10" spans="2:15" x14ac:dyDescent="0.3">
      <c r="B10" t="s">
        <v>78</v>
      </c>
      <c r="C10" t="s">
        <v>63</v>
      </c>
      <c r="D10">
        <v>1</v>
      </c>
      <c r="E10">
        <v>88</v>
      </c>
      <c r="F10">
        <v>91</v>
      </c>
      <c r="G10">
        <v>66</v>
      </c>
      <c r="H10">
        <v>80</v>
      </c>
      <c r="I10" s="1">
        <v>82</v>
      </c>
      <c r="J10">
        <v>72</v>
      </c>
      <c r="K10">
        <v>74</v>
      </c>
      <c r="L10">
        <f t="shared" si="0"/>
        <v>74.8</v>
      </c>
      <c r="M10">
        <f t="shared" si="1"/>
        <v>82</v>
      </c>
      <c r="O10" t="s">
        <v>72</v>
      </c>
    </row>
    <row r="11" spans="2:15" x14ac:dyDescent="0.3">
      <c r="B11" t="s">
        <v>77</v>
      </c>
      <c r="C11" t="s">
        <v>64</v>
      </c>
      <c r="D11">
        <v>1</v>
      </c>
      <c r="E11">
        <v>80</v>
      </c>
      <c r="F11">
        <v>78</v>
      </c>
      <c r="G11">
        <v>58</v>
      </c>
      <c r="H11">
        <v>66</v>
      </c>
      <c r="I11">
        <v>70</v>
      </c>
      <c r="J11">
        <v>68</v>
      </c>
      <c r="K11" s="1">
        <v>72</v>
      </c>
      <c r="L11">
        <f t="shared" si="0"/>
        <v>66.8</v>
      </c>
      <c r="M11">
        <f t="shared" si="1"/>
        <v>72</v>
      </c>
    </row>
    <row r="12" spans="2:15" x14ac:dyDescent="0.3">
      <c r="B12" t="s">
        <v>79</v>
      </c>
      <c r="C12" t="s">
        <v>65</v>
      </c>
      <c r="D12">
        <v>1</v>
      </c>
      <c r="E12">
        <v>75</v>
      </c>
      <c r="F12">
        <v>68</v>
      </c>
      <c r="G12">
        <v>64</v>
      </c>
      <c r="H12">
        <v>62</v>
      </c>
      <c r="I12">
        <v>58</v>
      </c>
      <c r="J12">
        <v>58</v>
      </c>
      <c r="K12" s="1">
        <v>70</v>
      </c>
      <c r="L12">
        <f t="shared" si="0"/>
        <v>62.4</v>
      </c>
      <c r="M12">
        <f t="shared" si="1"/>
        <v>70</v>
      </c>
    </row>
    <row r="13" spans="2:15" x14ac:dyDescent="0.3">
      <c r="B13" t="s">
        <v>80</v>
      </c>
      <c r="C13" t="s">
        <v>66</v>
      </c>
      <c r="D13">
        <v>1</v>
      </c>
      <c r="E13">
        <v>78</v>
      </c>
      <c r="F13">
        <v>68</v>
      </c>
      <c r="G13" s="1">
        <v>64</v>
      </c>
      <c r="H13">
        <v>52</v>
      </c>
      <c r="I13">
        <v>58</v>
      </c>
      <c r="J13">
        <v>52</v>
      </c>
      <c r="K13">
        <v>58</v>
      </c>
      <c r="L13">
        <f t="shared" si="0"/>
        <v>56.8</v>
      </c>
      <c r="M13">
        <f t="shared" si="1"/>
        <v>64</v>
      </c>
    </row>
    <row r="14" spans="2:15" x14ac:dyDescent="0.3">
      <c r="B14" t="s">
        <v>73</v>
      </c>
      <c r="C14" t="s">
        <v>67</v>
      </c>
      <c r="D14">
        <v>1</v>
      </c>
      <c r="E14">
        <v>82</v>
      </c>
      <c r="F14">
        <v>80</v>
      </c>
      <c r="G14">
        <v>50</v>
      </c>
      <c r="H14">
        <v>60</v>
      </c>
      <c r="I14">
        <v>72</v>
      </c>
      <c r="J14">
        <v>78</v>
      </c>
      <c r="K14" s="1">
        <v>80</v>
      </c>
      <c r="L14">
        <f t="shared" si="0"/>
        <v>68</v>
      </c>
      <c r="M14">
        <f t="shared" si="1"/>
        <v>80</v>
      </c>
    </row>
    <row r="15" spans="2:15" x14ac:dyDescent="0.3">
      <c r="B15" t="s">
        <v>74</v>
      </c>
      <c r="C15" t="s">
        <v>68</v>
      </c>
      <c r="D15">
        <v>1</v>
      </c>
      <c r="E15">
        <v>79</v>
      </c>
      <c r="F15">
        <v>78</v>
      </c>
      <c r="G15">
        <v>64</v>
      </c>
      <c r="H15" s="1">
        <v>74</v>
      </c>
      <c r="I15">
        <v>68</v>
      </c>
      <c r="J15">
        <v>62</v>
      </c>
      <c r="K15">
        <v>64</v>
      </c>
      <c r="L15">
        <f t="shared" si="0"/>
        <v>66.400000000000006</v>
      </c>
      <c r="M15">
        <f t="shared" si="1"/>
        <v>74</v>
      </c>
    </row>
    <row r="16" spans="2:15" x14ac:dyDescent="0.3">
      <c r="B16" t="s">
        <v>75</v>
      </c>
      <c r="C16" t="s">
        <v>69</v>
      </c>
      <c r="D16">
        <v>1</v>
      </c>
      <c r="E16">
        <v>77</v>
      </c>
      <c r="F16">
        <v>74</v>
      </c>
      <c r="G16" s="1">
        <v>60</v>
      </c>
      <c r="H16">
        <v>56</v>
      </c>
      <c r="I16">
        <v>68</v>
      </c>
      <c r="J16">
        <v>70</v>
      </c>
      <c r="K16">
        <v>72</v>
      </c>
      <c r="L16">
        <f t="shared" si="0"/>
        <v>65.2</v>
      </c>
      <c r="M16">
        <f t="shared" si="1"/>
        <v>72</v>
      </c>
      <c r="O16" t="s">
        <v>71</v>
      </c>
    </row>
    <row r="17" spans="2:13" x14ac:dyDescent="0.3">
      <c r="B17" t="s">
        <v>76</v>
      </c>
      <c r="C17" t="s">
        <v>70</v>
      </c>
      <c r="D17">
        <v>1</v>
      </c>
      <c r="E17">
        <v>87</v>
      </c>
      <c r="F17">
        <v>87</v>
      </c>
      <c r="G17">
        <v>70</v>
      </c>
      <c r="H17">
        <v>76</v>
      </c>
      <c r="I17" s="1">
        <v>86</v>
      </c>
      <c r="J17">
        <v>82</v>
      </c>
      <c r="K17">
        <v>80</v>
      </c>
      <c r="L17">
        <f t="shared" si="0"/>
        <v>78.8</v>
      </c>
      <c r="M17">
        <f t="shared" si="1"/>
        <v>86</v>
      </c>
    </row>
    <row r="18" spans="2:13" x14ac:dyDescent="0.3">
      <c r="B18" t="s">
        <v>82</v>
      </c>
      <c r="C18" t="s">
        <v>81</v>
      </c>
      <c r="D18">
        <v>1</v>
      </c>
      <c r="E18">
        <v>85</v>
      </c>
      <c r="F18">
        <v>83</v>
      </c>
      <c r="G18">
        <v>66</v>
      </c>
      <c r="H18" s="1">
        <v>88</v>
      </c>
      <c r="I18" s="36">
        <v>88</v>
      </c>
      <c r="J18">
        <v>86</v>
      </c>
      <c r="K18" s="37">
        <v>88</v>
      </c>
      <c r="L18" s="35">
        <f t="shared" si="0"/>
        <v>83.2</v>
      </c>
      <c r="M18" s="35">
        <f t="shared" si="1"/>
        <v>88</v>
      </c>
    </row>
    <row r="19" spans="2:13" x14ac:dyDescent="0.3">
      <c r="B19" t="s">
        <v>83</v>
      </c>
      <c r="C19" s="34" t="s">
        <v>84</v>
      </c>
      <c r="D19" s="34">
        <v>1</v>
      </c>
      <c r="E19" s="34">
        <v>81</v>
      </c>
      <c r="F19" s="34">
        <v>78</v>
      </c>
      <c r="G19" s="34">
        <v>64</v>
      </c>
      <c r="H19" s="34">
        <v>68</v>
      </c>
      <c r="I19" s="38">
        <v>68</v>
      </c>
      <c r="J19" s="34">
        <v>72</v>
      </c>
      <c r="K19" s="11">
        <v>74</v>
      </c>
      <c r="L19" s="35">
        <f t="shared" si="0"/>
        <v>69.2</v>
      </c>
      <c r="M19" s="35">
        <f t="shared" si="1"/>
        <v>74</v>
      </c>
    </row>
    <row r="20" spans="2:13" x14ac:dyDescent="0.3">
      <c r="B20" t="s">
        <v>91</v>
      </c>
      <c r="C20" s="35" t="s">
        <v>87</v>
      </c>
      <c r="D20" s="35">
        <v>1</v>
      </c>
      <c r="E20" s="35">
        <v>82</v>
      </c>
      <c r="F20" s="35">
        <v>81</v>
      </c>
      <c r="G20" s="35">
        <v>66</v>
      </c>
      <c r="H20" s="35">
        <v>74</v>
      </c>
      <c r="I20" s="17">
        <v>78</v>
      </c>
      <c r="J20" s="37">
        <v>72</v>
      </c>
      <c r="K20" s="38">
        <v>66</v>
      </c>
      <c r="L20" s="35">
        <f t="shared" si="0"/>
        <v>71.2</v>
      </c>
      <c r="M20" s="35">
        <f t="shared" si="1"/>
        <v>78</v>
      </c>
    </row>
    <row r="21" spans="2:13" x14ac:dyDescent="0.3">
      <c r="B21" t="s">
        <v>92</v>
      </c>
      <c r="C21" s="35" t="s">
        <v>88</v>
      </c>
      <c r="D21" s="35">
        <v>1</v>
      </c>
      <c r="E21" s="35">
        <v>74</v>
      </c>
      <c r="F21" s="35">
        <v>71</v>
      </c>
      <c r="G21" s="17">
        <v>60</v>
      </c>
      <c r="H21" s="35">
        <v>50</v>
      </c>
      <c r="I21" s="37">
        <v>42</v>
      </c>
      <c r="J21" s="37">
        <v>38</v>
      </c>
      <c r="K21" s="38">
        <v>44</v>
      </c>
      <c r="L21" s="35">
        <f t="shared" si="0"/>
        <v>46.8</v>
      </c>
      <c r="M21" s="35">
        <f t="shared" si="1"/>
        <v>60</v>
      </c>
    </row>
    <row r="22" spans="2:13" x14ac:dyDescent="0.3">
      <c r="B22" t="s">
        <v>89</v>
      </c>
      <c r="C22" s="35" t="s">
        <v>85</v>
      </c>
      <c r="D22" s="35">
        <v>1</v>
      </c>
      <c r="E22" s="35">
        <v>83</v>
      </c>
      <c r="F22" s="35">
        <v>77</v>
      </c>
      <c r="G22" s="35">
        <v>56</v>
      </c>
      <c r="H22" s="35">
        <v>66</v>
      </c>
      <c r="I22" s="37">
        <v>76</v>
      </c>
      <c r="J22" s="17">
        <v>86</v>
      </c>
      <c r="K22" s="37">
        <v>80</v>
      </c>
      <c r="L22" s="35">
        <f t="shared" si="0"/>
        <v>72.8</v>
      </c>
      <c r="M22" s="35">
        <f t="shared" si="1"/>
        <v>86</v>
      </c>
    </row>
    <row r="23" spans="2:13" x14ac:dyDescent="0.3">
      <c r="B23" t="s">
        <v>90</v>
      </c>
      <c r="C23" s="35" t="s">
        <v>86</v>
      </c>
      <c r="D23" s="35">
        <v>1</v>
      </c>
      <c r="E23" s="35">
        <v>82</v>
      </c>
      <c r="F23" s="35">
        <v>81</v>
      </c>
      <c r="G23" s="35">
        <v>68</v>
      </c>
      <c r="H23" s="17">
        <v>74</v>
      </c>
      <c r="I23" s="37">
        <v>72</v>
      </c>
      <c r="J23" s="37">
        <v>68</v>
      </c>
      <c r="K23" s="37">
        <v>72</v>
      </c>
      <c r="L23" s="35">
        <f t="shared" si="0"/>
        <v>70.8</v>
      </c>
      <c r="M23" s="35">
        <f t="shared" si="1"/>
        <v>74</v>
      </c>
    </row>
    <row r="24" spans="2:13" x14ac:dyDescent="0.3">
      <c r="C24" s="35"/>
      <c r="D24" s="35"/>
      <c r="E24" s="35"/>
      <c r="F24" s="35"/>
      <c r="G24" s="35"/>
      <c r="H24" s="17"/>
      <c r="I24" s="37"/>
      <c r="J24" s="37"/>
      <c r="K24" s="37"/>
      <c r="L24" s="35"/>
      <c r="M24" s="35"/>
    </row>
    <row r="25" spans="2:13" x14ac:dyDescent="0.3">
      <c r="C25" t="s">
        <v>93</v>
      </c>
      <c r="E25" s="32">
        <f>AVERAGE(E4:E23)</f>
        <v>80.900000000000006</v>
      </c>
      <c r="F25" s="33">
        <f>AVERAGE(F4:F23)</f>
        <v>78.55</v>
      </c>
      <c r="G25" s="32">
        <f>AVERAGE(G4:G23)</f>
        <v>65.5</v>
      </c>
      <c r="H25" s="32">
        <f>AVERAGE(H4:H23)</f>
        <v>70.599999999999994</v>
      </c>
      <c r="I25" s="33">
        <f>AVERAGE(I4:I23)</f>
        <v>72.099999999999994</v>
      </c>
      <c r="J25" s="32">
        <f>AVERAGE(J4:J23)</f>
        <v>69.400000000000006</v>
      </c>
      <c r="K25" s="32">
        <f>AVERAGE(K4:K23)</f>
        <v>70</v>
      </c>
      <c r="L25" s="33">
        <f>AVERAGE(L4:L23)</f>
        <v>69.52</v>
      </c>
      <c r="M25" s="32">
        <f>AVERAGE(M4:M23)</f>
        <v>77.099999999999994</v>
      </c>
    </row>
    <row r="26" spans="2:13" x14ac:dyDescent="0.3">
      <c r="C26" t="s">
        <v>94</v>
      </c>
      <c r="E26">
        <f>MEDIAN(E4:E23)</f>
        <v>81.5</v>
      </c>
      <c r="F26" s="1">
        <f t="shared" ref="F26:M26" si="2">MEDIAN(F4:F23)</f>
        <v>79</v>
      </c>
      <c r="G26">
        <f t="shared" si="2"/>
        <v>65</v>
      </c>
      <c r="H26">
        <f t="shared" si="2"/>
        <v>74</v>
      </c>
      <c r="I26" s="1">
        <f t="shared" si="2"/>
        <v>72</v>
      </c>
      <c r="J26">
        <f t="shared" si="2"/>
        <v>70</v>
      </c>
      <c r="K26">
        <f t="shared" si="2"/>
        <v>72</v>
      </c>
      <c r="L26" s="1">
        <f t="shared" si="2"/>
        <v>70.8</v>
      </c>
      <c r="M26">
        <f t="shared" si="2"/>
        <v>78</v>
      </c>
    </row>
    <row r="27" spans="2:13" x14ac:dyDescent="0.3">
      <c r="C27" t="s">
        <v>7</v>
      </c>
      <c r="E27" s="32">
        <f>STDEV(E4:E23)</f>
        <v>4.166280683876459</v>
      </c>
      <c r="F27" s="32">
        <f t="shared" ref="F27:M27" si="3">STDEV(F4:F23)</f>
        <v>6.3534077056084017</v>
      </c>
      <c r="G27" s="32">
        <f t="shared" si="3"/>
        <v>7.1928326899256563</v>
      </c>
      <c r="H27" s="32">
        <f t="shared" si="3"/>
        <v>10.975570959851565</v>
      </c>
      <c r="I27" s="32">
        <f t="shared" si="3"/>
        <v>11.670475568716133</v>
      </c>
      <c r="J27" s="32">
        <f t="shared" si="3"/>
        <v>13.108454483552535</v>
      </c>
      <c r="K27" s="32">
        <f t="shared" si="3"/>
        <v>11.87655806953123</v>
      </c>
      <c r="L27" s="32">
        <f t="shared" si="3"/>
        <v>9.251207602538404</v>
      </c>
      <c r="M27" s="32">
        <f t="shared" si="3"/>
        <v>8.2200012805736069</v>
      </c>
    </row>
  </sheetData>
  <sortState ref="B4:K19">
    <sortCondition ref="C4:C19"/>
  </sortState>
  <mergeCells count="4">
    <mergeCell ref="L2:L3"/>
    <mergeCell ref="M2:M3"/>
    <mergeCell ref="G2:K2"/>
    <mergeCell ref="N2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paradigm</vt:lpstr>
      <vt:lpstr>New paradigm</vt:lpstr>
      <vt:lpstr>Proper Results</vt:lpstr>
      <vt:lpstr>Ronak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2023-07-23T00:41:01Z</dcterms:modified>
</cp:coreProperties>
</file>