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-Qiu/Desktop/JJFresh/"/>
    </mc:Choice>
  </mc:AlternateContent>
  <xr:revisionPtr revIDLastSave="0" documentId="13_ncr:1_{444E9443-ADF0-A94F-885C-CFEC2CD3C3B2}" xr6:coauthVersionLast="44" xr6:coauthVersionMax="44" xr10:uidLastSave="{00000000-0000-0000-0000-000000000000}"/>
  <bookViews>
    <workbookView xWindow="220" yWindow="460" windowWidth="28040" windowHeight="17040" xr2:uid="{CA982F02-6450-8344-B5E4-21D745E8A3E8}"/>
  </bookViews>
  <sheets>
    <sheet name="Sheet1" sheetId="1" r:id="rId1"/>
  </sheets>
  <definedNames>
    <definedName name="Average_Daily_Available_Hours">Sheet1!#REF!</definedName>
    <definedName name="Average_Daily_Productive_Hours">Sheet1!$B$13</definedName>
    <definedName name="Average_Productivity">Sheet1!#REF!</definedName>
    <definedName name="Low">Sheet1!$I$2:$I$27</definedName>
    <definedName name="Maximum_Work_Hours_Per_Day">Sheet1!$B$10</definedName>
    <definedName name="Minimum_Work_Hours_Per_Day">Sheet1!$B$9</definedName>
    <definedName name="Productive_Hours">Sheet1!$B$12</definedName>
    <definedName name="Sprint_End_Date">Sheet1!$B$3</definedName>
    <definedName name="Sprint_Start_Date">Sheet1!$B$2</definedName>
    <definedName name="Team_Size">Sheet1!$B$8</definedName>
    <definedName name="Total_Available_Hours">Sheet1!#REF!</definedName>
    <definedName name="Work_Hours_Per_Day">Sheet1!$B$9</definedName>
    <definedName name="Working_Days">Sheet1!$B$7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5" i="1"/>
  <c r="J11" i="1"/>
  <c r="J3" i="1" l="1"/>
  <c r="J4" i="1" s="1"/>
  <c r="J5" i="1" s="1"/>
  <c r="J6" i="1" s="1"/>
  <c r="J7" i="1" s="1"/>
  <c r="J8" i="1" s="1"/>
  <c r="J9" i="1" s="1"/>
  <c r="J10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3" i="1"/>
  <c r="I4" i="1" s="1"/>
  <c r="I5" i="1" s="1"/>
  <c r="I6" i="1" s="1"/>
  <c r="I7" i="1" s="1"/>
  <c r="I8" i="1" s="1"/>
  <c r="I9" i="1" s="1"/>
  <c r="I10" i="1" s="1"/>
  <c r="I11" i="1" s="1"/>
  <c r="I12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N3" i="1"/>
  <c r="N4" i="1" s="1"/>
  <c r="N5" i="1" s="1"/>
  <c r="N6" i="1" s="1"/>
  <c r="N7" i="1" s="1"/>
  <c r="K19" i="1"/>
  <c r="K20" i="1" s="1"/>
  <c r="K21" i="1" s="1"/>
  <c r="K2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3" i="1"/>
  <c r="K26" i="1"/>
  <c r="K27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</calcChain>
</file>

<file path=xl/sharedStrings.xml><?xml version="1.0" encoding="utf-8"?>
<sst xmlns="http://schemas.openxmlformats.org/spreadsheetml/2006/main" count="21" uniqueCount="19">
  <si>
    <t>Sprint Start Date</t>
  </si>
  <si>
    <t>Sprint End Date</t>
  </si>
  <si>
    <t>Dev Team Size</t>
  </si>
  <si>
    <t>Sp_total</t>
  </si>
  <si>
    <t>V_max</t>
  </si>
  <si>
    <t>V_min</t>
  </si>
  <si>
    <t>sprint1</t>
  </si>
  <si>
    <t>sprint2</t>
  </si>
  <si>
    <t>sprint3</t>
  </si>
  <si>
    <t>Days in each sprint</t>
  </si>
  <si>
    <t>S_min</t>
  </si>
  <si>
    <t>S_max</t>
  </si>
  <si>
    <t>Day of the Sprint</t>
  </si>
  <si>
    <t>High</t>
  </si>
  <si>
    <t>Low</t>
  </si>
  <si>
    <t>Ideal Burndown</t>
  </si>
  <si>
    <t>Actual Burndown</t>
  </si>
  <si>
    <t>Actual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</si>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</sst>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5959"/>
      <color rgb="FF13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Sprint Burndown(4.27 - 5.8)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E-F84B-8931-7F2912EEEBE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Sheet1!$N$2:$N$12</c:f>
              <c:numCache>
                <c:formatCode>General</c:formatCode>
                <c:ptCount val="11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E-F84B-8931-7F2912EEEBE2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Sheet1!$O$2:$O$12</c:f>
              <c:numCache>
                <c:formatCode>General</c:formatCode>
                <c:ptCount val="11"/>
                <c:pt idx="0">
                  <c:v>30</c:v>
                </c:pt>
                <c:pt idx="1">
                  <c:v>27.6</c:v>
                </c:pt>
                <c:pt idx="2">
                  <c:v>25.200000000000003</c:v>
                </c:pt>
                <c:pt idx="3">
                  <c:v>22.800000000000004</c:v>
                </c:pt>
                <c:pt idx="4">
                  <c:v>20.400000000000006</c:v>
                </c:pt>
                <c:pt idx="5">
                  <c:v>18.000000000000007</c:v>
                </c:pt>
                <c:pt idx="6">
                  <c:v>15.600000000000007</c:v>
                </c:pt>
                <c:pt idx="7">
                  <c:v>13.200000000000006</c:v>
                </c:pt>
                <c:pt idx="8">
                  <c:v>10.800000000000006</c:v>
                </c:pt>
                <c:pt idx="9">
                  <c:v>8.4000000000000057</c:v>
                </c:pt>
                <c:pt idx="10">
                  <c:v>6.0000000000000053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0-6640-A0AB-2832DE5482E5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Sheet1!$P$2:$P$12</c:f>
              <c:numCache>
                <c:formatCode>General</c:formatCode>
                <c:ptCount val="11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0-6640-A0AB-2832DE54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01280"/>
        <c:axId val="173464576"/>
      </c:lineChart>
      <c:catAx>
        <c:axId val="24060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4576"/>
        <c:crosses val="autoZero"/>
        <c:auto val="1"/>
        <c:lblAlgn val="ctr"/>
        <c:lblOffset val="100"/>
        <c:noMultiLvlLbl val="0"/>
      </c:catAx>
      <c:valAx>
        <c:axId val="173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357622625871"/>
          <c:y val="0.17701071848777525"/>
          <c:w val="0.83873961013066023"/>
          <c:h val="0.63526628137000118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60</c:v>
                </c:pt>
                <c:pt idx="1">
                  <c:v>60</c:v>
                </c:pt>
                <c:pt idx="2">
                  <c:v>53</c:v>
                </c:pt>
                <c:pt idx="3">
                  <c:v>45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28</c:v>
                </c:pt>
                <c:pt idx="12">
                  <c:v>28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6-E949-828E-CAC0942E479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6-E949-828E-CAC0942E4793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Sheet1!$J$2:$J$27</c:f>
              <c:numCache>
                <c:formatCode>General</c:formatCode>
                <c:ptCount val="26"/>
                <c:pt idx="0">
                  <c:v>60</c:v>
                </c:pt>
                <c:pt idx="1">
                  <c:v>57.6</c:v>
                </c:pt>
                <c:pt idx="2">
                  <c:v>55.2</c:v>
                </c:pt>
                <c:pt idx="3">
                  <c:v>52.800000000000004</c:v>
                </c:pt>
                <c:pt idx="4">
                  <c:v>50.400000000000006</c:v>
                </c:pt>
                <c:pt idx="5">
                  <c:v>48.000000000000007</c:v>
                </c:pt>
                <c:pt idx="6">
                  <c:v>45.600000000000009</c:v>
                </c:pt>
                <c:pt idx="7">
                  <c:v>43.20000000000001</c:v>
                </c:pt>
                <c:pt idx="8">
                  <c:v>40.800000000000011</c:v>
                </c:pt>
                <c:pt idx="9">
                  <c:v>38.400000000000013</c:v>
                </c:pt>
                <c:pt idx="10">
                  <c:v>36.000000000000014</c:v>
                </c:pt>
                <c:pt idx="11">
                  <c:v>33.600000000000016</c:v>
                </c:pt>
                <c:pt idx="12">
                  <c:v>31.200000000000017</c:v>
                </c:pt>
                <c:pt idx="13">
                  <c:v>28.800000000000018</c:v>
                </c:pt>
                <c:pt idx="14">
                  <c:v>26.40000000000002</c:v>
                </c:pt>
                <c:pt idx="15">
                  <c:v>24.000000000000021</c:v>
                </c:pt>
                <c:pt idx="16">
                  <c:v>21.600000000000023</c:v>
                </c:pt>
                <c:pt idx="17">
                  <c:v>19.200000000000024</c:v>
                </c:pt>
                <c:pt idx="18">
                  <c:v>16.800000000000026</c:v>
                </c:pt>
                <c:pt idx="19">
                  <c:v>14.400000000000025</c:v>
                </c:pt>
                <c:pt idx="20">
                  <c:v>12.000000000000025</c:v>
                </c:pt>
                <c:pt idx="21">
                  <c:v>9.6000000000000245</c:v>
                </c:pt>
                <c:pt idx="22">
                  <c:v>7.2000000000000242</c:v>
                </c:pt>
                <c:pt idx="23">
                  <c:v>4.8000000000000238</c:v>
                </c:pt>
                <c:pt idx="24">
                  <c:v>2.4000000000000239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6-E949-828E-CAC0942E4793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Sheet1!$K$2:$K$27</c:f>
              <c:numCache>
                <c:formatCode>General</c:formatCode>
                <c:ptCount val="26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0-FE40-9E94-212FF111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42826304"/>
        <c:axId val="242827936"/>
      </c:lineChart>
      <c:catAx>
        <c:axId val="24282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27936"/>
        <c:crosses val="autoZero"/>
        <c:auto val="1"/>
        <c:lblAlgn val="ctr"/>
        <c:lblOffset val="100"/>
        <c:noMultiLvlLbl val="0"/>
      </c:catAx>
      <c:valAx>
        <c:axId val="2428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53</a:t>
                </a:r>
                <a:r>
                  <a:rPr lang="en-US"/>
                  <a:t>Estimated Story</a:t>
                </a:r>
                <a:r>
                  <a:rPr lang="en-US" baseline="0"/>
                  <a:t> Points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426845</xdr:colOff>
      <xdr:row>30</xdr:row>
      <xdr:rowOff>12237</xdr:rowOff>
    </xdr:from>
    <xdr:to>
      <xdr:col>28</xdr:col>
      <xdr:colOff>332680</xdr:colOff>
      <xdr:row>67</xdr:row>
      <xdr:rowOff>118329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1FA037-6594-5A4B-8816-19643EDA9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1954561</xdr:colOff>
      <xdr:row>29</xdr:row>
      <xdr:rowOff>190500</xdr:rowOff>
    </xdr:from>
    <xdr:to>
      <xdr:col>13</xdr:col>
      <xdr:colOff>57305</xdr:colOff>
      <xdr:row>70</xdr:row>
      <xdr:rowOff>25400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25B95CB-53E0-E449-B4DE-51ECD8D98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0.40684</cdr:x>
      <cdr:y>0.7175</cdr:y>
    </cdr:from>
    <cdr:to>
      <cdr:x>0.48137</cdr:x>
      <cdr:y>0.84163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8A36127-BCB8-AF43-9CC3-7501FDA2DD75}"/>
                </a:ext>
              </a:extLst>
            </cdr:cNvPr>
            <cdr:cNvSpPr txBox="1"/>
          </cdr:nvSpPr>
          <cdr:spPr>
            <a:xfrm xmlns:a="http://schemas.openxmlformats.org/drawingml/2006/main">
              <a:off x="4791946" y="5804538"/>
              <a:ext cx="877849" cy="100419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i="1">
                            <a:solidFill>
                              <a:srgbClr val="595959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solidFill>
                              <a:srgbClr val="595959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400" b="0" i="1">
                            <a:solidFill>
                              <a:srgbClr val="595959"/>
                            </a:solidFill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</m:oMath>
                </m:oMathPara>
              </a14:m>
              <a:endParaRPr lang="en-US" sz="2400">
                <a:solidFill>
                  <a:srgbClr val="595959"/>
                </a:solidFill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8A36127-BCB8-AF43-9CC3-7501FDA2DD75}"/>
                </a:ext>
              </a:extLst>
            </cdr:cNvPr>
            <cdr:cNvSpPr txBox="1"/>
          </cdr:nvSpPr>
          <cdr:spPr>
            <a:xfrm xmlns:a="http://schemas.openxmlformats.org/drawingml/2006/main">
              <a:off x="4791946" y="5804538"/>
              <a:ext cx="877849" cy="100419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:r>
                <a:rPr lang="en-US" sz="2400" b="0" i="0">
                  <a:solidFill>
                    <a:srgbClr val="595959"/>
                  </a:solidFill>
                  <a:latin typeface="Cambria Math" panose="02040503050406030204" pitchFamily="18" charset="0"/>
                </a:rPr>
                <a:t>𝑆_𝑚𝑖𝑛</a:t>
              </a:r>
              <a:endParaRPr lang="en-US" sz="2400">
                <a:solidFill>
                  <a:srgbClr val="595959"/>
                </a:solidFill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0.89071</cdr:x>
      <cdr:y>0.72849</cdr:y>
    </cdr:from>
    <cdr:to>
      <cdr:x>0.96524</cdr:x>
      <cdr:y>0.85263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ABC6B3B-9BC4-944B-B349-A455AAE913C2}"/>
                </a:ext>
              </a:extLst>
            </cdr:cNvPr>
            <cdr:cNvSpPr txBox="1"/>
          </cdr:nvSpPr>
          <cdr:spPr>
            <a:xfrm xmlns:a="http://schemas.openxmlformats.org/drawingml/2006/main">
              <a:off x="11391190" y="5634355"/>
              <a:ext cx="953210" cy="96012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i="1">
                            <a:solidFill>
                              <a:srgbClr val="595959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solidFill>
                              <a:srgbClr val="595959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400" b="0" i="1">
                            <a:solidFill>
                              <a:srgbClr val="595959"/>
                            </a:solidFill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2400">
                <a:solidFill>
                  <a:srgbClr val="595959"/>
                </a:solidFill>
              </a:endParaRPr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ABC6B3B-9BC4-944B-B349-A455AAE913C2}"/>
                </a:ext>
              </a:extLst>
            </cdr:cNvPr>
            <cdr:cNvSpPr txBox="1"/>
          </cdr:nvSpPr>
          <cdr:spPr>
            <a:xfrm xmlns:a="http://schemas.openxmlformats.org/drawingml/2006/main">
              <a:off x="11391190" y="5634355"/>
              <a:ext cx="953210" cy="96012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400" b="0" i="0">
                  <a:solidFill>
                    <a:srgbClr val="595959"/>
                  </a:solidFill>
                  <a:latin typeface="Cambria Math" panose="02040503050406030204" pitchFamily="18" charset="0"/>
                </a:rPr>
                <a:t>𝑆_𝑚𝑎𝑥</a:t>
              </a:r>
              <a:endParaRPr lang="en-US" sz="2400">
                <a:solidFill>
                  <a:srgbClr val="595959"/>
                </a:solidFill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0.40728</cdr:x>
      <cdr:y>0.77478</cdr:y>
    </cdr:from>
    <cdr:to>
      <cdr:x>0.4902</cdr:x>
      <cdr:y>0.86201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8682E3D-FFB3-AD41-BF59-448B031F18A2}"/>
            </a:ext>
          </a:extLst>
        </cdr:cNvPr>
        <cdr:cNvSpPr txBox="1"/>
      </cdr:nvSpPr>
      <cdr:spPr>
        <a:xfrm xmlns:a="http://schemas.openxmlformats.org/drawingml/2006/main">
          <a:off x="4797129" y="6267914"/>
          <a:ext cx="976726" cy="705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rgbClr val="595959"/>
              </a:solidFill>
            </a:rPr>
            <a:t>Sprint 1 </a:t>
          </a:r>
        </a:p>
        <a:p xmlns:a="http://schemas.openxmlformats.org/drawingml/2006/main">
          <a:pPr algn="ctr"/>
          <a:r>
            <a:rPr lang="en-US" sz="1600">
              <a:solidFill>
                <a:srgbClr val="595959"/>
              </a:solidFill>
            </a:rPr>
            <a:t>end</a:t>
          </a:r>
        </a:p>
      </cdr:txBody>
    </cdr:sp>
  </cdr:relSizeAnchor>
  <cdr:relSizeAnchor xmlns:cdr="http://schemas.openxmlformats.org/drawingml/2006/chartDrawing">
    <cdr:from>
      <cdr:x>0.7325</cdr:x>
      <cdr:y>0.7767</cdr:y>
    </cdr:from>
    <cdr:to>
      <cdr:x>0.80447</cdr:x>
      <cdr:y>0.87749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8122749-886D-4E4A-802C-B2B4C3FE3E1F}"/>
            </a:ext>
          </a:extLst>
        </cdr:cNvPr>
        <cdr:cNvSpPr txBox="1"/>
      </cdr:nvSpPr>
      <cdr:spPr>
        <a:xfrm xmlns:a="http://schemas.openxmlformats.org/drawingml/2006/main">
          <a:off x="8627784" y="6283404"/>
          <a:ext cx="847656" cy="815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595959"/>
              </a:solidFill>
            </a:rPr>
            <a:t>Sprint 2 end</a:t>
          </a:r>
        </a:p>
      </cdr:txBody>
    </cdr:sp>
  </cdr:relSizeAnchor>
  <cdr:relSizeAnchor xmlns:cdr="http://schemas.openxmlformats.org/drawingml/2006/chartDrawing">
    <cdr:from>
      <cdr:x>0.89598</cdr:x>
      <cdr:y>0.77478</cdr:y>
    </cdr:from>
    <cdr:to>
      <cdr:x>0.96884</cdr:x>
      <cdr:y>0.86792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8122749-886D-4E4A-802C-B2B4C3FE3E1F}"/>
            </a:ext>
          </a:extLst>
        </cdr:cNvPr>
        <cdr:cNvSpPr txBox="1"/>
      </cdr:nvSpPr>
      <cdr:spPr>
        <a:xfrm xmlns:a="http://schemas.openxmlformats.org/drawingml/2006/main">
          <a:off x="10553274" y="6267915"/>
          <a:ext cx="858141" cy="753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595959"/>
              </a:solidFill>
            </a:rPr>
            <a:t>Sprint 3</a:t>
          </a:r>
          <a:r>
            <a:rPr lang="en-US" sz="1600" baseline="0">
              <a:solidFill>
                <a:srgbClr val="595959"/>
              </a:solidFill>
            </a:rPr>
            <a:t> end</a:t>
          </a:r>
          <a:endParaRPr lang="en-US" sz="1600">
            <a:solidFill>
              <a:srgbClr val="595959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03EA-19A1-F34E-9F90-74E64546EC76}">
  <dimension ref="A1:P27"/>
  <sheetViews>
    <sheetView tabSelected="1" topLeftCell="A29" zoomScale="83" workbookViewId="0">
      <selection activeCell="I9" sqref="I9"/>
    </sheetView>
  </sheetViews>
  <sheetFormatPr baseColWidth="10" defaultRowHeight="16" x14ac:dyDescent="0.2"/>
  <cols>
    <col min="1" max="1" width="28.1640625" customWidth="1"/>
    <col min="2" max="2" width="16.1640625" customWidth="1"/>
    <col min="7" max="7" width="15.1640625" customWidth="1"/>
    <col min="12" max="12" width="19.1640625" customWidth="1"/>
    <col min="13" max="13" width="14.33203125" customWidth="1"/>
    <col min="14" max="14" width="15.5" customWidth="1"/>
  </cols>
  <sheetData>
    <row r="1" spans="1:16" x14ac:dyDescent="0.2">
      <c r="B1" t="s">
        <v>6</v>
      </c>
      <c r="C1" t="s">
        <v>7</v>
      </c>
      <c r="D1" t="s">
        <v>8</v>
      </c>
      <c r="G1" t="s">
        <v>12</v>
      </c>
      <c r="H1" t="s">
        <v>17</v>
      </c>
      <c r="I1" t="s">
        <v>13</v>
      </c>
      <c r="J1" t="s">
        <v>14</v>
      </c>
      <c r="K1" t="s">
        <v>18</v>
      </c>
      <c r="M1" t="s">
        <v>16</v>
      </c>
      <c r="N1" t="s">
        <v>13</v>
      </c>
      <c r="O1" t="s">
        <v>14</v>
      </c>
      <c r="P1" t="s">
        <v>15</v>
      </c>
    </row>
    <row r="2" spans="1:16" x14ac:dyDescent="0.2">
      <c r="A2" t="s">
        <v>0</v>
      </c>
      <c r="B2" s="1">
        <v>43948</v>
      </c>
      <c r="C2" s="1">
        <v>43962</v>
      </c>
      <c r="D2" s="2">
        <v>43976</v>
      </c>
      <c r="G2">
        <v>0</v>
      </c>
      <c r="H2">
        <v>60</v>
      </c>
      <c r="I2">
        <v>60</v>
      </c>
      <c r="J2">
        <v>60</v>
      </c>
      <c r="K2">
        <v>60</v>
      </c>
      <c r="L2">
        <v>0</v>
      </c>
      <c r="M2">
        <v>30</v>
      </c>
      <c r="N2">
        <v>30</v>
      </c>
      <c r="O2">
        <v>30</v>
      </c>
      <c r="P2">
        <v>30</v>
      </c>
    </row>
    <row r="3" spans="1:16" x14ac:dyDescent="0.2">
      <c r="A3" t="s">
        <v>1</v>
      </c>
      <c r="B3" s="1">
        <v>43959</v>
      </c>
      <c r="C3" s="2">
        <v>43973</v>
      </c>
      <c r="D3" s="2">
        <v>43980</v>
      </c>
      <c r="G3">
        <f>G2 + 1</f>
        <v>1</v>
      </c>
      <c r="H3">
        <v>60</v>
      </c>
      <c r="I3">
        <f>I2 - 6</f>
        <v>54</v>
      </c>
      <c r="J3">
        <f>J2-2.4</f>
        <v>57.6</v>
      </c>
      <c r="K3">
        <f>K2 - 3</f>
        <v>57</v>
      </c>
      <c r="L3">
        <f>L2+1</f>
        <v>1</v>
      </c>
      <c r="M3">
        <v>28</v>
      </c>
      <c r="N3">
        <f>N2 - 6</f>
        <v>24</v>
      </c>
      <c r="O3">
        <f>O2-2.4</f>
        <v>27.6</v>
      </c>
      <c r="P3">
        <f>P2 - 3</f>
        <v>27</v>
      </c>
    </row>
    <row r="4" spans="1:16" x14ac:dyDescent="0.2">
      <c r="A4" t="s">
        <v>9</v>
      </c>
      <c r="B4">
        <v>10</v>
      </c>
      <c r="C4">
        <v>10</v>
      </c>
      <c r="D4">
        <v>5</v>
      </c>
      <c r="G4">
        <f>G3 + 1</f>
        <v>2</v>
      </c>
      <c r="H4">
        <v>53</v>
      </c>
      <c r="I4">
        <f t="shared" ref="I4:I11" si="0">I3 - 6</f>
        <v>48</v>
      </c>
      <c r="J4">
        <f t="shared" ref="J4:J26" si="1">J3-2.4</f>
        <v>55.2</v>
      </c>
      <c r="K4">
        <f t="shared" ref="K4:K22" si="2">K3 - 3</f>
        <v>54</v>
      </c>
      <c r="L4">
        <f t="shared" ref="L4:L12" si="3">L3+1</f>
        <v>2</v>
      </c>
      <c r="M4">
        <v>28</v>
      </c>
      <c r="N4">
        <f t="shared" ref="N4:N7" si="4">N3 - 6</f>
        <v>18</v>
      </c>
      <c r="O4">
        <f t="shared" ref="O4:O12" si="5">O3-2.4</f>
        <v>25.200000000000003</v>
      </c>
      <c r="P4">
        <f t="shared" ref="P4:P12" si="6">P3 - 3</f>
        <v>24</v>
      </c>
    </row>
    <row r="5" spans="1:16" x14ac:dyDescent="0.2">
      <c r="G5">
        <f t="shared" ref="G5:G27" si="7">G4 + 1</f>
        <v>3</v>
      </c>
      <c r="H5">
        <v>45</v>
      </c>
      <c r="I5">
        <f t="shared" si="0"/>
        <v>42</v>
      </c>
      <c r="J5">
        <f t="shared" si="1"/>
        <v>52.800000000000004</v>
      </c>
      <c r="K5">
        <f t="shared" si="2"/>
        <v>51</v>
      </c>
      <c r="L5">
        <f t="shared" si="3"/>
        <v>3</v>
      </c>
      <c r="M5">
        <v>18</v>
      </c>
      <c r="N5">
        <f t="shared" si="4"/>
        <v>12</v>
      </c>
      <c r="O5">
        <f t="shared" si="5"/>
        <v>22.800000000000004</v>
      </c>
      <c r="P5">
        <f t="shared" si="6"/>
        <v>21</v>
      </c>
    </row>
    <row r="6" spans="1:16" x14ac:dyDescent="0.2">
      <c r="G6">
        <f t="shared" si="7"/>
        <v>4</v>
      </c>
      <c r="H6">
        <v>43</v>
      </c>
      <c r="I6">
        <f t="shared" si="0"/>
        <v>36</v>
      </c>
      <c r="J6">
        <f t="shared" si="1"/>
        <v>50.400000000000006</v>
      </c>
      <c r="K6">
        <f t="shared" si="2"/>
        <v>48</v>
      </c>
      <c r="L6">
        <f t="shared" si="3"/>
        <v>4</v>
      </c>
      <c r="M6">
        <v>18</v>
      </c>
      <c r="N6">
        <f t="shared" si="4"/>
        <v>6</v>
      </c>
      <c r="O6">
        <f t="shared" si="5"/>
        <v>20.400000000000006</v>
      </c>
      <c r="P6">
        <f t="shared" si="6"/>
        <v>18</v>
      </c>
    </row>
    <row r="7" spans="1:16" x14ac:dyDescent="0.2">
      <c r="A7" t="s">
        <v>3</v>
      </c>
      <c r="G7">
        <f t="shared" si="7"/>
        <v>5</v>
      </c>
      <c r="H7">
        <v>43</v>
      </c>
      <c r="I7">
        <f t="shared" si="0"/>
        <v>30</v>
      </c>
      <c r="J7">
        <f t="shared" si="1"/>
        <v>48.000000000000007</v>
      </c>
      <c r="K7">
        <f t="shared" si="2"/>
        <v>45</v>
      </c>
      <c r="L7">
        <f t="shared" si="3"/>
        <v>5</v>
      </c>
      <c r="M7">
        <v>18</v>
      </c>
      <c r="N7">
        <f t="shared" si="4"/>
        <v>0</v>
      </c>
      <c r="O7">
        <f t="shared" si="5"/>
        <v>18.000000000000007</v>
      </c>
      <c r="P7">
        <f t="shared" si="6"/>
        <v>15</v>
      </c>
    </row>
    <row r="8" spans="1:16" x14ac:dyDescent="0.2">
      <c r="A8" t="s">
        <v>2</v>
      </c>
      <c r="G8">
        <f t="shared" si="7"/>
        <v>6</v>
      </c>
      <c r="H8">
        <v>43</v>
      </c>
      <c r="I8">
        <f t="shared" si="0"/>
        <v>24</v>
      </c>
      <c r="J8">
        <f t="shared" si="1"/>
        <v>45.600000000000009</v>
      </c>
      <c r="K8">
        <f t="shared" si="2"/>
        <v>42</v>
      </c>
      <c r="L8">
        <f t="shared" si="3"/>
        <v>6</v>
      </c>
      <c r="M8">
        <v>2</v>
      </c>
      <c r="N8">
        <v>0</v>
      </c>
      <c r="O8">
        <f t="shared" si="5"/>
        <v>15.600000000000007</v>
      </c>
      <c r="P8">
        <f t="shared" si="6"/>
        <v>12</v>
      </c>
    </row>
    <row r="9" spans="1:16" x14ac:dyDescent="0.2">
      <c r="A9" t="s">
        <v>4</v>
      </c>
      <c r="G9">
        <f t="shared" si="7"/>
        <v>7</v>
      </c>
      <c r="H9">
        <v>38</v>
      </c>
      <c r="I9">
        <f t="shared" si="0"/>
        <v>18</v>
      </c>
      <c r="J9">
        <f t="shared" si="1"/>
        <v>43.20000000000001</v>
      </c>
      <c r="K9">
        <f t="shared" si="2"/>
        <v>39</v>
      </c>
      <c r="L9">
        <f t="shared" si="3"/>
        <v>7</v>
      </c>
      <c r="M9">
        <v>0</v>
      </c>
      <c r="N9">
        <v>0</v>
      </c>
      <c r="O9">
        <f t="shared" si="5"/>
        <v>13.200000000000006</v>
      </c>
      <c r="P9">
        <f t="shared" si="6"/>
        <v>9</v>
      </c>
    </row>
    <row r="10" spans="1:16" x14ac:dyDescent="0.2">
      <c r="A10" t="s">
        <v>5</v>
      </c>
      <c r="G10">
        <f t="shared" si="7"/>
        <v>8</v>
      </c>
      <c r="H10">
        <v>30</v>
      </c>
      <c r="I10">
        <f t="shared" si="0"/>
        <v>12</v>
      </c>
      <c r="J10">
        <f t="shared" si="1"/>
        <v>40.800000000000011</v>
      </c>
      <c r="K10">
        <f t="shared" si="2"/>
        <v>36</v>
      </c>
      <c r="L10">
        <f t="shared" si="3"/>
        <v>8</v>
      </c>
      <c r="M10">
        <v>0</v>
      </c>
      <c r="N10">
        <v>0</v>
      </c>
      <c r="O10">
        <f t="shared" si="5"/>
        <v>10.800000000000006</v>
      </c>
      <c r="P10">
        <f t="shared" si="6"/>
        <v>6</v>
      </c>
    </row>
    <row r="11" spans="1:16" x14ac:dyDescent="0.2">
      <c r="A11" t="s">
        <v>10</v>
      </c>
      <c r="G11">
        <f t="shared" si="7"/>
        <v>9</v>
      </c>
      <c r="H11">
        <v>30</v>
      </c>
      <c r="I11">
        <f t="shared" si="0"/>
        <v>6</v>
      </c>
      <c r="J11">
        <f>J10-2.4</f>
        <v>38.400000000000013</v>
      </c>
      <c r="K11">
        <f t="shared" si="2"/>
        <v>33</v>
      </c>
      <c r="L11">
        <f t="shared" si="3"/>
        <v>9</v>
      </c>
      <c r="M11">
        <v>0</v>
      </c>
      <c r="N11">
        <v>0</v>
      </c>
      <c r="O11">
        <f t="shared" si="5"/>
        <v>8.4000000000000057</v>
      </c>
      <c r="P11">
        <f t="shared" si="6"/>
        <v>3</v>
      </c>
    </row>
    <row r="12" spans="1:16" x14ac:dyDescent="0.2">
      <c r="A12" t="s">
        <v>11</v>
      </c>
      <c r="G12">
        <f t="shared" si="7"/>
        <v>10</v>
      </c>
      <c r="H12">
        <v>30</v>
      </c>
      <c r="I12">
        <f>I11 - 6</f>
        <v>0</v>
      </c>
      <c r="J12">
        <f t="shared" si="1"/>
        <v>36.000000000000014</v>
      </c>
      <c r="K12">
        <f t="shared" si="2"/>
        <v>30</v>
      </c>
      <c r="L12">
        <f t="shared" si="3"/>
        <v>10</v>
      </c>
      <c r="M12">
        <v>0</v>
      </c>
      <c r="N12">
        <v>0</v>
      </c>
      <c r="O12">
        <f t="shared" si="5"/>
        <v>6.0000000000000053</v>
      </c>
      <c r="P12">
        <f t="shared" si="6"/>
        <v>0</v>
      </c>
    </row>
    <row r="13" spans="1:16" x14ac:dyDescent="0.2">
      <c r="G13">
        <f t="shared" si="7"/>
        <v>11</v>
      </c>
      <c r="H13">
        <v>28</v>
      </c>
      <c r="I13">
        <v>0</v>
      </c>
      <c r="J13">
        <f t="shared" si="1"/>
        <v>33.600000000000016</v>
      </c>
      <c r="K13">
        <f t="shared" si="2"/>
        <v>27</v>
      </c>
    </row>
    <row r="14" spans="1:16" x14ac:dyDescent="0.2">
      <c r="G14">
        <f t="shared" si="7"/>
        <v>12</v>
      </c>
      <c r="H14">
        <f>M4</f>
        <v>28</v>
      </c>
      <c r="I14">
        <v>0</v>
      </c>
      <c r="J14">
        <f t="shared" si="1"/>
        <v>31.200000000000017</v>
      </c>
      <c r="K14">
        <f t="shared" si="2"/>
        <v>24</v>
      </c>
    </row>
    <row r="15" spans="1:16" x14ac:dyDescent="0.2">
      <c r="G15">
        <f t="shared" si="7"/>
        <v>13</v>
      </c>
      <c r="H15">
        <f>M5</f>
        <v>18</v>
      </c>
      <c r="I15">
        <f>0</f>
        <v>0</v>
      </c>
      <c r="J15">
        <f t="shared" si="1"/>
        <v>28.800000000000018</v>
      </c>
      <c r="K15">
        <f t="shared" si="2"/>
        <v>21</v>
      </c>
    </row>
    <row r="16" spans="1:16" x14ac:dyDescent="0.2">
      <c r="G16">
        <f t="shared" si="7"/>
        <v>14</v>
      </c>
      <c r="H16">
        <v>18</v>
      </c>
      <c r="I16">
        <f>0</f>
        <v>0</v>
      </c>
      <c r="J16">
        <f t="shared" si="1"/>
        <v>26.40000000000002</v>
      </c>
      <c r="K16">
        <f t="shared" si="2"/>
        <v>18</v>
      </c>
    </row>
    <row r="17" spans="7:11" x14ac:dyDescent="0.2">
      <c r="G17">
        <f t="shared" si="7"/>
        <v>15</v>
      </c>
      <c r="H17">
        <v>18</v>
      </c>
      <c r="I17">
        <f>0</f>
        <v>0</v>
      </c>
      <c r="J17">
        <f t="shared" si="1"/>
        <v>24.000000000000021</v>
      </c>
      <c r="K17">
        <f t="shared" si="2"/>
        <v>15</v>
      </c>
    </row>
    <row r="18" spans="7:11" x14ac:dyDescent="0.2">
      <c r="G18">
        <f t="shared" si="7"/>
        <v>16</v>
      </c>
      <c r="H18">
        <v>2</v>
      </c>
      <c r="I18">
        <f>0</f>
        <v>0</v>
      </c>
      <c r="J18">
        <f t="shared" si="1"/>
        <v>21.600000000000023</v>
      </c>
      <c r="K18">
        <f t="shared" si="2"/>
        <v>12</v>
      </c>
    </row>
    <row r="19" spans="7:11" x14ac:dyDescent="0.2">
      <c r="G19">
        <f t="shared" si="7"/>
        <v>17</v>
      </c>
      <c r="H19">
        <v>0</v>
      </c>
      <c r="I19">
        <f>0</f>
        <v>0</v>
      </c>
      <c r="J19">
        <f t="shared" si="1"/>
        <v>19.200000000000024</v>
      </c>
      <c r="K19">
        <f>K18 - 3</f>
        <v>9</v>
      </c>
    </row>
    <row r="20" spans="7:11" x14ac:dyDescent="0.2">
      <c r="G20">
        <f t="shared" si="7"/>
        <v>18</v>
      </c>
      <c r="H20">
        <v>0</v>
      </c>
      <c r="I20">
        <f>0</f>
        <v>0</v>
      </c>
      <c r="J20">
        <f t="shared" si="1"/>
        <v>16.800000000000026</v>
      </c>
      <c r="K20">
        <f t="shared" si="2"/>
        <v>6</v>
      </c>
    </row>
    <row r="21" spans="7:11" x14ac:dyDescent="0.2">
      <c r="G21">
        <f t="shared" si="7"/>
        <v>19</v>
      </c>
      <c r="H21">
        <v>0</v>
      </c>
      <c r="I21">
        <f>0</f>
        <v>0</v>
      </c>
      <c r="J21">
        <f t="shared" si="1"/>
        <v>14.400000000000025</v>
      </c>
      <c r="K21">
        <f t="shared" si="2"/>
        <v>3</v>
      </c>
    </row>
    <row r="22" spans="7:11" x14ac:dyDescent="0.2">
      <c r="G22">
        <f t="shared" si="7"/>
        <v>20</v>
      </c>
      <c r="H22">
        <v>0</v>
      </c>
      <c r="I22">
        <f>0</f>
        <v>0</v>
      </c>
      <c r="J22">
        <f t="shared" si="1"/>
        <v>12.000000000000025</v>
      </c>
      <c r="K22">
        <f t="shared" si="2"/>
        <v>0</v>
      </c>
    </row>
    <row r="23" spans="7:11" x14ac:dyDescent="0.2">
      <c r="G23">
        <f t="shared" si="7"/>
        <v>21</v>
      </c>
      <c r="H23">
        <v>0</v>
      </c>
      <c r="I23">
        <f>0</f>
        <v>0</v>
      </c>
      <c r="J23">
        <f t="shared" si="1"/>
        <v>9.6000000000000245</v>
      </c>
      <c r="K23">
        <v>0</v>
      </c>
    </row>
    <row r="24" spans="7:11" x14ac:dyDescent="0.2">
      <c r="G24">
        <f t="shared" si="7"/>
        <v>22</v>
      </c>
      <c r="H24">
        <v>0</v>
      </c>
      <c r="I24">
        <f>0</f>
        <v>0</v>
      </c>
      <c r="J24">
        <f t="shared" si="1"/>
        <v>7.2000000000000242</v>
      </c>
      <c r="K24">
        <v>0</v>
      </c>
    </row>
    <row r="25" spans="7:11" x14ac:dyDescent="0.2">
      <c r="G25">
        <f t="shared" si="7"/>
        <v>23</v>
      </c>
      <c r="H25">
        <v>0</v>
      </c>
      <c r="I25">
        <f>0</f>
        <v>0</v>
      </c>
      <c r="J25">
        <f t="shared" si="1"/>
        <v>4.8000000000000238</v>
      </c>
      <c r="K25">
        <v>0</v>
      </c>
    </row>
    <row r="26" spans="7:11" x14ac:dyDescent="0.2">
      <c r="G26">
        <f t="shared" si="7"/>
        <v>24</v>
      </c>
      <c r="H26">
        <v>0</v>
      </c>
      <c r="I26">
        <f>0</f>
        <v>0</v>
      </c>
      <c r="J26">
        <f t="shared" si="1"/>
        <v>2.4000000000000239</v>
      </c>
      <c r="K26">
        <f>0</f>
        <v>0</v>
      </c>
    </row>
    <row r="27" spans="7:11" x14ac:dyDescent="0.2">
      <c r="G27">
        <f t="shared" si="7"/>
        <v>25</v>
      </c>
      <c r="H27">
        <v>0</v>
      </c>
      <c r="I27">
        <f>0</f>
        <v>0</v>
      </c>
      <c r="J27">
        <v>0</v>
      </c>
      <c r="K27">
        <f>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Average_Daily_Productive_Hours</vt:lpstr>
      <vt:lpstr>Low</vt:lpstr>
      <vt:lpstr>Maximum_Work_Hours_Per_Day</vt:lpstr>
      <vt:lpstr>Minimum_Work_Hours_Per_Day</vt:lpstr>
      <vt:lpstr>Productive_Hours</vt:lpstr>
      <vt:lpstr>Sprint_End_Date</vt:lpstr>
      <vt:lpstr>Sprint_Start_Date</vt:lpstr>
      <vt:lpstr>Team_Size</vt:lpstr>
      <vt:lpstr>Work_Hours_Per_Day</vt:lpstr>
      <vt:lpstr>Working_Days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2020-04-28T09:02:56Z</dcterms:created>
  <dcterms:modified xsi:type="dcterms:W3CDTF">2020-05-18T14:31:17Z</dcterms:modified>
</cp:coreProperties>
</file>