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li\Desktop\NTNU\Thesis\"/>
    </mc:Choice>
  </mc:AlternateContent>
  <xr:revisionPtr revIDLastSave="0" documentId="13_ncr:1_{E2857183-0F76-4B5B-98D8-4332F6110EDA}" xr6:coauthVersionLast="44" xr6:coauthVersionMax="44" xr10:uidLastSave="{00000000-0000-0000-0000-000000000000}"/>
  <bookViews>
    <workbookView xWindow="-120" yWindow="-120" windowWidth="29040" windowHeight="15840" activeTab="4" xr2:uid="{58ECCDCB-2530-4190-8F73-88295C7475C9}"/>
  </bookViews>
  <sheets>
    <sheet name="CoverSc3" sheetId="3" r:id="rId1"/>
    <sheet name="DataSc3" sheetId="11" r:id="rId2"/>
    <sheet name="Cover" sheetId="12" r:id="rId3"/>
    <sheet name="Data" sheetId="8" r:id="rId4"/>
    <sheet name="Vp" sheetId="10" r:id="rId5"/>
    <sheet name="Sheet1" sheetId="9" r:id="rId6"/>
    <sheet name="OldStock" sheetId="4" r:id="rId7"/>
    <sheet name="Experiments" sheetId="6" r:id="rId8"/>
    <sheet name="Sheet2" sheetId="7" r:id="rId9"/>
    <sheet name="DataOld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6" i="10" l="1"/>
  <c r="AB177" i="9" l="1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177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08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178" i="9"/>
  <c r="X179" i="9"/>
  <c r="X180" i="9"/>
  <c r="X181" i="9"/>
  <c r="X182" i="9"/>
  <c r="X183" i="9"/>
  <c r="X184" i="9"/>
  <c r="X185" i="9"/>
  <c r="X177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08" i="9"/>
  <c r="X25" i="9"/>
  <c r="F19" i="10"/>
  <c r="K74" i="9" l="1"/>
  <c r="W81" i="9"/>
  <c r="W100" i="9"/>
  <c r="W80" i="9"/>
  <c r="X101" i="9"/>
  <c r="F20" i="10"/>
  <c r="B18" i="10"/>
  <c r="AH52" i="10" l="1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49" i="10"/>
  <c r="B50" i="10"/>
  <c r="B51" i="10"/>
  <c r="B52" i="10"/>
  <c r="B48" i="10"/>
  <c r="AH45" i="10"/>
  <c r="AH42" i="10"/>
  <c r="AH43" i="10"/>
  <c r="AH44" i="10"/>
  <c r="AH41" i="10"/>
  <c r="AH48" i="10" s="1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B33" i="10"/>
  <c r="B34" i="10"/>
  <c r="B35" i="10"/>
  <c r="B36" i="10"/>
  <c r="B37" i="10"/>
  <c r="AH27" i="10"/>
  <c r="AH28" i="10"/>
  <c r="AH29" i="10"/>
  <c r="AH30" i="10"/>
  <c r="AH26" i="10"/>
  <c r="B19" i="10"/>
  <c r="B20" i="10"/>
  <c r="B21" i="10"/>
  <c r="B22" i="10"/>
  <c r="AH20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D19" i="10"/>
  <c r="E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D20" i="10"/>
  <c r="E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C22" i="10"/>
  <c r="C19" i="10"/>
  <c r="C20" i="10"/>
  <c r="C21" i="10"/>
  <c r="C18" i="10"/>
  <c r="AC3" i="9"/>
  <c r="X6" i="9" l="1"/>
  <c r="AB73" i="9" l="1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72" i="9"/>
  <c r="AF82" i="9"/>
  <c r="W73" i="9"/>
  <c r="W74" i="9"/>
  <c r="W75" i="9"/>
  <c r="W76" i="9"/>
  <c r="W77" i="9"/>
  <c r="W78" i="9"/>
  <c r="W79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1" i="9"/>
  <c r="W102" i="9"/>
  <c r="W103" i="9"/>
  <c r="W72" i="9"/>
  <c r="X94" i="9"/>
  <c r="X95" i="9"/>
  <c r="X96" i="9"/>
  <c r="X97" i="9"/>
  <c r="X98" i="9"/>
  <c r="X99" i="9"/>
  <c r="X100" i="9"/>
  <c r="X102" i="9"/>
  <c r="X103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72" i="9"/>
  <c r="AL17" i="9" l="1"/>
  <c r="AJ17" i="9"/>
  <c r="AK17" i="9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X4" i="9"/>
  <c r="X5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3" i="9"/>
  <c r="O4" i="9" l="1"/>
  <c r="P4" i="9"/>
  <c r="Q4" i="9"/>
  <c r="R4" i="9"/>
  <c r="S4" i="9"/>
  <c r="O5" i="9"/>
  <c r="P5" i="9"/>
  <c r="Q5" i="9"/>
  <c r="R5" i="9"/>
  <c r="S5" i="9"/>
  <c r="O6" i="9"/>
  <c r="P6" i="9"/>
  <c r="Q6" i="9"/>
  <c r="R6" i="9"/>
  <c r="S6" i="9"/>
  <c r="O7" i="9"/>
  <c r="P7" i="9"/>
  <c r="Q7" i="9"/>
  <c r="R7" i="9"/>
  <c r="S7" i="9"/>
  <c r="O8" i="9"/>
  <c r="P8" i="9"/>
  <c r="Q8" i="9"/>
  <c r="R8" i="9"/>
  <c r="S8" i="9"/>
  <c r="O9" i="9"/>
  <c r="P9" i="9"/>
  <c r="Q9" i="9"/>
  <c r="R9" i="9"/>
  <c r="S9" i="9"/>
  <c r="O10" i="9"/>
  <c r="P10" i="9"/>
  <c r="Q10" i="9"/>
  <c r="R10" i="9"/>
  <c r="S10" i="9"/>
  <c r="O11" i="9"/>
  <c r="P11" i="9"/>
  <c r="Q11" i="9"/>
  <c r="R11" i="9"/>
  <c r="S11" i="9"/>
  <c r="O12" i="9"/>
  <c r="P12" i="9"/>
  <c r="Q12" i="9"/>
  <c r="R12" i="9"/>
  <c r="S12" i="9"/>
  <c r="O13" i="9"/>
  <c r="P13" i="9"/>
  <c r="Q13" i="9"/>
  <c r="R13" i="9"/>
  <c r="S13" i="9"/>
  <c r="O14" i="9"/>
  <c r="P14" i="9"/>
  <c r="Q14" i="9"/>
  <c r="R14" i="9"/>
  <c r="S14" i="9"/>
  <c r="O15" i="9"/>
  <c r="P15" i="9"/>
  <c r="Q15" i="9"/>
  <c r="R15" i="9"/>
  <c r="S15" i="9"/>
  <c r="O16" i="9"/>
  <c r="P16" i="9"/>
  <c r="Q16" i="9"/>
  <c r="R16" i="9"/>
  <c r="S16" i="9"/>
  <c r="O17" i="9"/>
  <c r="P17" i="9"/>
  <c r="Q17" i="9"/>
  <c r="R17" i="9"/>
  <c r="S17" i="9"/>
  <c r="O18" i="9"/>
  <c r="P18" i="9"/>
  <c r="Q18" i="9"/>
  <c r="R18" i="9"/>
  <c r="S18" i="9"/>
  <c r="O19" i="9"/>
  <c r="P19" i="9"/>
  <c r="Q19" i="9"/>
  <c r="R19" i="9"/>
  <c r="S19" i="9"/>
  <c r="O20" i="9"/>
  <c r="P20" i="9"/>
  <c r="Q20" i="9"/>
  <c r="R20" i="9"/>
  <c r="S20" i="9"/>
  <c r="O21" i="9"/>
  <c r="P21" i="9"/>
  <c r="Q21" i="9"/>
  <c r="R21" i="9"/>
  <c r="S21" i="9"/>
  <c r="O22" i="9"/>
  <c r="P22" i="9"/>
  <c r="Q22" i="9"/>
  <c r="R22" i="9"/>
  <c r="S22" i="9"/>
  <c r="O23" i="9"/>
  <c r="P23" i="9"/>
  <c r="Q23" i="9"/>
  <c r="R23" i="9"/>
  <c r="S23" i="9"/>
  <c r="O24" i="9"/>
  <c r="P24" i="9"/>
  <c r="Q24" i="9"/>
  <c r="R24" i="9"/>
  <c r="S24" i="9"/>
  <c r="O25" i="9"/>
  <c r="P25" i="9"/>
  <c r="Q25" i="9"/>
  <c r="R25" i="9"/>
  <c r="S25" i="9"/>
  <c r="O26" i="9"/>
  <c r="P26" i="9"/>
  <c r="Q26" i="9"/>
  <c r="R26" i="9"/>
  <c r="S26" i="9"/>
  <c r="O27" i="9"/>
  <c r="P27" i="9"/>
  <c r="Q27" i="9"/>
  <c r="R27" i="9"/>
  <c r="S27" i="9"/>
  <c r="O28" i="9"/>
  <c r="P28" i="9"/>
  <c r="Q28" i="9"/>
  <c r="R28" i="9"/>
  <c r="S28" i="9"/>
  <c r="O29" i="9"/>
  <c r="P29" i="9"/>
  <c r="Q29" i="9"/>
  <c r="R29" i="9"/>
  <c r="S29" i="9"/>
  <c r="O30" i="9"/>
  <c r="P30" i="9"/>
  <c r="Q30" i="9"/>
  <c r="R30" i="9"/>
  <c r="S30" i="9"/>
  <c r="O31" i="9"/>
  <c r="P31" i="9"/>
  <c r="Q31" i="9"/>
  <c r="R31" i="9"/>
  <c r="S31" i="9"/>
  <c r="O32" i="9"/>
  <c r="P32" i="9"/>
  <c r="Q32" i="9"/>
  <c r="R32" i="9"/>
  <c r="S32" i="9"/>
  <c r="O33" i="9"/>
  <c r="P33" i="9"/>
  <c r="Q33" i="9"/>
  <c r="R33" i="9"/>
  <c r="S33" i="9"/>
  <c r="O34" i="9"/>
  <c r="P34" i="9"/>
  <c r="Q34" i="9"/>
  <c r="R34" i="9"/>
  <c r="S34" i="9"/>
  <c r="O35" i="9"/>
  <c r="P35" i="9"/>
  <c r="Q35" i="9"/>
  <c r="R35" i="9"/>
  <c r="S35" i="9"/>
  <c r="O36" i="9"/>
  <c r="P36" i="9"/>
  <c r="Q36" i="9"/>
  <c r="R36" i="9"/>
  <c r="S36" i="9"/>
  <c r="O37" i="9"/>
  <c r="P37" i="9"/>
  <c r="Q37" i="9"/>
  <c r="R37" i="9"/>
  <c r="S37" i="9"/>
  <c r="O38" i="9"/>
  <c r="P38" i="9"/>
  <c r="Q38" i="9"/>
  <c r="R38" i="9"/>
  <c r="S38" i="9"/>
  <c r="P3" i="9"/>
  <c r="Q3" i="9"/>
  <c r="R3" i="9"/>
  <c r="S3" i="9"/>
  <c r="O3" i="9"/>
  <c r="D26" i="6" l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24" i="6"/>
  <c r="D25" i="6" s="1"/>
  <c r="D23" i="6"/>
  <c r="D21" i="6"/>
  <c r="D20" i="6" s="1"/>
  <c r="D19" i="6" s="1"/>
  <c r="D18" i="6" s="1"/>
  <c r="D17" i="6" s="1"/>
  <c r="D16" i="6" s="1"/>
  <c r="D15" i="6" s="1"/>
  <c r="D14" i="6" s="1"/>
  <c r="D13" i="6" s="1"/>
  <c r="D12" i="6" s="1"/>
  <c r="D11" i="6" s="1"/>
  <c r="D10" i="6" s="1"/>
  <c r="D9" i="6" s="1"/>
  <c r="D8" i="6" s="1"/>
  <c r="D7" i="6" s="1"/>
  <c r="D6" i="6" s="1"/>
  <c r="D5" i="6" s="1"/>
  <c r="D4" i="6" s="1"/>
  <c r="D3" i="6" s="1"/>
  <c r="D2" i="6" s="1"/>
  <c r="L2" i="6"/>
  <c r="C49" i="7"/>
  <c r="C48" i="7" s="1"/>
  <c r="C47" i="7" s="1"/>
  <c r="C46" i="7" s="1"/>
  <c r="C45" i="7" s="1"/>
  <c r="C44" i="7" s="1"/>
  <c r="C43" i="7" s="1"/>
  <c r="C42" i="7" s="1"/>
  <c r="C41" i="7" s="1"/>
  <c r="C40" i="7" s="1"/>
  <c r="C39" i="7" s="1"/>
  <c r="C38" i="7" s="1"/>
  <c r="C37" i="7" s="1"/>
  <c r="C36" i="7" s="1"/>
  <c r="C35" i="7" s="1"/>
  <c r="C34" i="7" s="1"/>
  <c r="C33" i="7" s="1"/>
  <c r="C50" i="7"/>
  <c r="C51" i="7"/>
  <c r="F49" i="6"/>
  <c r="F48" i="6" s="1"/>
  <c r="F47" i="6" s="1"/>
  <c r="F46" i="6" s="1"/>
  <c r="F45" i="6" s="1"/>
  <c r="F44" i="6" s="1"/>
  <c r="F43" i="6" s="1"/>
  <c r="F42" i="6" s="1"/>
  <c r="F41" i="6" s="1"/>
  <c r="F40" i="6" s="1"/>
  <c r="F39" i="6" s="1"/>
  <c r="F38" i="6" s="1"/>
  <c r="F37" i="6" s="1"/>
  <c r="F36" i="6" s="1"/>
  <c r="F35" i="6" s="1"/>
  <c r="F34" i="6" s="1"/>
  <c r="F33" i="6" s="1"/>
  <c r="F32" i="6" s="1"/>
  <c r="F31" i="6" s="1"/>
  <c r="F30" i="6" s="1"/>
  <c r="F29" i="6" s="1"/>
  <c r="F28" i="6" s="1"/>
  <c r="F27" i="6" s="1"/>
  <c r="F26" i="6" s="1"/>
  <c r="F25" i="6" s="1"/>
  <c r="F24" i="6" s="1"/>
  <c r="F23" i="6" s="1"/>
  <c r="F22" i="6" s="1"/>
  <c r="F21" i="6" s="1"/>
  <c r="F20" i="6" s="1"/>
  <c r="F19" i="6" s="1"/>
  <c r="F18" i="6" s="1"/>
  <c r="F17" i="6" s="1"/>
  <c r="F16" i="6" s="1"/>
  <c r="F15" i="6" s="1"/>
  <c r="F14" i="6" s="1"/>
  <c r="F13" i="6" s="1"/>
  <c r="F12" i="6" s="1"/>
  <c r="F11" i="6" s="1"/>
  <c r="F10" i="6" s="1"/>
  <c r="F9" i="6" s="1"/>
  <c r="F8" i="6" s="1"/>
  <c r="F7" i="6" s="1"/>
  <c r="F6" i="6" s="1"/>
  <c r="F5" i="6" s="1"/>
  <c r="F4" i="6" s="1"/>
  <c r="F3" i="6" s="1"/>
  <c r="F2" i="6" s="1"/>
  <c r="F50" i="6"/>
  <c r="G50" i="6"/>
  <c r="G49" i="6" s="1"/>
  <c r="G48" i="6" s="1"/>
  <c r="G47" i="6" s="1"/>
  <c r="G46" i="6" s="1"/>
  <c r="G45" i="6" s="1"/>
  <c r="G44" i="6" s="1"/>
  <c r="G43" i="6" s="1"/>
  <c r="G42" i="6" s="1"/>
  <c r="G41" i="6" s="1"/>
  <c r="G40" i="6" s="1"/>
  <c r="G39" i="6" s="1"/>
  <c r="G38" i="6" s="1"/>
  <c r="G37" i="6" s="1"/>
  <c r="G36" i="6" s="1"/>
  <c r="G35" i="6" s="1"/>
  <c r="G34" i="6" s="1"/>
  <c r="G33" i="6" s="1"/>
  <c r="G32" i="6" s="1"/>
  <c r="G31" i="6" s="1"/>
  <c r="G30" i="6" s="1"/>
  <c r="G29" i="6" s="1"/>
  <c r="G28" i="6" s="1"/>
  <c r="G27" i="6" s="1"/>
  <c r="G26" i="6" s="1"/>
  <c r="G25" i="6" s="1"/>
  <c r="G24" i="6" s="1"/>
  <c r="G23" i="6" s="1"/>
  <c r="G22" i="6" s="1"/>
  <c r="G21" i="6" s="1"/>
  <c r="G20" i="6" s="1"/>
  <c r="G19" i="6" s="1"/>
  <c r="G18" i="6" s="1"/>
  <c r="G17" i="6" s="1"/>
  <c r="G16" i="6" s="1"/>
  <c r="G15" i="6" s="1"/>
  <c r="G14" i="6" s="1"/>
  <c r="G13" i="6" s="1"/>
  <c r="G12" i="6" s="1"/>
  <c r="G11" i="6" s="1"/>
  <c r="G10" i="6" s="1"/>
  <c r="G9" i="6" s="1"/>
  <c r="G8" i="6" s="1"/>
  <c r="G7" i="6" s="1"/>
  <c r="G6" i="6" s="1"/>
  <c r="G5" i="6" s="1"/>
  <c r="G4" i="6" s="1"/>
  <c r="G3" i="6" s="1"/>
  <c r="G2" i="6" s="1"/>
  <c r="F51" i="6"/>
  <c r="G51" i="6"/>
  <c r="E46" i="6"/>
  <c r="E45" i="6" s="1"/>
  <c r="E44" i="6" s="1"/>
  <c r="E43" i="6" s="1"/>
  <c r="E42" i="6" s="1"/>
  <c r="E41" i="6" s="1"/>
  <c r="E40" i="6" s="1"/>
  <c r="E39" i="6" s="1"/>
  <c r="E38" i="6" s="1"/>
  <c r="E37" i="6" s="1"/>
  <c r="E36" i="6" s="1"/>
  <c r="E35" i="6" s="1"/>
  <c r="E34" i="6" s="1"/>
  <c r="E33" i="6" s="1"/>
  <c r="E32" i="6" s="1"/>
  <c r="E31" i="6" s="1"/>
  <c r="E30" i="6" s="1"/>
  <c r="E29" i="6" s="1"/>
  <c r="E28" i="6" s="1"/>
  <c r="E27" i="6" s="1"/>
  <c r="E26" i="6" s="1"/>
  <c r="E25" i="6" s="1"/>
  <c r="E24" i="6" s="1"/>
  <c r="E23" i="6" s="1"/>
  <c r="E22" i="6" s="1"/>
  <c r="E21" i="6" s="1"/>
  <c r="E20" i="6" s="1"/>
  <c r="E19" i="6" s="1"/>
  <c r="E18" i="6" s="1"/>
  <c r="E17" i="6" s="1"/>
  <c r="E16" i="6" s="1"/>
  <c r="E15" i="6" s="1"/>
  <c r="E14" i="6" s="1"/>
  <c r="E13" i="6" s="1"/>
  <c r="E12" i="6" s="1"/>
  <c r="E11" i="6" s="1"/>
  <c r="E10" i="6" s="1"/>
  <c r="E9" i="6" s="1"/>
  <c r="E8" i="6" s="1"/>
  <c r="E7" i="6" s="1"/>
  <c r="E6" i="6" s="1"/>
  <c r="E5" i="6" s="1"/>
  <c r="E4" i="6" s="1"/>
  <c r="E3" i="6" s="1"/>
  <c r="E2" i="6" s="1"/>
  <c r="E47" i="6"/>
  <c r="E50" i="6"/>
  <c r="E49" i="6" s="1"/>
  <c r="E48" i="6" s="1"/>
  <c r="E51" i="6"/>
  <c r="C21" i="6" l="1"/>
  <c r="C20" i="6" s="1"/>
  <c r="C19" i="6" s="1"/>
  <c r="C18" i="6" s="1"/>
  <c r="C17" i="6" s="1"/>
  <c r="C16" i="6" s="1"/>
  <c r="C15" i="6" s="1"/>
  <c r="C14" i="6" s="1"/>
  <c r="C13" i="6" s="1"/>
  <c r="C12" i="6" s="1"/>
  <c r="C11" i="6" s="1"/>
  <c r="C10" i="6" s="1"/>
  <c r="C9" i="6" s="1"/>
  <c r="C8" i="6" s="1"/>
  <c r="C7" i="6" s="1"/>
  <c r="C6" i="6" s="1"/>
  <c r="C5" i="6" s="1"/>
  <c r="C4" i="6" s="1"/>
  <c r="C3" i="6" s="1"/>
  <c r="C2" i="6" s="1"/>
  <c r="G37" i="4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F37" i="4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E37" i="4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G4" i="4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E33" i="4"/>
  <c r="E34" i="4" s="1"/>
  <c r="E35" i="4" s="1"/>
  <c r="E36" i="4" s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G3" i="4"/>
  <c r="F3" i="4"/>
  <c r="E3" i="4"/>
  <c r="D3" i="4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C50" i="4"/>
  <c r="C51" i="4" s="1"/>
  <c r="C23" i="4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18" i="4"/>
  <c r="C19" i="4" s="1"/>
  <c r="C20" i="4" s="1"/>
  <c r="C21" i="4" s="1"/>
  <c r="C22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4" i="4"/>
  <c r="C3" i="4"/>
  <c r="C23" i="6" l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</calcChain>
</file>

<file path=xl/sharedStrings.xml><?xml version="1.0" encoding="utf-8"?>
<sst xmlns="http://schemas.openxmlformats.org/spreadsheetml/2006/main" count="971" uniqueCount="92">
  <si>
    <t>North America</t>
  </si>
  <si>
    <t>Time</t>
  </si>
  <si>
    <t>Region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</si>
  <si>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</si>
  <si>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</si>
  <si>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</si>
  <si>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</si>
  <si>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</si>
  <si>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</si>
  <si>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</si>
  <si>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</si>
  <si>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</si>
  <si>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</si>
  <si>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</si>
  <si>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</si>
  <si>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</si>
  <si>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</si>
  <si>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</si>
  <si>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</si>
  <si>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</si>
  <si>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</si>
  <si>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</si>
  <si>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</si>
  <si>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</si>
  <si>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</si>
  <si>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</si>
  <si>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</si>
  <si>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</si>
  <si>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</si>
  <si>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</si>
  <si>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</si>
  <si>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</si>
  <si>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</si>
  <si>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</si>
  <si>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41e841d2-3a02-4cc3-a0ac-64140ddaa878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</si>
  <si>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</si>
  <si>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</si>
  <si>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</si>
  <si>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</si>
  <si>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</si>
  <si>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</si>
  <si>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</si>
  <si>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</si>
  <si>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</si>
  <si>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</si>
  <si>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</si>
  <si>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</si>
  <si>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</si>
  <si>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</si>
  <si>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</si>
  <si>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</si>
  <si>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</si>
  <si>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</si>
  <si>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</si>
  <si>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</si>
  <si>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</si>
  <si>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</si>
  <si>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</si>
  <si>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</si>
  <si>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>Vehicle stock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</si>
  <si>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</si>
  <si>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</si>
  <si>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</si>
  <si>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</si>
  <si>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VehicleStock</t>
  </si>
  <si>
    <t>Goods</t>
  </si>
  <si>
    <t>ODYM_Classifications_Master</t>
  </si>
  <si>
    <t>Pristera</t>
  </si>
  <si>
    <t>Europe</t>
  </si>
  <si>
    <t>Passenger cars</t>
  </si>
  <si>
    <t>5_Regions</t>
  </si>
  <si>
    <t>POPULATION</t>
  </si>
  <si>
    <t>NA</t>
  </si>
  <si>
    <t>EU</t>
  </si>
  <si>
    <t>CN</t>
  </si>
  <si>
    <t>JSK</t>
  </si>
  <si>
    <t>ROW</t>
  </si>
  <si>
    <t>Vp</t>
  </si>
  <si>
    <t>Stock</t>
  </si>
  <si>
    <t>Population</t>
  </si>
  <si>
    <t>Stock (Mine)</t>
  </si>
  <si>
    <t>Thomas</t>
  </si>
  <si>
    <t>Mine</t>
  </si>
  <si>
    <t>STOCK</t>
  </si>
  <si>
    <t>Baseline</t>
  </si>
  <si>
    <t>Scenario 1</t>
  </si>
  <si>
    <t>Scenario 4</t>
  </si>
  <si>
    <t>Scenario1</t>
  </si>
  <si>
    <t>Scenario2</t>
  </si>
  <si>
    <t>Scenario3</t>
  </si>
  <si>
    <t>Scenario4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</si>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</sst>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00"/>
    <numFmt numFmtId="165" formatCode="0.000000000E+00"/>
    <numFmt numFmtId="166" formatCode="0.0000000000E+00"/>
    <numFmt numFmtId="167" formatCode="#,###,##0"/>
    <numFmt numFmtId="168" formatCode="###0.00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Helv"/>
    </font>
    <font>
      <b/>
      <sz val="9"/>
      <name val="Helv"/>
    </font>
    <font>
      <sz val="7"/>
      <name val="Helv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indexed="22"/>
        <bgColor indexed="9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22"/>
      </bottom>
      <diagonal/>
    </border>
  </borders>
  <cellStyleXfs count="11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6" borderId="0" applyNumberFormat="0" applyBorder="0" applyAlignment="0" applyProtection="0"/>
    <xf numFmtId="0" fontId="7" fillId="0" borderId="0"/>
    <xf numFmtId="167" fontId="9" fillId="7" borderId="0" applyNumberFormat="0" applyBorder="0">
      <alignment horizontal="right"/>
      <protection locked="0"/>
    </xf>
    <xf numFmtId="0" fontId="10" fillId="8" borderId="0">
      <alignment horizontal="centerContinuous" vertical="center" wrapText="1"/>
    </xf>
    <xf numFmtId="0" fontId="11" fillId="0" borderId="2">
      <alignment horizontal="left"/>
    </xf>
    <xf numFmtId="168" fontId="12" fillId="0" borderId="2" applyNumberFormat="0">
      <alignment horizontal="right"/>
    </xf>
    <xf numFmtId="0" fontId="8" fillId="0" borderId="1" applyNumberFormat="0" applyFill="0" applyAlignment="0" applyProtection="0"/>
    <xf numFmtId="9" fontId="7" fillId="0" borderId="0" applyFont="0" applyFill="0" applyBorder="0" applyAlignment="0" applyProtection="0"/>
  </cellStyleXfs>
  <cellXfs count="4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1" fontId="2" fillId="0" borderId="0" xfId="0" applyNumberFormat="1" applyFont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Font="1"/>
    <xf numFmtId="11" fontId="0" fillId="0" borderId="0" xfId="0" applyNumberFormat="1" applyFont="1"/>
    <xf numFmtId="164" fontId="0" fillId="0" borderId="0" xfId="0" applyNumberFormat="1"/>
    <xf numFmtId="0" fontId="4" fillId="4" borderId="0" xfId="1"/>
    <xf numFmtId="11" fontId="4" fillId="4" borderId="0" xfId="1" applyNumberFormat="1"/>
    <xf numFmtId="9" fontId="0" fillId="0" borderId="0" xfId="2" applyFont="1"/>
    <xf numFmtId="166" fontId="0" fillId="0" borderId="0" xfId="0" applyNumberFormat="1" applyFont="1"/>
    <xf numFmtId="165" fontId="0" fillId="0" borderId="0" xfId="0" applyNumberFormat="1" applyFont="1"/>
    <xf numFmtId="2" fontId="4" fillId="4" borderId="0" xfId="1" applyNumberFormat="1"/>
    <xf numFmtId="11" fontId="0" fillId="0" borderId="0" xfId="0" quotePrefix="1" applyNumberFormat="1" applyFont="1"/>
    <xf numFmtId="2" fontId="0" fillId="0" borderId="0" xfId="0" applyNumberFormat="1" applyFont="1"/>
    <xf numFmtId="0" fontId="0" fillId="0" borderId="0" xfId="0" applyNumberFormat="1"/>
    <xf numFmtId="11" fontId="0" fillId="0" borderId="0" xfId="0" applyNumberFormat="1" applyBorder="1"/>
    <xf numFmtId="11" fontId="0" fillId="5" borderId="0" xfId="0" applyNumberFormat="1" applyFill="1"/>
    <xf numFmtId="11" fontId="2" fillId="0" borderId="0" xfId="1" applyNumberFormat="1" applyFont="1" applyFill="1"/>
    <xf numFmtId="11" fontId="2" fillId="0" borderId="0" xfId="0" applyNumberFormat="1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/>
    </xf>
    <xf numFmtId="1" fontId="0" fillId="0" borderId="0" xfId="0" applyNumberFormat="1"/>
    <xf numFmtId="11" fontId="0" fillId="0" borderId="0" xfId="0" applyNumberFormat="1" applyFill="1"/>
    <xf numFmtId="11" fontId="2" fillId="0" borderId="0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/>
    </xf>
    <xf numFmtId="0" fontId="6" fillId="6" borderId="0" xfId="3"/>
    <xf numFmtId="1" fontId="7" fillId="0" borderId="0" xfId="4" applyNumberFormat="1" applyAlignment="1">
      <alignment horizontal="center"/>
    </xf>
    <xf numFmtId="11" fontId="7" fillId="0" borderId="0" xfId="4" applyNumberFormat="1" applyAlignment="1">
      <alignment horizontal="center"/>
    </xf>
    <xf numFmtId="0" fontId="7" fillId="0" borderId="0" xfId="4"/>
    <xf numFmtId="11" fontId="0" fillId="3" borderId="0" xfId="0" applyNumberFormat="1" applyFill="1"/>
    <xf numFmtId="11" fontId="4" fillId="3" borderId="0" xfId="1" applyNumberFormat="1" applyFill="1"/>
    <xf numFmtId="11" fontId="0" fillId="9" borderId="0" xfId="0" applyNumberFormat="1" applyFill="1"/>
  </cellXfs>
  <cellStyles count="11">
    <cellStyle name="Data_Sheet1_1" xfId="8" xr:uid="{F54067BA-3FEA-445D-BB9B-5774E352F28F}"/>
    <cellStyle name="Good" xfId="3" builtinId="26"/>
    <cellStyle name="Hed Side_Sheet1_1" xfId="7" xr:uid="{1B056848-67BE-40C2-84D8-C01611DB4B3C}"/>
    <cellStyle name="Hed Top_Sheet1" xfId="6" xr:uid="{4CAD949F-BC82-45EB-BF14-6594820A24E8}"/>
    <cellStyle name="Ligne détail" xfId="5" xr:uid="{00A758F8-7095-41F1-A6E1-1B5309A3DD38}"/>
    <cellStyle name="Neutral" xfId="1" builtinId="28"/>
    <cellStyle name="Normal" xfId="0" builtinId="0"/>
    <cellStyle name="Normal 2" xfId="4" xr:uid="{36549B2F-2608-42C5-9F73-01B0F307379F}"/>
    <cellStyle name="Percent" xfId="2" builtinId="5"/>
    <cellStyle name="Percent 2" xfId="10" xr:uid="{F967676B-4043-4659-B54F-00FACDF79CCF}"/>
    <cellStyle name="Total 2" xfId="9" xr:uid="{B49652CD-BAC6-4AAA-BDDF-9831CA5AC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Sheet1!$U$3:$U$71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Sheet1!$X$3:$X$71</c:f>
              <c:numCache>
                <c:formatCode>0.00E+00</c:formatCode>
                <c:ptCount val="69"/>
                <c:pt idx="0" formatCode="General">
                  <c:v>389.17336735488391</c:v>
                </c:pt>
                <c:pt idx="1">
                  <c:v>391.432087615851</c:v>
                </c:pt>
                <c:pt idx="2" formatCode="General">
                  <c:v>392.42708870709072</c:v>
                </c:pt>
                <c:pt idx="3">
                  <c:v>395.62054351711186</c:v>
                </c:pt>
                <c:pt idx="4" formatCode="General">
                  <c:v>397.35533865871304</c:v>
                </c:pt>
                <c:pt idx="5" formatCode="General">
                  <c:v>406.10831728561061</c:v>
                </c:pt>
                <c:pt idx="6" formatCode="General">
                  <c:v>413.94387749820555</c:v>
                </c:pt>
                <c:pt idx="7" formatCode="General">
                  <c:v>414.40130175467255</c:v>
                </c:pt>
                <c:pt idx="8" formatCode="General">
                  <c:v>414.25584894322594</c:v>
                </c:pt>
                <c:pt idx="9" formatCode="General">
                  <c:v>414.19584161071435</c:v>
                </c:pt>
                <c:pt idx="10" formatCode="General">
                  <c:v>413.84471692147599</c:v>
                </c:pt>
                <c:pt idx="11" formatCode="General">
                  <c:v>412.46152743833665</c:v>
                </c:pt>
                <c:pt idx="12" formatCode="General">
                  <c:v>411.12031250158572</c:v>
                </c:pt>
                <c:pt idx="13" formatCode="General">
                  <c:v>416.79352286163311</c:v>
                </c:pt>
                <c:pt idx="14" formatCode="General">
                  <c:v>423.715301890261</c:v>
                </c:pt>
                <c:pt idx="15" formatCode="General">
                  <c:v>435.14806725486676</c:v>
                </c:pt>
                <c:pt idx="16" formatCode="General">
                  <c:v>444.72412333140011</c:v>
                </c:pt>
                <c:pt idx="17" formatCode="General">
                  <c:v>451.0146357131988</c:v>
                </c:pt>
                <c:pt idx="18" formatCode="General">
                  <c:v>461.67351382141214</c:v>
                </c:pt>
                <c:pt idx="19" formatCode="General">
                  <c:v>471.247611314555</c:v>
                </c:pt>
                <c:pt idx="20" formatCode="General">
                  <c:v>475.19008127143866</c:v>
                </c:pt>
                <c:pt idx="21" formatCode="General">
                  <c:v>485.38976192058664</c:v>
                </c:pt>
                <c:pt idx="22">
                  <c:v>497.59000384686971</c:v>
                </c:pt>
                <c:pt idx="23" formatCode="General">
                  <c:v>511.17606161426431</c:v>
                </c:pt>
                <c:pt idx="24" formatCode="General">
                  <c:v>515.4208568829257</c:v>
                </c:pt>
                <c:pt idx="25" formatCode="General">
                  <c:v>518.58162687383992</c:v>
                </c:pt>
                <c:pt idx="26" formatCode="General">
                  <c:v>525.52381757385308</c:v>
                </c:pt>
                <c:pt idx="27" formatCode="General">
                  <c:v>535.16117753133847</c:v>
                </c:pt>
                <c:pt idx="28" formatCode="General">
                  <c:v>544.13043346744405</c:v>
                </c:pt>
                <c:pt idx="29" formatCode="General">
                  <c:v>550.03879421586362</c:v>
                </c:pt>
                <c:pt idx="30" formatCode="General">
                  <c:v>549.35468798329111</c:v>
                </c:pt>
                <c:pt idx="31" formatCode="General">
                  <c:v>545.92025582533518</c:v>
                </c:pt>
                <c:pt idx="32" formatCode="General">
                  <c:v>538.92539281048698</c:v>
                </c:pt>
                <c:pt idx="33" formatCode="General">
                  <c:v>535.10465836966364</c:v>
                </c:pt>
                <c:pt idx="34" formatCode="General">
                  <c:v>534.59508293107058</c:v>
                </c:pt>
                <c:pt idx="35" formatCode="General">
                  <c:v>538.37490942263003</c:v>
                </c:pt>
                <c:pt idx="36" formatCode="General">
                  <c:v>536.38429952214904</c:v>
                </c:pt>
                <c:pt idx="37" formatCode="General">
                  <c:v>534.14384498879065</c:v>
                </c:pt>
                <c:pt idx="38" formatCode="General">
                  <c:v>531.48413499673325</c:v>
                </c:pt>
                <c:pt idx="39" formatCode="General">
                  <c:v>528.32341859268445</c:v>
                </c:pt>
                <c:pt idx="40" formatCode="General">
                  <c:v>524.609004434133</c:v>
                </c:pt>
                <c:pt idx="41" formatCode="General">
                  <c:v>517.62918945812146</c:v>
                </c:pt>
                <c:pt idx="42" formatCode="General">
                  <c:v>510.57344894143341</c:v>
                </c:pt>
                <c:pt idx="43" formatCode="General">
                  <c:v>504.0398260311639</c:v>
                </c:pt>
                <c:pt idx="44" formatCode="General">
                  <c:v>497.73396889656766</c:v>
                </c:pt>
                <c:pt idx="45" formatCode="General">
                  <c:v>490.47591136818954</c:v>
                </c:pt>
                <c:pt idx="46" formatCode="General">
                  <c:v>483.52851018754956</c:v>
                </c:pt>
                <c:pt idx="47" formatCode="General">
                  <c:v>477.93029118956815</c:v>
                </c:pt>
                <c:pt idx="48" formatCode="General">
                  <c:v>473.21401429053572</c:v>
                </c:pt>
                <c:pt idx="49" formatCode="General">
                  <c:v>471.01019013008721</c:v>
                </c:pt>
                <c:pt idx="50" formatCode="General">
                  <c:v>469.98098128856793</c:v>
                </c:pt>
                <c:pt idx="51" formatCode="General">
                  <c:v>468.01363371648978</c:v>
                </c:pt>
                <c:pt idx="52" formatCode="General">
                  <c:v>465.47414899509107</c:v>
                </c:pt>
                <c:pt idx="53" formatCode="General">
                  <c:v>461.7572437163131</c:v>
                </c:pt>
                <c:pt idx="54" formatCode="General">
                  <c:v>458.36359636373123</c:v>
                </c:pt>
                <c:pt idx="55" formatCode="General">
                  <c:v>455.66433414074345</c:v>
                </c:pt>
                <c:pt idx="56" formatCode="General">
                  <c:v>453.11884339808449</c:v>
                </c:pt>
                <c:pt idx="57" formatCode="General">
                  <c:v>449.98819488223774</c:v>
                </c:pt>
                <c:pt idx="58" formatCode="General">
                  <c:v>444.16718776640141</c:v>
                </c:pt>
                <c:pt idx="59" formatCode="General">
                  <c:v>434.24284445915515</c:v>
                </c:pt>
                <c:pt idx="60" formatCode="General">
                  <c:v>426.14577525138043</c:v>
                </c:pt>
                <c:pt idx="61" formatCode="General">
                  <c:v>420.13280693783162</c:v>
                </c:pt>
                <c:pt idx="62" formatCode="General">
                  <c:v>417.7548584688065</c:v>
                </c:pt>
                <c:pt idx="63" formatCode="General">
                  <c:v>416.8902361576487</c:v>
                </c:pt>
                <c:pt idx="64" formatCode="General">
                  <c:v>417.40431055097145</c:v>
                </c:pt>
                <c:pt idx="65" formatCode="General">
                  <c:v>418.57958513861917</c:v>
                </c:pt>
                <c:pt idx="66" formatCode="General">
                  <c:v>419.14016733340014</c:v>
                </c:pt>
                <c:pt idx="67" formatCode="General">
                  <c:v>418.11434591643274</c:v>
                </c:pt>
                <c:pt idx="68" formatCode="General">
                  <c:v>416.14142215353309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13-4772-9AE5-4EADF977D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01840"/>
        <c:axId val="540002824"/>
      </c:scatterChart>
      <c:valAx>
        <c:axId val="5400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2824"/>
        <c:crosses val="autoZero"/>
        <c:crossBetween val="midCat"/>
      </c:valAx>
      <c:valAx>
        <c:axId val="54000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forward val="32"/>
            <c:dispRSqr val="0"/>
            <c:dispEq val="0"/>
          </c:trendline>
          <c:xVal>
            <c:numRef>
              <c:f>Sheet1!$Z$173:$Z$176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Sheet1!$AC$173:$AC$176</c:f>
              <c:numCache>
                <c:formatCode>0.00E+00</c:formatCode>
                <c:ptCount val="4"/>
                <c:pt idx="0">
                  <c:v>214510844.65397799</c:v>
                </c:pt>
                <c:pt idx="1">
                  <c:v>214741292.8411501</c:v>
                </c:pt>
                <c:pt idx="2">
                  <c:v>215385668.02935991</c:v>
                </c:pt>
                <c:pt idx="3">
                  <c:v>215988342.84089431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6-4D03-9A4C-9BC724D48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35184"/>
        <c:axId val="5946371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Sheet1!$AC$107</c15:sqref>
                        </c15:formulaRef>
                      </c:ext>
                    </c:extLst>
                    <c:strCache>
                      <c:ptCount val="1"/>
                      <c:pt idx="0">
                        <c:v>Stock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Sheet1!$Z$108:$Z$176</c15:sqref>
                        </c15:formulaRef>
                      </c:ext>
                    </c:extLst>
                    <c:numCache>
                      <c:formatCode>General</c:formatCode>
                      <c:ptCount val="69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Sheet1!$AC$108:$AC$176</c15:sqref>
                        </c15:formulaRef>
                      </c:ext>
                    </c:extLst>
                    <c:numCache>
                      <c:formatCode>0.00E+00</c:formatCode>
                      <c:ptCount val="69"/>
                      <c:pt idx="0">
                        <c:v>145862359.72856319</c:v>
                      </c:pt>
                      <c:pt idx="1">
                        <c:v>149121030.70320731</c:v>
                      </c:pt>
                      <c:pt idx="2">
                        <c:v>152215373.90494001</c:v>
                      </c:pt>
                      <c:pt idx="3">
                        <c:v>155145420.12830311</c:v>
                      </c:pt>
                      <c:pt idx="4">
                        <c:v>157911249.05838951</c:v>
                      </c:pt>
                      <c:pt idx="5">
                        <c:v>160513051.6700739</c:v>
                      </c:pt>
                      <c:pt idx="6">
                        <c:v>162951251.87227869</c:v>
                      </c:pt>
                      <c:pt idx="7">
                        <c:v>165226721.16485161</c:v>
                      </c:pt>
                      <c:pt idx="8">
                        <c:v>167174601.9764334</c:v>
                      </c:pt>
                      <c:pt idx="9">
                        <c:v>169025295.1111494</c:v>
                      </c:pt>
                      <c:pt idx="10">
                        <c:v>170793942.46566841</c:v>
                      </c:pt>
                      <c:pt idx="11">
                        <c:v>172493213.18528289</c:v>
                      </c:pt>
                      <c:pt idx="12">
                        <c:v>174116629.07797369</c:v>
                      </c:pt>
                      <c:pt idx="13">
                        <c:v>175674424.54169491</c:v>
                      </c:pt>
                      <c:pt idx="14">
                        <c:v>177113942.4576875</c:v>
                      </c:pt>
                      <c:pt idx="15">
                        <c:v>178471656.51430079</c:v>
                      </c:pt>
                      <c:pt idx="16">
                        <c:v>179868946.51911041</c:v>
                      </c:pt>
                      <c:pt idx="17">
                        <c:v>181137854.84169999</c:v>
                      </c:pt>
                      <c:pt idx="18">
                        <c:v>182156320.36472619</c:v>
                      </c:pt>
                      <c:pt idx="19">
                        <c:v>183154994.97607759</c:v>
                      </c:pt>
                      <c:pt idx="20">
                        <c:v>184490238.09789181</c:v>
                      </c:pt>
                      <c:pt idx="21">
                        <c:v>186016899.02834061</c:v>
                      </c:pt>
                      <c:pt idx="22">
                        <c:v>187514293.25089559</c:v>
                      </c:pt>
                      <c:pt idx="23">
                        <c:v>188927388.74948761</c:v>
                      </c:pt>
                      <c:pt idx="24">
                        <c:v>190149055.0379872</c:v>
                      </c:pt>
                      <c:pt idx="25">
                        <c:v>190949103.26317021</c:v>
                      </c:pt>
                      <c:pt idx="26">
                        <c:v>192075186.84887081</c:v>
                      </c:pt>
                      <c:pt idx="27">
                        <c:v>193318459.7459307</c:v>
                      </c:pt>
                      <c:pt idx="28">
                        <c:v>194721906.07138529</c:v>
                      </c:pt>
                      <c:pt idx="29">
                        <c:v>196139675.25526991</c:v>
                      </c:pt>
                      <c:pt idx="30">
                        <c:v>196349269.0908604</c:v>
                      </c:pt>
                      <c:pt idx="31">
                        <c:v>196206717.076354</c:v>
                      </c:pt>
                      <c:pt idx="32">
                        <c:v>195905967.8651213</c:v>
                      </c:pt>
                      <c:pt idx="33">
                        <c:v>195838306.0549565</c:v>
                      </c:pt>
                      <c:pt idx="34">
                        <c:v>195664154.87422919</c:v>
                      </c:pt>
                      <c:pt idx="35">
                        <c:v>195563967.6047183</c:v>
                      </c:pt>
                      <c:pt idx="36">
                        <c:v>196065581.89259329</c:v>
                      </c:pt>
                      <c:pt idx="37">
                        <c:v>196812161.923767</c:v>
                      </c:pt>
                      <c:pt idx="38">
                        <c:v>197497809.77456921</c:v>
                      </c:pt>
                      <c:pt idx="39">
                        <c:v>197155860.03934619</c:v>
                      </c:pt>
                      <c:pt idx="40">
                        <c:v>198220804.36077741</c:v>
                      </c:pt>
                      <c:pt idx="41">
                        <c:v>199871092.76873589</c:v>
                      </c:pt>
                      <c:pt idx="42">
                        <c:v>201356273.79249549</c:v>
                      </c:pt>
                      <c:pt idx="43">
                        <c:v>201670005.59855121</c:v>
                      </c:pt>
                      <c:pt idx="44">
                        <c:v>202330599.04822919</c:v>
                      </c:pt>
                      <c:pt idx="45">
                        <c:v>203082111.1033999</c:v>
                      </c:pt>
                      <c:pt idx="46">
                        <c:v>204250962.8063547</c:v>
                      </c:pt>
                      <c:pt idx="47">
                        <c:v>205621473.17276499</c:v>
                      </c:pt>
                      <c:pt idx="48">
                        <c:v>207508802.02226719</c:v>
                      </c:pt>
                      <c:pt idx="49">
                        <c:v>209754070.01593849</c:v>
                      </c:pt>
                      <c:pt idx="50">
                        <c:v>211455556.6410853</c:v>
                      </c:pt>
                      <c:pt idx="51">
                        <c:v>212875624.68757981</c:v>
                      </c:pt>
                      <c:pt idx="52">
                        <c:v>213951022.56548759</c:v>
                      </c:pt>
                      <c:pt idx="53">
                        <c:v>214932793.87144351</c:v>
                      </c:pt>
                      <c:pt idx="54">
                        <c:v>215996774.6875079</c:v>
                      </c:pt>
                      <c:pt idx="55">
                        <c:v>217671715.09752029</c:v>
                      </c:pt>
                      <c:pt idx="56">
                        <c:v>219586648.94393891</c:v>
                      </c:pt>
                      <c:pt idx="57">
                        <c:v>221600594.0817467</c:v>
                      </c:pt>
                      <c:pt idx="58">
                        <c:v>222297904.5154902</c:v>
                      </c:pt>
                      <c:pt idx="59">
                        <c:v>222534173.6621637</c:v>
                      </c:pt>
                      <c:pt idx="60">
                        <c:v>221979736.81570601</c:v>
                      </c:pt>
                      <c:pt idx="61">
                        <c:v>221141729.97721329</c:v>
                      </c:pt>
                      <c:pt idx="62">
                        <c:v>219128916.11305839</c:v>
                      </c:pt>
                      <c:pt idx="63">
                        <c:v>216793148.11737651</c:v>
                      </c:pt>
                      <c:pt idx="64">
                        <c:v>215080792.81471151</c:v>
                      </c:pt>
                      <c:pt idx="65">
                        <c:v>214510844.65397799</c:v>
                      </c:pt>
                      <c:pt idx="66">
                        <c:v>214741292.8411501</c:v>
                      </c:pt>
                      <c:pt idx="67">
                        <c:v>215385668.02935991</c:v>
                      </c:pt>
                      <c:pt idx="68">
                        <c:v>215988342.84089431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67C6-4D03-9A4C-9BC724D488A5}"/>
                  </c:ext>
                </c:extLst>
              </c15:ser>
            </c15:filteredScatterSeries>
          </c:ext>
        </c:extLst>
      </c:scatterChart>
      <c:valAx>
        <c:axId val="5946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7152"/>
        <c:crosses val="autoZero"/>
        <c:crossBetween val="midCat"/>
      </c:valAx>
      <c:valAx>
        <c:axId val="5946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EU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Sheet1!$U$3:$U$71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Sheet1!$AC$3:$AC$71</c:f>
              <c:numCache>
                <c:formatCode>General</c:formatCode>
                <c:ptCount val="69"/>
                <c:pt idx="0" formatCode="0.00E+00">
                  <c:v>381.42357429722523</c:v>
                </c:pt>
                <c:pt idx="1">
                  <c:v>387.21874315010592</c:v>
                </c:pt>
                <c:pt idx="2">
                  <c:v>392.35344972186357</c:v>
                </c:pt>
                <c:pt idx="3">
                  <c:v>396.9088124121987</c:v>
                </c:pt>
                <c:pt idx="4">
                  <c:v>400.94498325865328</c:v>
                </c:pt>
                <c:pt idx="5">
                  <c:v>404.500085553188</c:v>
                </c:pt>
                <c:pt idx="6">
                  <c:v>407.5881731129175</c:v>
                </c:pt>
                <c:pt idx="7">
                  <c:v>410.20135264377319</c:v>
                </c:pt>
                <c:pt idx="8">
                  <c:v>411.90409938193812</c:v>
                </c:pt>
                <c:pt idx="9">
                  <c:v>413.22836358927191</c:v>
                </c:pt>
                <c:pt idx="10">
                  <c:v>414.17559775144048</c:v>
                </c:pt>
                <c:pt idx="11">
                  <c:v>414.77075574453443</c:v>
                </c:pt>
                <c:pt idx="12">
                  <c:v>415.04038476422016</c:v>
                </c:pt>
                <c:pt idx="13">
                  <c:v>415.1049759244703</c:v>
                </c:pt>
                <c:pt idx="14">
                  <c:v>414.96607413946606</c:v>
                </c:pt>
                <c:pt idx="15">
                  <c:v>414.80021919688511</c:v>
                </c:pt>
                <c:pt idx="16">
                  <c:v>414.92496856593436</c:v>
                </c:pt>
                <c:pt idx="17">
                  <c:v>414.93132179184005</c:v>
                </c:pt>
                <c:pt idx="18">
                  <c:v>414.50780869371459</c:v>
                </c:pt>
                <c:pt idx="19">
                  <c:v>414.12357011304999</c:v>
                </c:pt>
                <c:pt idx="20">
                  <c:v>414.53632445833273</c:v>
                </c:pt>
                <c:pt idx="21">
                  <c:v>415.40141685718527</c:v>
                </c:pt>
                <c:pt idx="22">
                  <c:v>416.24380518745022</c:v>
                </c:pt>
                <c:pt idx="23">
                  <c:v>416.96297128827553</c:v>
                </c:pt>
                <c:pt idx="24">
                  <c:v>417.35566093833739</c:v>
                </c:pt>
                <c:pt idx="25">
                  <c:v>416.94689967129216</c:v>
                </c:pt>
                <c:pt idx="26">
                  <c:v>417.37088399832305</c:v>
                </c:pt>
                <c:pt idx="27">
                  <c:v>418.15792841131724</c:v>
                </c:pt>
                <c:pt idx="28">
                  <c:v>419.40842979426793</c:v>
                </c:pt>
                <c:pt idx="29">
                  <c:v>420.81911160791174</c:v>
                </c:pt>
                <c:pt idx="30">
                  <c:v>419.7809657736849</c:v>
                </c:pt>
                <c:pt idx="31">
                  <c:v>418.15187014792798</c:v>
                </c:pt>
                <c:pt idx="32">
                  <c:v>416.3310722819943</c:v>
                </c:pt>
                <c:pt idx="33">
                  <c:v>415.09633575024429</c:v>
                </c:pt>
                <c:pt idx="34">
                  <c:v>413.6553847890828</c:v>
                </c:pt>
                <c:pt idx="35">
                  <c:v>412.3404716204243</c:v>
                </c:pt>
                <c:pt idx="36">
                  <c:v>412.24559428290479</c:v>
                </c:pt>
                <c:pt idx="37">
                  <c:v>412.6245851094302</c:v>
                </c:pt>
                <c:pt idx="38">
                  <c:v>412.84580039306962</c:v>
                </c:pt>
                <c:pt idx="39">
                  <c:v>410.91883037887038</c:v>
                </c:pt>
                <c:pt idx="40">
                  <c:v>411.94201283356352</c:v>
                </c:pt>
                <c:pt idx="41">
                  <c:v>414.16697775727425</c:v>
                </c:pt>
                <c:pt idx="42">
                  <c:v>416.03197002970444</c:v>
                </c:pt>
                <c:pt idx="43">
                  <c:v>415.52953435177176</c:v>
                </c:pt>
                <c:pt idx="44">
                  <c:v>415.88267331137467</c:v>
                </c:pt>
                <c:pt idx="45">
                  <c:v>416.60960144800714</c:v>
                </c:pt>
                <c:pt idx="46">
                  <c:v>418.41781269950309</c:v>
                </c:pt>
                <c:pt idx="47">
                  <c:v>420.81801731970955</c:v>
                </c:pt>
                <c:pt idx="48">
                  <c:v>424.31246301983316</c:v>
                </c:pt>
                <c:pt idx="49">
                  <c:v>428.37466191645547</c:v>
                </c:pt>
                <c:pt idx="50">
                  <c:v>431.01865433977139</c:v>
                </c:pt>
                <c:pt idx="51">
                  <c:v>432.73003111884361</c:v>
                </c:pt>
                <c:pt idx="52">
                  <c:v>433.43672260481873</c:v>
                </c:pt>
                <c:pt idx="53">
                  <c:v>433.7440953464116</c:v>
                </c:pt>
                <c:pt idx="54">
                  <c:v>434.14724183175474</c:v>
                </c:pt>
                <c:pt idx="55">
                  <c:v>435.80882346467735</c:v>
                </c:pt>
                <c:pt idx="56">
                  <c:v>437.99589659048274</c:v>
                </c:pt>
                <c:pt idx="57">
                  <c:v>440.40664767596974</c:v>
                </c:pt>
                <c:pt idx="58">
                  <c:v>440.25921438492281</c:v>
                </c:pt>
                <c:pt idx="59">
                  <c:v>439.28774842136909</c:v>
                </c:pt>
                <c:pt idx="60">
                  <c:v>436.86383855054032</c:v>
                </c:pt>
                <c:pt idx="61">
                  <c:v>434.01944500477953</c:v>
                </c:pt>
                <c:pt idx="62">
                  <c:v>429.01477496771281</c:v>
                </c:pt>
                <c:pt idx="63">
                  <c:v>423.49109766205873</c:v>
                </c:pt>
                <c:pt idx="64">
                  <c:v>419.24251004265432</c:v>
                </c:pt>
                <c:pt idx="65">
                  <c:v>417.23625140139393</c:v>
                </c:pt>
                <c:pt idx="66">
                  <c:v>416.77764190790094</c:v>
                </c:pt>
                <c:pt idx="67">
                  <c:v>417.12964656236386</c:v>
                </c:pt>
                <c:pt idx="68">
                  <c:v>417.45662825136372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6C-41CB-9501-D7F359671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47088"/>
        <c:axId val="762542496"/>
      </c:scatterChart>
      <c:valAx>
        <c:axId val="7625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42496"/>
        <c:crosses val="autoZero"/>
        <c:crossBetween val="midCat"/>
      </c:valAx>
      <c:valAx>
        <c:axId val="7625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4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CN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Sheet1!$U$3:$U$71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Sheet1!$AH$3:$AH$71</c:f>
              <c:numCache>
                <c:formatCode>General</c:formatCode>
                <c:ptCount val="69"/>
                <c:pt idx="0">
                  <c:v>7.2212350095202148E-3</c:v>
                </c:pt>
                <c:pt idx="1">
                  <c:v>7.2802763844993382E-3</c:v>
                </c:pt>
                <c:pt idx="2">
                  <c:v>7.4799959146636778E-3</c:v>
                </c:pt>
                <c:pt idx="3">
                  <c:v>7.8237895715013821E-3</c:v>
                </c:pt>
                <c:pt idx="4">
                  <c:v>8.3220634686901485E-3</c:v>
                </c:pt>
                <c:pt idx="5">
                  <c:v>8.9911395660048493E-3</c:v>
                </c:pt>
                <c:pt idx="6">
                  <c:v>9.8530036872705659E-3</c:v>
                </c:pt>
                <c:pt idx="7">
                  <c:v>1.0935459122945473E-2</c:v>
                </c:pt>
                <c:pt idx="8">
                  <c:v>1.2272592489544099E-2</c:v>
                </c:pt>
                <c:pt idx="9">
                  <c:v>1.3905405989543741E-2</c:v>
                </c:pt>
                <c:pt idx="10">
                  <c:v>1.5881152447144133E-2</c:v>
                </c:pt>
                <c:pt idx="11">
                  <c:v>1.8251484056048334E-2</c:v>
                </c:pt>
                <c:pt idx="12">
                  <c:v>2.1069021606844124E-2</c:v>
                </c:pt>
                <c:pt idx="13">
                  <c:v>2.4382967030832793E-2</c:v>
                </c:pt>
                <c:pt idx="14">
                  <c:v>2.8238306978942532E-2</c:v>
                </c:pt>
                <c:pt idx="15">
                  <c:v>3.2686709087238704E-2</c:v>
                </c:pt>
                <c:pt idx="16">
                  <c:v>3.7789570382470258E-2</c:v>
                </c:pt>
                <c:pt idx="17">
                  <c:v>4.3638557811998123E-2</c:v>
                </c:pt>
                <c:pt idx="18">
                  <c:v>5.036825971442941E-2</c:v>
                </c:pt>
                <c:pt idx="19">
                  <c:v>5.8166411091676952E-2</c:v>
                </c:pt>
                <c:pt idx="20">
                  <c:v>6.7256421769034958E-2</c:v>
                </c:pt>
                <c:pt idx="21">
                  <c:v>7.7869289477156045E-2</c:v>
                </c:pt>
                <c:pt idx="22">
                  <c:v>9.0262419334595362E-2</c:v>
                </c:pt>
                <c:pt idx="23">
                  <c:v>0.10477401916348508</c:v>
                </c:pt>
                <c:pt idx="24">
                  <c:v>0.1218135685850234</c:v>
                </c:pt>
                <c:pt idx="25">
                  <c:v>0.14186318123033698</c:v>
                </c:pt>
                <c:pt idx="26">
                  <c:v>0.16549813279189801</c:v>
                </c:pt>
                <c:pt idx="27">
                  <c:v>0.19337051329036287</c:v>
                </c:pt>
                <c:pt idx="28">
                  <c:v>0.22619518833150798</c:v>
                </c:pt>
                <c:pt idx="29">
                  <c:v>0.26475291451346339</c:v>
                </c:pt>
                <c:pt idx="30">
                  <c:v>0.30994127249420966</c:v>
                </c:pt>
                <c:pt idx="31">
                  <c:v>0.3629285599377074</c:v>
                </c:pt>
                <c:pt idx="32">
                  <c:v>0.42506398510352755</c:v>
                </c:pt>
                <c:pt idx="33">
                  <c:v>0.49767557569925813</c:v>
                </c:pt>
                <c:pt idx="34">
                  <c:v>0.58213043769346651</c:v>
                </c:pt>
                <c:pt idx="35">
                  <c:v>0.6800323007541047</c:v>
                </c:pt>
                <c:pt idx="36">
                  <c:v>0.79318433437037328</c:v>
                </c:pt>
                <c:pt idx="37">
                  <c:v>0.92411357301048358</c:v>
                </c:pt>
                <c:pt idx="38">
                  <c:v>1.0765367471574194</c:v>
                </c:pt>
                <c:pt idx="39">
                  <c:v>1.25561900171657</c:v>
                </c:pt>
                <c:pt idx="40">
                  <c:v>1.4675394764468288</c:v>
                </c:pt>
                <c:pt idx="41">
                  <c:v>1.7192131917581992</c:v>
                </c:pt>
                <c:pt idx="42">
                  <c:v>2.018030854502773</c:v>
                </c:pt>
                <c:pt idx="43">
                  <c:v>2.3723694327576306</c:v>
                </c:pt>
                <c:pt idx="44">
                  <c:v>2.7912157505506303</c:v>
                </c:pt>
                <c:pt idx="45">
                  <c:v>3.2850668859768968</c:v>
                </c:pt>
                <c:pt idx="46">
                  <c:v>3.8671483222651104</c:v>
                </c:pt>
                <c:pt idx="47">
                  <c:v>4.5539600247939171</c:v>
                </c:pt>
                <c:pt idx="48">
                  <c:v>5.3646655284885103</c:v>
                </c:pt>
                <c:pt idx="49">
                  <c:v>6.3223090072487969</c:v>
                </c:pt>
                <c:pt idx="50">
                  <c:v>7.1483492936901154</c:v>
                </c:pt>
                <c:pt idx="51">
                  <c:v>8.0970819889458525</c:v>
                </c:pt>
                <c:pt idx="52">
                  <c:v>9.4678743730582724</c:v>
                </c:pt>
                <c:pt idx="53">
                  <c:v>11.367358718778188</c:v>
                </c:pt>
                <c:pt idx="54">
                  <c:v>13.624505227732403</c:v>
                </c:pt>
                <c:pt idx="55">
                  <c:v>16.191887132885793</c:v>
                </c:pt>
                <c:pt idx="56">
                  <c:v>19.561557444013808</c:v>
                </c:pt>
                <c:pt idx="57">
                  <c:v>23.651339073516016</c:v>
                </c:pt>
                <c:pt idx="58">
                  <c:v>27.960008969461246</c:v>
                </c:pt>
                <c:pt idx="59">
                  <c:v>34.712443594108301</c:v>
                </c:pt>
                <c:pt idx="60">
                  <c:v>43.747596479704669</c:v>
                </c:pt>
                <c:pt idx="61">
                  <c:v>53.083538557406932</c:v>
                </c:pt>
                <c:pt idx="62">
                  <c:v>62.912279962881442</c:v>
                </c:pt>
                <c:pt idx="63">
                  <c:v>74.190867295526488</c:v>
                </c:pt>
                <c:pt idx="64">
                  <c:v>86.408117018026417</c:v>
                </c:pt>
                <c:pt idx="65">
                  <c:v>99.316342788605951</c:v>
                </c:pt>
                <c:pt idx="66">
                  <c:v>114.00200029436506</c:v>
                </c:pt>
                <c:pt idx="67">
                  <c:v>128.42948006106664</c:v>
                </c:pt>
                <c:pt idx="68">
                  <c:v>141.6095611447885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8-419D-8A64-A865FFF2461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Sheet1!$J$3:$J$38</c:f>
              <c:numCache>
                <c:formatCode>0.00E+00</c:formatCode>
                <c:ptCount val="36"/>
                <c:pt idx="0">
                  <c:v>93.074968138480486</c:v>
                </c:pt>
                <c:pt idx="1">
                  <c:v>103.63303862218262</c:v>
                </c:pt>
                <c:pt idx="2">
                  <c:v>115.16152402759421</c:v>
                </c:pt>
                <c:pt idx="3">
                  <c:v>127.69786666444945</c:v>
                </c:pt>
                <c:pt idx="4">
                  <c:v>141.2692555822652</c:v>
                </c:pt>
                <c:pt idx="5">
                  <c:v>155.8900971777162</c:v>
                </c:pt>
                <c:pt idx="6">
                  <c:v>171.55950919266022</c:v>
                </c:pt>
                <c:pt idx="7">
                  <c:v>188.2589949589966</c:v>
                </c:pt>
                <c:pt idx="8">
                  <c:v>205.95048051409213</c:v>
                </c:pt>
                <c:pt idx="9">
                  <c:v>224.5749105772249</c:v>
                </c:pt>
                <c:pt idx="10">
                  <c:v>244.05159473376204</c:v>
                </c:pt>
                <c:pt idx="11">
                  <c:v>264.2784681587018</c:v>
                </c:pt>
                <c:pt idx="12">
                  <c:v>285.13338003215119</c:v>
                </c:pt>
                <c:pt idx="13">
                  <c:v>306.47644937994136</c:v>
                </c:pt>
                <c:pt idx="14">
                  <c:v>328.15343863837063</c:v>
                </c:pt>
                <c:pt idx="15">
                  <c:v>350</c:v>
                </c:pt>
                <c:pt idx="16">
                  <c:v>371.84656136162937</c:v>
                </c:pt>
                <c:pt idx="17">
                  <c:v>393.52355062005864</c:v>
                </c:pt>
                <c:pt idx="18">
                  <c:v>414.86661996784881</c:v>
                </c:pt>
                <c:pt idx="19">
                  <c:v>435.7215318412982</c:v>
                </c:pt>
                <c:pt idx="20">
                  <c:v>455.94840526623796</c:v>
                </c:pt>
                <c:pt idx="21">
                  <c:v>475.42508942277505</c:v>
                </c:pt>
                <c:pt idx="22">
                  <c:v>494.04951948590787</c:v>
                </c:pt>
                <c:pt idx="23">
                  <c:v>511.7410050410034</c:v>
                </c:pt>
                <c:pt idx="24">
                  <c:v>528.44049080733976</c:v>
                </c:pt>
                <c:pt idx="25">
                  <c:v>544.10990282228374</c:v>
                </c:pt>
                <c:pt idx="26">
                  <c:v>558.73074441773485</c:v>
                </c:pt>
                <c:pt idx="27">
                  <c:v>572.30213333555048</c:v>
                </c:pt>
                <c:pt idx="28">
                  <c:v>584.83847597240583</c:v>
                </c:pt>
                <c:pt idx="29">
                  <c:v>596.36696137781746</c:v>
                </c:pt>
                <c:pt idx="30">
                  <c:v>606.92503186151953</c:v>
                </c:pt>
                <c:pt idx="31">
                  <c:v>616.55795458451769</c:v>
                </c:pt>
                <c:pt idx="32">
                  <c:v>625.31658423804413</c:v>
                </c:pt>
                <c:pt idx="33">
                  <c:v>633.25537457062342</c:v>
                </c:pt>
                <c:pt idx="34">
                  <c:v>640.4306684950858</c:v>
                </c:pt>
                <c:pt idx="35">
                  <c:v>646.89927398512953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8-419D-8A64-A865FFF2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590192"/>
        <c:axId val="539592160"/>
      </c:scatterChart>
      <c:valAx>
        <c:axId val="5395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2160"/>
        <c:crosses val="autoZero"/>
        <c:crossBetween val="midCat"/>
      </c:valAx>
      <c:valAx>
        <c:axId val="5395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Sheet1!$K$73:$N$73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Sheet1!$K$74:$N$74</c:f>
              <c:numCache>
                <c:formatCode>General</c:formatCode>
                <c:ptCount val="4"/>
                <c:pt idx="0">
                  <c:v>416.14142215353309</c:v>
                </c:pt>
                <c:pt idx="1">
                  <c:v>660</c:v>
                </c:pt>
                <c:pt idx="2">
                  <c:v>695</c:v>
                </c:pt>
                <c:pt idx="3">
                  <c:v>710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4-479C-A381-79126B6293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Sheet1!$U$68:$U$103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Sheet1!$X$68:$X$103</c:f>
              <c:numCache>
                <c:formatCode>General</c:formatCode>
                <c:ptCount val="36"/>
                <c:pt idx="0">
                  <c:v>418.57958513861917</c:v>
                </c:pt>
                <c:pt idx="1">
                  <c:v>419.14016733340014</c:v>
                </c:pt>
                <c:pt idx="2">
                  <c:v>418.11434591643274</c:v>
                </c:pt>
                <c:pt idx="3">
                  <c:v>416.14142215353309</c:v>
                </c:pt>
                <c:pt idx="4">
                  <c:v>461.83278999989852</c:v>
                </c:pt>
                <c:pt idx="5">
                  <c:v>484.15599999995902</c:v>
                </c:pt>
                <c:pt idx="6">
                  <c:v>505.54398999991827</c:v>
                </c:pt>
                <c:pt idx="7">
                  <c:v>525.99676000000909</c:v>
                </c:pt>
                <c:pt idx="8">
                  <c:v>545.51430999999866</c:v>
                </c:pt>
                <c:pt idx="9">
                  <c:v>564.09663999988697</c:v>
                </c:pt>
                <c:pt idx="10">
                  <c:v>581.74374999990687</c:v>
                </c:pt>
                <c:pt idx="11">
                  <c:v>598.45563999982551</c:v>
                </c:pt>
                <c:pt idx="12">
                  <c:v>614.23230999987572</c:v>
                </c:pt>
                <c:pt idx="13">
                  <c:v>629.07375999982469</c:v>
                </c:pt>
                <c:pt idx="14">
                  <c:v>642.97998999990523</c:v>
                </c:pt>
                <c:pt idx="15">
                  <c:v>655.95099999988452</c:v>
                </c:pt>
                <c:pt idx="16">
                  <c:v>667.98678999999538</c:v>
                </c:pt>
                <c:pt idx="17">
                  <c:v>679.08736000000499</c:v>
                </c:pt>
                <c:pt idx="18">
                  <c:v>689.25270999991335</c:v>
                </c:pt>
                <c:pt idx="19">
                  <c:v>698.48283999995328</c:v>
                </c:pt>
                <c:pt idx="20">
                  <c:v>706.77774999989197</c:v>
                </c:pt>
                <c:pt idx="21">
                  <c:v>714.13743999996223</c:v>
                </c:pt>
                <c:pt idx="22">
                  <c:v>720.56190999993123</c:v>
                </c:pt>
                <c:pt idx="23">
                  <c:v>726.05115999979898</c:v>
                </c:pt>
                <c:pt idx="24">
                  <c:v>730.60518999979831</c:v>
                </c:pt>
                <c:pt idx="25">
                  <c:v>734.22399999992922</c:v>
                </c:pt>
                <c:pt idx="26">
                  <c:v>736.90758999995887</c:v>
                </c:pt>
                <c:pt idx="27">
                  <c:v>738.65595999988727</c:v>
                </c:pt>
                <c:pt idx="28">
                  <c:v>739.46910999994725</c:v>
                </c:pt>
                <c:pt idx="29">
                  <c:v>739.34703999990597</c:v>
                </c:pt>
                <c:pt idx="30">
                  <c:v>738.28974999999627</c:v>
                </c:pt>
                <c:pt idx="31">
                  <c:v>736.29723999998532</c:v>
                </c:pt>
                <c:pt idx="32">
                  <c:v>733.36950999987312</c:v>
                </c:pt>
                <c:pt idx="33">
                  <c:v>729.50655999989249</c:v>
                </c:pt>
                <c:pt idx="34">
                  <c:v>724.70838999981061</c:v>
                </c:pt>
                <c:pt idx="35">
                  <c:v>718.9749999998603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4-479C-A381-79126B62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453128"/>
        <c:axId val="1185453456"/>
      </c:scatterChart>
      <c:valAx>
        <c:axId val="118545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53456"/>
        <c:crosses val="autoZero"/>
        <c:crossBetween val="midCat"/>
      </c:valAx>
      <c:valAx>
        <c:axId val="11854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5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Polynomial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0186439195100612"/>
                  <c:y val="0.2068026392534266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Sheet1!$AF$81:$AI$81</c:f>
              <c:numCache>
                <c:formatCode>General</c:formatCode>
                <c:ptCount val="4"/>
                <c:pt idx="0">
                  <c:v>2018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xVal>
          <c:yVal>
            <c:numRef>
              <c:f>Sheet1!$AF$82:$AI$82</c:f>
              <c:numCache>
                <c:formatCode>General</c:formatCode>
                <c:ptCount val="4"/>
                <c:pt idx="0">
                  <c:v>417.45662825136372</c:v>
                </c:pt>
                <c:pt idx="1">
                  <c:v>640</c:v>
                </c:pt>
                <c:pt idx="2">
                  <c:v>665</c:v>
                </c:pt>
                <c:pt idx="3">
                  <c:v>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9A-4218-8F64-61A0B2E46A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Sheet1!$U$68:$U$103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Sheet1!$AC$68:$AC$103</c:f>
              <c:numCache>
                <c:formatCode>General</c:formatCode>
                <c:ptCount val="36"/>
                <c:pt idx="0">
                  <c:v>417.23625140139393</c:v>
                </c:pt>
                <c:pt idx="1">
                  <c:v>416.77764190790094</c:v>
                </c:pt>
                <c:pt idx="2">
                  <c:v>417.12964656236386</c:v>
                </c:pt>
                <c:pt idx="3">
                  <c:v>417.45662825136372</c:v>
                </c:pt>
                <c:pt idx="4">
                  <c:v>432.61372999986634</c:v>
                </c:pt>
                <c:pt idx="5">
                  <c:v>451.97199999983422</c:v>
                </c:pt>
                <c:pt idx="6">
                  <c:v>470.56813000002876</c:v>
                </c:pt>
                <c:pt idx="7">
                  <c:v>488.40211999998428</c:v>
                </c:pt>
                <c:pt idx="8">
                  <c:v>505.47396999993362</c:v>
                </c:pt>
                <c:pt idx="9">
                  <c:v>521.78367999987677</c:v>
                </c:pt>
                <c:pt idx="10">
                  <c:v>537.33124999981374</c:v>
                </c:pt>
                <c:pt idx="11">
                  <c:v>552.11667999997735</c:v>
                </c:pt>
                <c:pt idx="12">
                  <c:v>566.13996999990195</c:v>
                </c:pt>
                <c:pt idx="13">
                  <c:v>579.40111999982037</c:v>
                </c:pt>
                <c:pt idx="14">
                  <c:v>591.90012999996543</c:v>
                </c:pt>
                <c:pt idx="15">
                  <c:v>603.63699999987148</c:v>
                </c:pt>
                <c:pt idx="16">
                  <c:v>614.61173000000417</c:v>
                </c:pt>
                <c:pt idx="17">
                  <c:v>624.82431999989785</c:v>
                </c:pt>
                <c:pt idx="18">
                  <c:v>634.27477000001818</c:v>
                </c:pt>
                <c:pt idx="19">
                  <c:v>642.96307999989949</c:v>
                </c:pt>
                <c:pt idx="20">
                  <c:v>650.88925000000745</c:v>
                </c:pt>
                <c:pt idx="21">
                  <c:v>658.05327999987639</c:v>
                </c:pt>
                <c:pt idx="22">
                  <c:v>664.45516999997199</c:v>
                </c:pt>
                <c:pt idx="23">
                  <c:v>670.09491999982856</c:v>
                </c:pt>
                <c:pt idx="24">
                  <c:v>674.97252999991179</c:v>
                </c:pt>
                <c:pt idx="25">
                  <c:v>679.08799999998882</c:v>
                </c:pt>
                <c:pt idx="26">
                  <c:v>682.44132999982685</c:v>
                </c:pt>
                <c:pt idx="27">
                  <c:v>685.03251999989152</c:v>
                </c:pt>
                <c:pt idx="28">
                  <c:v>686.86156999995001</c:v>
                </c:pt>
                <c:pt idx="29">
                  <c:v>687.92848000000231</c:v>
                </c:pt>
                <c:pt idx="30">
                  <c:v>688.2332499998156</c:v>
                </c:pt>
                <c:pt idx="31">
                  <c:v>687.77587999985553</c:v>
                </c:pt>
                <c:pt idx="32">
                  <c:v>686.55636999988928</c:v>
                </c:pt>
                <c:pt idx="33">
                  <c:v>684.57471999991685</c:v>
                </c:pt>
                <c:pt idx="34">
                  <c:v>681.83092999993823</c:v>
                </c:pt>
                <c:pt idx="35">
                  <c:v>678.32499999995343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9A-4218-8F64-61A0B2E4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40824"/>
        <c:axId val="538641808"/>
      </c:scatterChart>
      <c:valAx>
        <c:axId val="53864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1808"/>
        <c:crosses val="autoZero"/>
        <c:crossBetween val="midCat"/>
      </c:valAx>
      <c:valAx>
        <c:axId val="5386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4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Sheet1!$W$2</c:f>
              <c:strCache>
                <c:ptCount val="1"/>
                <c:pt idx="0">
                  <c:v>Stock (Mine)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Sheet1!$U$3:$U$103</c:f>
              <c:numCache>
                <c:formatCode>General</c:formatCode>
                <c:ptCount val="10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  <c:pt idx="73">
                  <c:v>2023</c:v>
                </c:pt>
                <c:pt idx="74">
                  <c:v>2024</c:v>
                </c:pt>
                <c:pt idx="75">
                  <c:v>2025</c:v>
                </c:pt>
                <c:pt idx="76">
                  <c:v>2026</c:v>
                </c:pt>
                <c:pt idx="77">
                  <c:v>2027</c:v>
                </c:pt>
                <c:pt idx="78">
                  <c:v>2028</c:v>
                </c:pt>
                <c:pt idx="79">
                  <c:v>2029</c:v>
                </c:pt>
                <c:pt idx="80">
                  <c:v>2030</c:v>
                </c:pt>
                <c:pt idx="81">
                  <c:v>2031</c:v>
                </c:pt>
                <c:pt idx="82">
                  <c:v>2032</c:v>
                </c:pt>
                <c:pt idx="83">
                  <c:v>2033</c:v>
                </c:pt>
                <c:pt idx="84">
                  <c:v>2034</c:v>
                </c:pt>
                <c:pt idx="85">
                  <c:v>2035</c:v>
                </c:pt>
                <c:pt idx="86">
                  <c:v>2036</c:v>
                </c:pt>
                <c:pt idx="87">
                  <c:v>2037</c:v>
                </c:pt>
                <c:pt idx="88">
                  <c:v>2038</c:v>
                </c:pt>
                <c:pt idx="89">
                  <c:v>2039</c:v>
                </c:pt>
                <c:pt idx="90">
                  <c:v>2040</c:v>
                </c:pt>
                <c:pt idx="91">
                  <c:v>2041</c:v>
                </c:pt>
                <c:pt idx="92">
                  <c:v>2042</c:v>
                </c:pt>
                <c:pt idx="93">
                  <c:v>2043</c:v>
                </c:pt>
                <c:pt idx="94">
                  <c:v>2044</c:v>
                </c:pt>
                <c:pt idx="95">
                  <c:v>2045</c:v>
                </c:pt>
                <c:pt idx="96">
                  <c:v>2046</c:v>
                </c:pt>
                <c:pt idx="97">
                  <c:v>2047</c:v>
                </c:pt>
                <c:pt idx="98">
                  <c:v>2048</c:v>
                </c:pt>
                <c:pt idx="99">
                  <c:v>2049</c:v>
                </c:pt>
                <c:pt idx="100">
                  <c:v>2050</c:v>
                </c:pt>
              </c:numCache>
            </c:numRef>
          </c:xVal>
          <c:yVal>
            <c:numRef>
              <c:f>Sheet1!$W$3:$W$103</c:f>
              <c:numCache>
                <c:formatCode>0.00E+00</c:formatCode>
                <c:ptCount val="101"/>
                <c:pt idx="0">
                  <c:v>78022436.388831019</c:v>
                </c:pt>
                <c:pt idx="1">
                  <c:v>79734936.232182086</c:v>
                </c:pt>
                <c:pt idx="2">
                  <c:v>81350746.105529934</c:v>
                </c:pt>
                <c:pt idx="3">
                  <c:v>83560498.968907937</c:v>
                </c:pt>
                <c:pt idx="4">
                  <c:v>85578569.487245053</c:v>
                </c:pt>
                <c:pt idx="5">
                  <c:v>89225934.121676415</c:v>
                </c:pt>
                <c:pt idx="6">
                  <c:v>92795837.278425545</c:v>
                </c:pt>
                <c:pt idx="7">
                  <c:v>94779493.704277471</c:v>
                </c:pt>
                <c:pt idx="8">
                  <c:v>96638092.434865803</c:v>
                </c:pt>
                <c:pt idx="9">
                  <c:v>98510087.400097311</c:v>
                </c:pt>
                <c:pt idx="10">
                  <c:v>100291060.41437221</c:v>
                </c:pt>
                <c:pt idx="11">
                  <c:v>101783075.0311906</c:v>
                </c:pt>
                <c:pt idx="12">
                  <c:v>103234741.423556</c:v>
                </c:pt>
                <c:pt idx="13">
                  <c:v>106423228.7083789</c:v>
                </c:pt>
                <c:pt idx="14">
                  <c:v>109938783.19402491</c:v>
                </c:pt>
                <c:pt idx="15">
                  <c:v>114655212.6019032</c:v>
                </c:pt>
                <c:pt idx="16">
                  <c:v>118915317.4512552</c:v>
                </c:pt>
                <c:pt idx="17">
                  <c:v>122308888.8266172</c:v>
                </c:pt>
                <c:pt idx="18">
                  <c:v>126919924.2066431</c:v>
                </c:pt>
                <c:pt idx="19">
                  <c:v>131303631.9322807</c:v>
                </c:pt>
                <c:pt idx="20">
                  <c:v>134184760.1084189</c:v>
                </c:pt>
                <c:pt idx="21">
                  <c:v>138910739.9404026</c:v>
                </c:pt>
                <c:pt idx="22">
                  <c:v>144316995.1354951</c:v>
                </c:pt>
                <c:pt idx="23">
                  <c:v>150244060.3714872</c:v>
                </c:pt>
                <c:pt idx="24">
                  <c:v>153506559.8879104</c:v>
                </c:pt>
                <c:pt idx="25">
                  <c:v>156481208.84922069</c:v>
                </c:pt>
                <c:pt idx="26">
                  <c:v>160643803.80876309</c:v>
                </c:pt>
                <c:pt idx="27">
                  <c:v>165707277.0417777</c:v>
                </c:pt>
                <c:pt idx="28">
                  <c:v>170650129.4103643</c:v>
                </c:pt>
                <c:pt idx="29">
                  <c:v>174705721.08806291</c:v>
                </c:pt>
                <c:pt idx="30">
                  <c:v>176702469.01364651</c:v>
                </c:pt>
                <c:pt idx="31">
                  <c:v>177812694.83958241</c:v>
                </c:pt>
                <c:pt idx="32">
                  <c:v>177735998.7908105</c:v>
                </c:pt>
                <c:pt idx="33">
                  <c:v>178677319.8085703</c:v>
                </c:pt>
                <c:pt idx="34">
                  <c:v>180722201.8269805</c:v>
                </c:pt>
                <c:pt idx="35">
                  <c:v>184247030.41500241</c:v>
                </c:pt>
                <c:pt idx="36">
                  <c:v>185823767.71624219</c:v>
                </c:pt>
                <c:pt idx="37">
                  <c:v>187316637.55849701</c:v>
                </c:pt>
                <c:pt idx="38">
                  <c:v>188659386.34767199</c:v>
                </c:pt>
                <c:pt idx="39">
                  <c:v>189812992.57579491</c:v>
                </c:pt>
                <c:pt idx="40">
                  <c:v>190750334.8233749</c:v>
                </c:pt>
                <c:pt idx="41">
                  <c:v>190456900.66071871</c:v>
                </c:pt>
                <c:pt idx="42">
                  <c:v>190081467.93471739</c:v>
                </c:pt>
                <c:pt idx="43">
                  <c:v>189874591.8223367</c:v>
                </c:pt>
                <c:pt idx="44">
                  <c:v>189765223.75671321</c:v>
                </c:pt>
                <c:pt idx="45">
                  <c:v>189319377.7524865</c:v>
                </c:pt>
                <c:pt idx="46">
                  <c:v>189030574.36459979</c:v>
                </c:pt>
                <c:pt idx="47">
                  <c:v>189292426.19918451</c:v>
                </c:pt>
                <c:pt idx="48">
                  <c:v>189878874.12593031</c:v>
                </c:pt>
                <c:pt idx="49">
                  <c:v>191388152.63342059</c:v>
                </c:pt>
                <c:pt idx="50">
                  <c:v>193255774.38225329</c:v>
                </c:pt>
                <c:pt idx="51">
                  <c:v>194593617.7993893</c:v>
                </c:pt>
                <c:pt idx="52">
                  <c:v>195565396.3064096</c:v>
                </c:pt>
                <c:pt idx="53">
                  <c:v>195962678.40963909</c:v>
                </c:pt>
                <c:pt idx="54">
                  <c:v>196493638.18481901</c:v>
                </c:pt>
                <c:pt idx="55">
                  <c:v>197376939.53835791</c:v>
                </c:pt>
                <c:pt idx="56">
                  <c:v>198400861.38788599</c:v>
                </c:pt>
                <c:pt idx="57">
                  <c:v>199214149.10958549</c:v>
                </c:pt>
                <c:pt idx="58">
                  <c:v>198826525.5611954</c:v>
                </c:pt>
                <c:pt idx="59">
                  <c:v>196502505.47423089</c:v>
                </c:pt>
                <c:pt idx="60">
                  <c:v>194856006.3206611</c:v>
                </c:pt>
                <c:pt idx="61">
                  <c:v>194025176.22406021</c:v>
                </c:pt>
                <c:pt idx="62">
                  <c:v>194774055.2908462</c:v>
                </c:pt>
                <c:pt idx="63">
                  <c:v>196156958.19637629</c:v>
                </c:pt>
                <c:pt idx="64">
                  <c:v>198138861.39572829</c:v>
                </c:pt>
                <c:pt idx="65">
                  <c:v>200400514.6116049</c:v>
                </c:pt>
                <c:pt idx="66">
                  <c:v>202332502.44805929</c:v>
                </c:pt>
                <c:pt idx="67">
                  <c:v>203452005.20687121</c:v>
                </c:pt>
                <c:pt idx="68">
                  <c:v>204059774.84190619</c:v>
                </c:pt>
                <c:pt idx="69">
                  <c:v>228169175.25931022</c:v>
                </c:pt>
                <c:pt idx="70">
                  <c:v>240953575.28687161</c:v>
                </c:pt>
                <c:pt idx="71">
                  <c:v>253401501.915115</c:v>
                </c:pt>
                <c:pt idx="72">
                  <c:v>265500262.02307746</c:v>
                </c:pt>
                <c:pt idx="73">
                  <c:v>277239906.84110951</c:v>
                </c:pt>
                <c:pt idx="74">
                  <c:v>288611039.48898792</c:v>
                </c:pt>
                <c:pt idx="75">
                  <c:v>299604216.34950203</c:v>
                </c:pt>
                <c:pt idx="76">
                  <c:v>310208519.87415171</c:v>
                </c:pt>
                <c:pt idx="77">
                  <c:v>320413247.68729591</c:v>
                </c:pt>
                <c:pt idx="78">
                  <c:v>330209448.77404273</c:v>
                </c:pt>
                <c:pt idx="79">
                  <c:v>339588548.82093066</c:v>
                </c:pt>
                <c:pt idx="80">
                  <c:v>348540463.81471062</c:v>
                </c:pt>
                <c:pt idx="81">
                  <c:v>357056639.56895894</c:v>
                </c:pt>
                <c:pt idx="82">
                  <c:v>365123201.09554058</c:v>
                </c:pt>
                <c:pt idx="83">
                  <c:v>372717572.91134864</c:v>
                </c:pt>
                <c:pt idx="84">
                  <c:v>379812511.4701857</c:v>
                </c:pt>
                <c:pt idx="85">
                  <c:v>386384647.9556967</c:v>
                </c:pt>
                <c:pt idx="86">
                  <c:v>392418902.48695987</c:v>
                </c:pt>
                <c:pt idx="87">
                  <c:v>397907105.49834096</c:v>
                </c:pt>
                <c:pt idx="88">
                  <c:v>402841567.08588636</c:v>
                </c:pt>
                <c:pt idx="89">
                  <c:v>407217836.3093822</c:v>
                </c:pt>
                <c:pt idx="90">
                  <c:v>411031409.61143237</c:v>
                </c:pt>
                <c:pt idx="91">
                  <c:v>414275001.4984901</c:v>
                </c:pt>
                <c:pt idx="92">
                  <c:v>416941292.60140073</c:v>
                </c:pt>
                <c:pt idx="93">
                  <c:v>419026775.38009149</c:v>
                </c:pt>
                <c:pt idx="94">
                  <c:v>420529233.32728875</c:v>
                </c:pt>
                <c:pt idx="95">
                  <c:v>421446614.37363994</c:v>
                </c:pt>
                <c:pt idx="96">
                  <c:v>421776026.91139996</c:v>
                </c:pt>
                <c:pt idx="97">
                  <c:v>421514797.86553663</c:v>
                </c:pt>
                <c:pt idx="98">
                  <c:v>420661772.76033479</c:v>
                </c:pt>
                <c:pt idx="99">
                  <c:v>419216255.2748614</c:v>
                </c:pt>
                <c:pt idx="100">
                  <c:v>417177596.73181897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C-4C40-BC89-F837E5BAA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14168"/>
        <c:axId val="10358154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Sheet1!$U$3:$U$103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  <c:pt idx="73">
                        <c:v>2023</c:v>
                      </c:pt>
                      <c:pt idx="74">
                        <c:v>2024</c:v>
                      </c:pt>
                      <c:pt idx="75">
                        <c:v>2025</c:v>
                      </c:pt>
                      <c:pt idx="76">
                        <c:v>2026</c:v>
                      </c:pt>
                      <c:pt idx="77">
                        <c:v>2027</c:v>
                      </c:pt>
                      <c:pt idx="78">
                        <c:v>2028</c:v>
                      </c:pt>
                      <c:pt idx="79">
                        <c:v>2029</c:v>
                      </c:pt>
                      <c:pt idx="80">
                        <c:v>2030</c:v>
                      </c:pt>
                      <c:pt idx="81">
                        <c:v>2031</c:v>
                      </c:pt>
                      <c:pt idx="82">
                        <c:v>2032</c:v>
                      </c:pt>
                      <c:pt idx="83">
                        <c:v>2033</c:v>
                      </c:pt>
                      <c:pt idx="84">
                        <c:v>2034</c:v>
                      </c:pt>
                      <c:pt idx="85">
                        <c:v>2035</c:v>
                      </c:pt>
                      <c:pt idx="86">
                        <c:v>2036</c:v>
                      </c:pt>
                      <c:pt idx="87">
                        <c:v>2037</c:v>
                      </c:pt>
                      <c:pt idx="88">
                        <c:v>2038</c:v>
                      </c:pt>
                      <c:pt idx="89">
                        <c:v>2039</c:v>
                      </c:pt>
                      <c:pt idx="90">
                        <c:v>2040</c:v>
                      </c:pt>
                      <c:pt idx="91">
                        <c:v>2041</c:v>
                      </c:pt>
                      <c:pt idx="92">
                        <c:v>2042</c:v>
                      </c:pt>
                      <c:pt idx="93">
                        <c:v>2043</c:v>
                      </c:pt>
                      <c:pt idx="94">
                        <c:v>2044</c:v>
                      </c:pt>
                      <c:pt idx="95">
                        <c:v>2045</c:v>
                      </c:pt>
                      <c:pt idx="96">
                        <c:v>2046</c:v>
                      </c:pt>
                      <c:pt idx="97">
                        <c:v>2047</c:v>
                      </c:pt>
                      <c:pt idx="98">
                        <c:v>2048</c:v>
                      </c:pt>
                      <c:pt idx="99">
                        <c:v>2049</c:v>
                      </c:pt>
                      <c:pt idx="100">
                        <c:v>2050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Sheet1!$V$3:$V$103</c15:sqref>
                        </c15:formulaRef>
                      </c:ext>
                    </c:extLst>
                    <c:numCache>
                      <c:formatCode>0.00E+00</c:formatCode>
                      <c:ptCount val="101"/>
                      <c:pt idx="0">
                        <c:v>200482466</c:v>
                      </c:pt>
                      <c:pt idx="1">
                        <c:v>203700561.99999997</c:v>
                      </c:pt>
                      <c:pt idx="2">
                        <c:v>207301556</c:v>
                      </c:pt>
                      <c:pt idx="3">
                        <c:v>211213751.00000003</c:v>
                      </c:pt>
                      <c:pt idx="4">
                        <c:v>215370378.00000003</c:v>
                      </c:pt>
                      <c:pt idx="5">
                        <c:v>219709694</c:v>
                      </c:pt>
                      <c:pt idx="6">
                        <c:v>224174924</c:v>
                      </c:pt>
                      <c:pt idx="7">
                        <c:v>228714276</c:v>
                      </c:pt>
                      <c:pt idx="8">
                        <c:v>233281178</c:v>
                      </c:pt>
                      <c:pt idx="9">
                        <c:v>237834564</c:v>
                      </c:pt>
                      <c:pt idx="10">
                        <c:v>242339835.00000003</c:v>
                      </c:pt>
                      <c:pt idx="11">
                        <c:v>246769864</c:v>
                      </c:pt>
                      <c:pt idx="12">
                        <c:v>251105913</c:v>
                      </c:pt>
                      <c:pt idx="13">
                        <c:v>255338009.99999997</c:v>
                      </c:pt>
                      <c:pt idx="14">
                        <c:v>259463802</c:v>
                      </c:pt>
                      <c:pt idx="15">
                        <c:v>263485515</c:v>
                      </c:pt>
                      <c:pt idx="16">
                        <c:v>267391201</c:v>
                      </c:pt>
                      <c:pt idx="17">
                        <c:v>271186075</c:v>
                      </c:pt>
                      <c:pt idx="18">
                        <c:v>274912726</c:v>
                      </c:pt>
                      <c:pt idx="19">
                        <c:v>278629809</c:v>
                      </c:pt>
                      <c:pt idx="20">
                        <c:v>282381231</c:v>
                      </c:pt>
                      <c:pt idx="21">
                        <c:v>286183910</c:v>
                      </c:pt>
                      <c:pt idx="22">
                        <c:v>290031942</c:v>
                      </c:pt>
                      <c:pt idx="23">
                        <c:v>293918420</c:v>
                      </c:pt>
                      <c:pt idx="24">
                        <c:v>297827606</c:v>
                      </c:pt>
                      <c:pt idx="25">
                        <c:v>301748463</c:v>
                      </c:pt>
                      <c:pt idx="26">
                        <c:v>305683203</c:v>
                      </c:pt>
                      <c:pt idx="27">
                        <c:v>309639944</c:v>
                      </c:pt>
                      <c:pt idx="28">
                        <c:v>313619895</c:v>
                      </c:pt>
                      <c:pt idx="29">
                        <c:v>317624361.99999994</c:v>
                      </c:pt>
                      <c:pt idx="30">
                        <c:v>321654611.99999994</c:v>
                      </c:pt>
                      <c:pt idx="31">
                        <c:v>325711847</c:v>
                      </c:pt>
                      <c:pt idx="32">
                        <c:v>329797039</c:v>
                      </c:pt>
                      <c:pt idx="33">
                        <c:v>333910978</c:v>
                      </c:pt>
                      <c:pt idx="34">
                        <c:v>338054366</c:v>
                      </c:pt>
                      <c:pt idx="35">
                        <c:v>342228115</c:v>
                      </c:pt>
                      <c:pt idx="36">
                        <c:v>346437746</c:v>
                      </c:pt>
                      <c:pt idx="37">
                        <c:v>350685755</c:v>
                      </c:pt>
                      <c:pt idx="38">
                        <c:v>354967108</c:v>
                      </c:pt>
                      <c:pt idx="39">
                        <c:v>359274236</c:v>
                      </c:pt>
                      <c:pt idx="40">
                        <c:v>363604767</c:v>
                      </c:pt>
                      <c:pt idx="41">
                        <c:v>367940805</c:v>
                      </c:pt>
                      <c:pt idx="42">
                        <c:v>372290154</c:v>
                      </c:pt>
                      <c:pt idx="43">
                        <c:v>376705534</c:v>
                      </c:pt>
                      <c:pt idx="44">
                        <c:v>381258334.00000006</c:v>
                      </c:pt>
                      <c:pt idx="45">
                        <c:v>385991183.99999994</c:v>
                      </c:pt>
                      <c:pt idx="46">
                        <c:v>390939872.99999994</c:v>
                      </c:pt>
                      <c:pt idx="47">
                        <c:v>396067020</c:v>
                      </c:pt>
                      <c:pt idx="48">
                        <c:v>401253699.99999994</c:v>
                      </c:pt>
                      <c:pt idx="49">
                        <c:v>406335481.99999994</c:v>
                      </c:pt>
                      <c:pt idx="50">
                        <c:v>411199138.00000006</c:v>
                      </c:pt>
                      <c:pt idx="51">
                        <c:v>415786216</c:v>
                      </c:pt>
                      <c:pt idx="52">
                        <c:v>420142336</c:v>
                      </c:pt>
                      <c:pt idx="53">
                        <c:v>424384633</c:v>
                      </c:pt>
                      <c:pt idx="54">
                        <c:v>428685087</c:v>
                      </c:pt>
                      <c:pt idx="55">
                        <c:v>433163021.00000006</c:v>
                      </c:pt>
                      <c:pt idx="56">
                        <c:v>437856126.00000006</c:v>
                      </c:pt>
                      <c:pt idx="57">
                        <c:v>442709723</c:v>
                      </c:pt>
                      <c:pt idx="58">
                        <c:v>447638932</c:v>
                      </c:pt>
                      <c:pt idx="59">
                        <c:v>452517544</c:v>
                      </c:pt>
                      <c:pt idx="60">
                        <c:v>457251996</c:v>
                      </c:pt>
                      <c:pt idx="61">
                        <c:v>461818675</c:v>
                      </c:pt>
                      <c:pt idx="62">
                        <c:v>466240072.00000006</c:v>
                      </c:pt>
                      <c:pt idx="63">
                        <c:v>470524232</c:v>
                      </c:pt>
                      <c:pt idx="64">
                        <c:v>474692897</c:v>
                      </c:pt>
                      <c:pt idx="65">
                        <c:v>478763231</c:v>
                      </c:pt>
                      <c:pt idx="66">
                        <c:v>482732313</c:v>
                      </c:pt>
                      <c:pt idx="67">
                        <c:v>486594175</c:v>
                      </c:pt>
                      <c:pt idx="68">
                        <c:v>490361603</c:v>
                      </c:pt>
                      <c:pt idx="69">
                        <c:v>494051484</c:v>
                      </c:pt>
                      <c:pt idx="70">
                        <c:v>497677557</c:v>
                      </c:pt>
                      <c:pt idx="71">
                        <c:v>501245207.00000006</c:v>
                      </c:pt>
                      <c:pt idx="72">
                        <c:v>504756459.00000006</c:v>
                      </c:pt>
                      <c:pt idx="73">
                        <c:v>508217478</c:v>
                      </c:pt>
                      <c:pt idx="74">
                        <c:v>511634034</c:v>
                      </c:pt>
                      <c:pt idx="75">
                        <c:v>515010632</c:v>
                      </c:pt>
                      <c:pt idx="76">
                        <c:v>518348394</c:v>
                      </c:pt>
                      <c:pt idx="77">
                        <c:v>521648312.00000006</c:v>
                      </c:pt>
                      <c:pt idx="78">
                        <c:v>524913722.00000006</c:v>
                      </c:pt>
                      <c:pt idx="79">
                        <c:v>528147927</c:v>
                      </c:pt>
                      <c:pt idx="80">
                        <c:v>531351372</c:v>
                      </c:pt>
                      <c:pt idx="81">
                        <c:v>534526498</c:v>
                      </c:pt>
                      <c:pt idx="82">
                        <c:v>537667497</c:v>
                      </c:pt>
                      <c:pt idx="83">
                        <c:v>540756050</c:v>
                      </c:pt>
                      <c:pt idx="84">
                        <c:v>543767848.99999988</c:v>
                      </c:pt>
                      <c:pt idx="85">
                        <c:v>546684793</c:v>
                      </c:pt>
                      <c:pt idx="86">
                        <c:v>549500531</c:v>
                      </c:pt>
                      <c:pt idx="87">
                        <c:v>552217790</c:v>
                      </c:pt>
                      <c:pt idx="88">
                        <c:v>554839093</c:v>
                      </c:pt>
                      <c:pt idx="89">
                        <c:v>557370577</c:v>
                      </c:pt>
                      <c:pt idx="90">
                        <c:v>559817453</c:v>
                      </c:pt>
                      <c:pt idx="91">
                        <c:v>562180397</c:v>
                      </c:pt>
                      <c:pt idx="92">
                        <c:v>564459390</c:v>
                      </c:pt>
                      <c:pt idx="93">
                        <c:v>566658931</c:v>
                      </c:pt>
                      <c:pt idx="94">
                        <c:v>568784631</c:v>
                      </c:pt>
                      <c:pt idx="95">
                        <c:v>570841752.00000012</c:v>
                      </c:pt>
                      <c:pt idx="96">
                        <c:v>572833910</c:v>
                      </c:pt>
                      <c:pt idx="97">
                        <c:v>574764552</c:v>
                      </c:pt>
                      <c:pt idx="98">
                        <c:v>576638780</c:v>
                      </c:pt>
                      <c:pt idx="99">
                        <c:v>578461987</c:v>
                      </c:pt>
                      <c:pt idx="100">
                        <c:v>580239364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C0C-4C40-BC89-F837E5BAAF55}"/>
                  </c:ext>
                </c:extLst>
              </c15:ser>
            </c15:filteredScatterSeries>
          </c:ext>
        </c:extLst>
      </c:scatterChart>
      <c:valAx>
        <c:axId val="103581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5480"/>
        <c:crosses val="autoZero"/>
        <c:crossBetween val="midCat"/>
      </c:valAx>
      <c:valAx>
        <c:axId val="103581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1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Sheet1!$W$107</c:f>
              <c:strCache>
                <c:ptCount val="1"/>
                <c:pt idx="0">
                  <c:v>Vp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Sheet1!$U$108:$U$176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Sheet1!$W$108:$W$176</c:f>
              <c:numCache>
                <c:formatCode>0.00E+00</c:formatCode>
                <c:ptCount val="69"/>
                <c:pt idx="0">
                  <c:v>389.17336735488391</c:v>
                </c:pt>
                <c:pt idx="1">
                  <c:v>391.432087615851</c:v>
                </c:pt>
                <c:pt idx="2">
                  <c:v>392.42708870709072</c:v>
                </c:pt>
                <c:pt idx="3">
                  <c:v>395.62054351711186</c:v>
                </c:pt>
                <c:pt idx="4">
                  <c:v>397.35533865871304</c:v>
                </c:pt>
                <c:pt idx="5">
                  <c:v>406.10831728561061</c:v>
                </c:pt>
                <c:pt idx="6">
                  <c:v>413.94387749820555</c:v>
                </c:pt>
                <c:pt idx="7">
                  <c:v>414.40130175467255</c:v>
                </c:pt>
                <c:pt idx="8">
                  <c:v>414.25584894322594</c:v>
                </c:pt>
                <c:pt idx="9">
                  <c:v>414.19584161071435</c:v>
                </c:pt>
                <c:pt idx="10">
                  <c:v>413.84471692147599</c:v>
                </c:pt>
                <c:pt idx="11">
                  <c:v>412.46152743833665</c:v>
                </c:pt>
                <c:pt idx="12">
                  <c:v>411.12031250158572</c:v>
                </c:pt>
                <c:pt idx="13">
                  <c:v>416.79352286163311</c:v>
                </c:pt>
                <c:pt idx="14">
                  <c:v>423.715301890261</c:v>
                </c:pt>
                <c:pt idx="15">
                  <c:v>435.14806725486676</c:v>
                </c:pt>
                <c:pt idx="16">
                  <c:v>444.72412333140011</c:v>
                </c:pt>
                <c:pt idx="17">
                  <c:v>451.0146357131988</c:v>
                </c:pt>
                <c:pt idx="18">
                  <c:v>461.67351382141214</c:v>
                </c:pt>
                <c:pt idx="19">
                  <c:v>471.247611314555</c:v>
                </c:pt>
                <c:pt idx="20">
                  <c:v>475.19008127143866</c:v>
                </c:pt>
                <c:pt idx="21">
                  <c:v>485.38976192058664</c:v>
                </c:pt>
                <c:pt idx="22">
                  <c:v>497.59000384686971</c:v>
                </c:pt>
                <c:pt idx="23">
                  <c:v>511.17606161426431</c:v>
                </c:pt>
                <c:pt idx="24">
                  <c:v>515.4208568829257</c:v>
                </c:pt>
                <c:pt idx="25">
                  <c:v>518.58162687383992</c:v>
                </c:pt>
                <c:pt idx="26">
                  <c:v>525.52381757385308</c:v>
                </c:pt>
                <c:pt idx="27">
                  <c:v>535.16117753133847</c:v>
                </c:pt>
                <c:pt idx="28">
                  <c:v>544.13043346744405</c:v>
                </c:pt>
                <c:pt idx="29">
                  <c:v>550.03879421586362</c:v>
                </c:pt>
                <c:pt idx="30">
                  <c:v>549.35468798329111</c:v>
                </c:pt>
                <c:pt idx="31">
                  <c:v>545.92025582533518</c:v>
                </c:pt>
                <c:pt idx="32">
                  <c:v>538.92539281048698</c:v>
                </c:pt>
                <c:pt idx="33">
                  <c:v>535.10465836966364</c:v>
                </c:pt>
                <c:pt idx="34">
                  <c:v>534.59508293107058</c:v>
                </c:pt>
                <c:pt idx="35">
                  <c:v>538.37490942263003</c:v>
                </c:pt>
                <c:pt idx="36">
                  <c:v>536.38429952214904</c:v>
                </c:pt>
                <c:pt idx="37">
                  <c:v>534.14384498879065</c:v>
                </c:pt>
                <c:pt idx="38">
                  <c:v>531.48413499673325</c:v>
                </c:pt>
                <c:pt idx="39">
                  <c:v>528.32341859268445</c:v>
                </c:pt>
                <c:pt idx="40">
                  <c:v>524.609004434133</c:v>
                </c:pt>
                <c:pt idx="41">
                  <c:v>517.62918945812146</c:v>
                </c:pt>
                <c:pt idx="42">
                  <c:v>510.57344894143341</c:v>
                </c:pt>
                <c:pt idx="43">
                  <c:v>504.0398260311639</c:v>
                </c:pt>
                <c:pt idx="44">
                  <c:v>497.73396889656766</c:v>
                </c:pt>
                <c:pt idx="45">
                  <c:v>490.47591136818954</c:v>
                </c:pt>
                <c:pt idx="46">
                  <c:v>483.52851018754956</c:v>
                </c:pt>
                <c:pt idx="47">
                  <c:v>477.93029118956815</c:v>
                </c:pt>
                <c:pt idx="48">
                  <c:v>473.21401429053572</c:v>
                </c:pt>
                <c:pt idx="49">
                  <c:v>471.01019013008721</c:v>
                </c:pt>
                <c:pt idx="50">
                  <c:v>469.98098128856793</c:v>
                </c:pt>
                <c:pt idx="51">
                  <c:v>468.01363371648978</c:v>
                </c:pt>
                <c:pt idx="52">
                  <c:v>465.47414899509107</c:v>
                </c:pt>
                <c:pt idx="53">
                  <c:v>461.7572437163131</c:v>
                </c:pt>
                <c:pt idx="54">
                  <c:v>458.36359636373123</c:v>
                </c:pt>
                <c:pt idx="55">
                  <c:v>455.66433414074345</c:v>
                </c:pt>
                <c:pt idx="56">
                  <c:v>453.11884339808449</c:v>
                </c:pt>
                <c:pt idx="57">
                  <c:v>449.98819488223774</c:v>
                </c:pt>
                <c:pt idx="58">
                  <c:v>444.16718776640141</c:v>
                </c:pt>
                <c:pt idx="59">
                  <c:v>434.24284445915515</c:v>
                </c:pt>
                <c:pt idx="60">
                  <c:v>426.14577525138043</c:v>
                </c:pt>
                <c:pt idx="61">
                  <c:v>420.13280693783162</c:v>
                </c:pt>
                <c:pt idx="62">
                  <c:v>417.7548584688065</c:v>
                </c:pt>
                <c:pt idx="63">
                  <c:v>416.8902361576487</c:v>
                </c:pt>
                <c:pt idx="64">
                  <c:v>417.40431055097145</c:v>
                </c:pt>
                <c:pt idx="65">
                  <c:v>418.57958513861917</c:v>
                </c:pt>
                <c:pt idx="66">
                  <c:v>419.14016733340014</c:v>
                </c:pt>
                <c:pt idx="67">
                  <c:v>418.11434591643274</c:v>
                </c:pt>
                <c:pt idx="68">
                  <c:v>416.14142215353269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7-40EE-BBA8-E4344699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83432"/>
        <c:axId val="674576544"/>
      </c:scatterChart>
      <c:valAx>
        <c:axId val="674583432"/>
        <c:scaling>
          <c:orientation val="minMax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6544"/>
        <c:crosses val="autoZero"/>
        <c:crossBetween val="midCat"/>
      </c:valAx>
      <c:valAx>
        <c:axId val="6745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Sheet1!$X$107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Sheet1!$U$108:$U$176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Sheet1!$X$108:$X$176</c:f>
              <c:numCache>
                <c:formatCode>0.00E+00</c:formatCode>
                <c:ptCount val="69"/>
                <c:pt idx="0">
                  <c:v>78022436.388831019</c:v>
                </c:pt>
                <c:pt idx="1">
                  <c:v>79734936.232182086</c:v>
                </c:pt>
                <c:pt idx="2">
                  <c:v>81350746.105529934</c:v>
                </c:pt>
                <c:pt idx="3">
                  <c:v>83560498.968907937</c:v>
                </c:pt>
                <c:pt idx="4">
                  <c:v>85578569.487245053</c:v>
                </c:pt>
                <c:pt idx="5">
                  <c:v>89225934.121676415</c:v>
                </c:pt>
                <c:pt idx="6">
                  <c:v>92795837.278425545</c:v>
                </c:pt>
                <c:pt idx="7">
                  <c:v>94779493.704277471</c:v>
                </c:pt>
                <c:pt idx="8">
                  <c:v>96638092.434865803</c:v>
                </c:pt>
                <c:pt idx="9">
                  <c:v>98510087.400097311</c:v>
                </c:pt>
                <c:pt idx="10">
                  <c:v>100291060.41437221</c:v>
                </c:pt>
                <c:pt idx="11">
                  <c:v>101783075.0311906</c:v>
                </c:pt>
                <c:pt idx="12">
                  <c:v>103234741.423556</c:v>
                </c:pt>
                <c:pt idx="13">
                  <c:v>106423228.7083789</c:v>
                </c:pt>
                <c:pt idx="14">
                  <c:v>109938783.19402491</c:v>
                </c:pt>
                <c:pt idx="15">
                  <c:v>114655212.6019032</c:v>
                </c:pt>
                <c:pt idx="16">
                  <c:v>118915317.4512552</c:v>
                </c:pt>
                <c:pt idx="17">
                  <c:v>122308888.8266172</c:v>
                </c:pt>
                <c:pt idx="18">
                  <c:v>126919924.2066431</c:v>
                </c:pt>
                <c:pt idx="19">
                  <c:v>131303631.9322807</c:v>
                </c:pt>
                <c:pt idx="20">
                  <c:v>134184760.1084189</c:v>
                </c:pt>
                <c:pt idx="21">
                  <c:v>138910739.9404026</c:v>
                </c:pt>
                <c:pt idx="22">
                  <c:v>144316995.1354951</c:v>
                </c:pt>
                <c:pt idx="23">
                  <c:v>150244060.3714872</c:v>
                </c:pt>
                <c:pt idx="24">
                  <c:v>153506559.8879104</c:v>
                </c:pt>
                <c:pt idx="25">
                  <c:v>156481208.84922069</c:v>
                </c:pt>
                <c:pt idx="26">
                  <c:v>160643803.80876309</c:v>
                </c:pt>
                <c:pt idx="27">
                  <c:v>165707277.0417777</c:v>
                </c:pt>
                <c:pt idx="28">
                  <c:v>170650129.4103643</c:v>
                </c:pt>
                <c:pt idx="29">
                  <c:v>174705721.08806291</c:v>
                </c:pt>
                <c:pt idx="30">
                  <c:v>176702469.01364651</c:v>
                </c:pt>
                <c:pt idx="31">
                  <c:v>177812694.83958241</c:v>
                </c:pt>
                <c:pt idx="32">
                  <c:v>177735998.7908105</c:v>
                </c:pt>
                <c:pt idx="33">
                  <c:v>178677319.8085703</c:v>
                </c:pt>
                <c:pt idx="34">
                  <c:v>180722201.8269805</c:v>
                </c:pt>
                <c:pt idx="35">
                  <c:v>184247030.41500241</c:v>
                </c:pt>
                <c:pt idx="36">
                  <c:v>185823767.71624219</c:v>
                </c:pt>
                <c:pt idx="37">
                  <c:v>187316637.55849701</c:v>
                </c:pt>
                <c:pt idx="38">
                  <c:v>188659386.34767199</c:v>
                </c:pt>
                <c:pt idx="39">
                  <c:v>189812992.57579491</c:v>
                </c:pt>
                <c:pt idx="40">
                  <c:v>190750334.8233749</c:v>
                </c:pt>
                <c:pt idx="41">
                  <c:v>190456900.66071871</c:v>
                </c:pt>
                <c:pt idx="42">
                  <c:v>190081467.93471739</c:v>
                </c:pt>
                <c:pt idx="43">
                  <c:v>189874591.8223367</c:v>
                </c:pt>
                <c:pt idx="44">
                  <c:v>189765223.75671321</c:v>
                </c:pt>
                <c:pt idx="45">
                  <c:v>189319377.7524865</c:v>
                </c:pt>
                <c:pt idx="46">
                  <c:v>189030574.36459979</c:v>
                </c:pt>
                <c:pt idx="47">
                  <c:v>189292426.19918451</c:v>
                </c:pt>
                <c:pt idx="48">
                  <c:v>189878874.12593031</c:v>
                </c:pt>
                <c:pt idx="49">
                  <c:v>191388152.63342059</c:v>
                </c:pt>
                <c:pt idx="50">
                  <c:v>193255774.38225329</c:v>
                </c:pt>
                <c:pt idx="51">
                  <c:v>194593617.7993893</c:v>
                </c:pt>
                <c:pt idx="52">
                  <c:v>195565396.3064096</c:v>
                </c:pt>
                <c:pt idx="53">
                  <c:v>195962678.40963909</c:v>
                </c:pt>
                <c:pt idx="54">
                  <c:v>196493638.18481901</c:v>
                </c:pt>
                <c:pt idx="55">
                  <c:v>197376939.53835791</c:v>
                </c:pt>
                <c:pt idx="56">
                  <c:v>198400861.38788599</c:v>
                </c:pt>
                <c:pt idx="57">
                  <c:v>199214149.10958549</c:v>
                </c:pt>
                <c:pt idx="58">
                  <c:v>198826525.5611954</c:v>
                </c:pt>
                <c:pt idx="59">
                  <c:v>196502505.47423089</c:v>
                </c:pt>
                <c:pt idx="60">
                  <c:v>194856006.3206611</c:v>
                </c:pt>
                <c:pt idx="61">
                  <c:v>194025176.22406021</c:v>
                </c:pt>
                <c:pt idx="62">
                  <c:v>194774055.2908462</c:v>
                </c:pt>
                <c:pt idx="63">
                  <c:v>196156958.19637629</c:v>
                </c:pt>
                <c:pt idx="64">
                  <c:v>198138861.39572829</c:v>
                </c:pt>
                <c:pt idx="65">
                  <c:v>200400514.6116049</c:v>
                </c:pt>
                <c:pt idx="66">
                  <c:v>202332502.44805929</c:v>
                </c:pt>
                <c:pt idx="67">
                  <c:v>203452005.20687121</c:v>
                </c:pt>
                <c:pt idx="68">
                  <c:v>204059774.84190601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3-46C6-B8C5-6435FAA4F385}"/>
            </c:ext>
          </c:extLst>
        </c:ser>
        <c:ser>
          <c:idx val="2"/>
          <c:order val="2"/>
          <c:tx>
            <c:strRef>
              <c:f>Sheet1!$U$173:$U$176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forward val="32"/>
            <c:dispRSqr val="0"/>
            <c:dispEq val="1"/>
            <c:trendlineLbl>
              <c:layout>
                <c:manualLayout>
                  <c:x val="-4.1410761154855646E-2"/>
                  <c:y val="-4.026501895596383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Sheet1!$U$173:$U$176</c:f>
              <c:numCache>
                <c:formatCode>General</c:formatCod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numCache>
            </c:numRef>
          </c:xVal>
          <c:yVal>
            <c:numRef>
              <c:f>Sheet1!$X$173:$X$176</c:f>
              <c:numCache>
                <c:formatCode>0.00E+00</c:formatCode>
                <c:ptCount val="4"/>
                <c:pt idx="0">
                  <c:v>200400514.6116049</c:v>
                </c:pt>
                <c:pt idx="1">
                  <c:v>202332502.44805929</c:v>
                </c:pt>
                <c:pt idx="2">
                  <c:v>203452005.20687121</c:v>
                </c:pt>
                <c:pt idx="3">
                  <c:v>204059774.84190601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93-46C6-B8C5-6435FAA4F38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Sheet1!$U$176:$U$208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xVal>
          <c:yVal>
            <c:numRef>
              <c:f>Sheet1!$X$176:$X$208</c:f>
              <c:numCache>
                <c:formatCode>0.00E+00</c:formatCode>
                <c:ptCount val="33"/>
                <c:pt idx="0">
                  <c:v>204059774.84190601</c:v>
                </c:pt>
                <c:pt idx="1">
                  <c:v>205467409.8741684</c:v>
                </c:pt>
                <c:pt idx="2">
                  <c:v>206675382.16921234</c:v>
                </c:pt>
                <c:pt idx="3">
                  <c:v>207882756.60613251</c:v>
                </c:pt>
                <c:pt idx="4">
                  <c:v>209089533.77642822</c:v>
                </c:pt>
                <c:pt idx="5">
                  <c:v>210295714.27071762</c:v>
                </c:pt>
                <c:pt idx="6">
                  <c:v>211501298.67874527</c:v>
                </c:pt>
                <c:pt idx="7">
                  <c:v>212706287.5893898</c:v>
                </c:pt>
                <c:pt idx="8">
                  <c:v>213910681.59064865</c:v>
                </c:pt>
                <c:pt idx="9">
                  <c:v>215114481.26965332</c:v>
                </c:pt>
                <c:pt idx="10">
                  <c:v>216317687.21266174</c:v>
                </c:pt>
                <c:pt idx="11">
                  <c:v>217520300.00507355</c:v>
                </c:pt>
                <c:pt idx="12">
                  <c:v>218722320.23141479</c:v>
                </c:pt>
                <c:pt idx="13">
                  <c:v>219923748.47534943</c:v>
                </c:pt>
                <c:pt idx="14">
                  <c:v>221124585.31967926</c:v>
                </c:pt>
                <c:pt idx="15">
                  <c:v>222324831.34635162</c:v>
                </c:pt>
                <c:pt idx="16">
                  <c:v>223524487.13644791</c:v>
                </c:pt>
                <c:pt idx="17">
                  <c:v>224723553.27019882</c:v>
                </c:pt>
                <c:pt idx="18">
                  <c:v>225922030.32697296</c:v>
                </c:pt>
                <c:pt idx="19">
                  <c:v>227119918.88529205</c:v>
                </c:pt>
                <c:pt idx="20">
                  <c:v>228317219.52282333</c:v>
                </c:pt>
                <c:pt idx="21">
                  <c:v>229513932.81638336</c:v>
                </c:pt>
                <c:pt idx="22">
                  <c:v>230710059.34194183</c:v>
                </c:pt>
                <c:pt idx="23">
                  <c:v>231905599.67461777</c:v>
                </c:pt>
                <c:pt idx="24">
                  <c:v>233100554.38868713</c:v>
                </c:pt>
                <c:pt idx="25">
                  <c:v>234294924.05759048</c:v>
                </c:pt>
                <c:pt idx="26">
                  <c:v>235488709.25391006</c:v>
                </c:pt>
                <c:pt idx="27">
                  <c:v>236681910.54940033</c:v>
                </c:pt>
                <c:pt idx="28">
                  <c:v>237874528.51498032</c:v>
                </c:pt>
                <c:pt idx="29">
                  <c:v>239066563.72071457</c:v>
                </c:pt>
                <c:pt idx="30">
                  <c:v>240258016.73585129</c:v>
                </c:pt>
                <c:pt idx="31">
                  <c:v>241448888.12879562</c:v>
                </c:pt>
                <c:pt idx="32">
                  <c:v>242639178.46712112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93-46C6-B8C5-6435FAA4F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578616"/>
        <c:axId val="9675789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Sheet1!$U$143:$U$176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1985</c:v>
                      </c:pt>
                      <c:pt idx="1">
                        <c:v>1986</c:v>
                      </c:pt>
                      <c:pt idx="2">
                        <c:v>1987</c:v>
                      </c:pt>
                      <c:pt idx="3">
                        <c:v>1988</c:v>
                      </c:pt>
                      <c:pt idx="4">
                        <c:v>1989</c:v>
                      </c:pt>
                      <c:pt idx="5">
                        <c:v>1990</c:v>
                      </c:pt>
                      <c:pt idx="6">
                        <c:v>1991</c:v>
                      </c:pt>
                      <c:pt idx="7">
                        <c:v>1992</c:v>
                      </c:pt>
                      <c:pt idx="8">
                        <c:v>1993</c:v>
                      </c:pt>
                      <c:pt idx="9">
                        <c:v>1994</c:v>
                      </c:pt>
                      <c:pt idx="10">
                        <c:v>1995</c:v>
                      </c:pt>
                      <c:pt idx="11">
                        <c:v>1996</c:v>
                      </c:pt>
                      <c:pt idx="12">
                        <c:v>1997</c:v>
                      </c:pt>
                      <c:pt idx="13">
                        <c:v>1998</c:v>
                      </c:pt>
                      <c:pt idx="14">
                        <c:v>1999</c:v>
                      </c:pt>
                      <c:pt idx="15">
                        <c:v>2000</c:v>
                      </c:pt>
                      <c:pt idx="16">
                        <c:v>2001</c:v>
                      </c:pt>
                      <c:pt idx="17">
                        <c:v>2002</c:v>
                      </c:pt>
                      <c:pt idx="18">
                        <c:v>2003</c:v>
                      </c:pt>
                      <c:pt idx="19">
                        <c:v>2004</c:v>
                      </c:pt>
                      <c:pt idx="20">
                        <c:v>2005</c:v>
                      </c:pt>
                      <c:pt idx="21">
                        <c:v>2006</c:v>
                      </c:pt>
                      <c:pt idx="22">
                        <c:v>2007</c:v>
                      </c:pt>
                      <c:pt idx="23">
                        <c:v>2008</c:v>
                      </c:pt>
                      <c:pt idx="24">
                        <c:v>2009</c:v>
                      </c:pt>
                      <c:pt idx="25">
                        <c:v>2010</c:v>
                      </c:pt>
                      <c:pt idx="26">
                        <c:v>2011</c:v>
                      </c:pt>
                      <c:pt idx="27">
                        <c:v>2012</c:v>
                      </c:pt>
                      <c:pt idx="28">
                        <c:v>2013</c:v>
                      </c:pt>
                      <c:pt idx="29">
                        <c:v>2014</c:v>
                      </c:pt>
                      <c:pt idx="30">
                        <c:v>2015</c:v>
                      </c:pt>
                      <c:pt idx="31">
                        <c:v>2016</c:v>
                      </c:pt>
                      <c:pt idx="32">
                        <c:v>2017</c:v>
                      </c:pt>
                      <c:pt idx="33">
                        <c:v>2018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Sheet1!$X$143:$X$176</c15:sqref>
                        </c15:formulaRef>
                      </c:ext>
                    </c:extLst>
                    <c:numCache>
                      <c:formatCode>0.00E+00</c:formatCode>
                      <c:ptCount val="34"/>
                      <c:pt idx="0">
                        <c:v>184247030.41500241</c:v>
                      </c:pt>
                      <c:pt idx="1">
                        <c:v>185823767.71624219</c:v>
                      </c:pt>
                      <c:pt idx="2">
                        <c:v>187316637.55849701</c:v>
                      </c:pt>
                      <c:pt idx="3">
                        <c:v>188659386.34767199</c:v>
                      </c:pt>
                      <c:pt idx="4">
                        <c:v>189812992.57579491</c:v>
                      </c:pt>
                      <c:pt idx="5">
                        <c:v>190750334.8233749</c:v>
                      </c:pt>
                      <c:pt idx="6">
                        <c:v>190456900.66071871</c:v>
                      </c:pt>
                      <c:pt idx="7">
                        <c:v>190081467.93471739</c:v>
                      </c:pt>
                      <c:pt idx="8">
                        <c:v>189874591.8223367</c:v>
                      </c:pt>
                      <c:pt idx="9">
                        <c:v>189765223.75671321</c:v>
                      </c:pt>
                      <c:pt idx="10">
                        <c:v>189319377.7524865</c:v>
                      </c:pt>
                      <c:pt idx="11">
                        <c:v>189030574.36459979</c:v>
                      </c:pt>
                      <c:pt idx="12">
                        <c:v>189292426.19918451</c:v>
                      </c:pt>
                      <c:pt idx="13">
                        <c:v>189878874.12593031</c:v>
                      </c:pt>
                      <c:pt idx="14">
                        <c:v>191388152.63342059</c:v>
                      </c:pt>
                      <c:pt idx="15">
                        <c:v>193255774.38225329</c:v>
                      </c:pt>
                      <c:pt idx="16">
                        <c:v>194593617.7993893</c:v>
                      </c:pt>
                      <c:pt idx="17">
                        <c:v>195565396.3064096</c:v>
                      </c:pt>
                      <c:pt idx="18">
                        <c:v>195962678.40963909</c:v>
                      </c:pt>
                      <c:pt idx="19">
                        <c:v>196493638.18481901</c:v>
                      </c:pt>
                      <c:pt idx="20">
                        <c:v>197376939.53835791</c:v>
                      </c:pt>
                      <c:pt idx="21">
                        <c:v>198400861.38788599</c:v>
                      </c:pt>
                      <c:pt idx="22">
                        <c:v>199214149.10958549</c:v>
                      </c:pt>
                      <c:pt idx="23">
                        <c:v>198826525.5611954</c:v>
                      </c:pt>
                      <c:pt idx="24">
                        <c:v>196502505.47423089</c:v>
                      </c:pt>
                      <c:pt idx="25">
                        <c:v>194856006.3206611</c:v>
                      </c:pt>
                      <c:pt idx="26">
                        <c:v>194025176.22406021</c:v>
                      </c:pt>
                      <c:pt idx="27">
                        <c:v>194774055.2908462</c:v>
                      </c:pt>
                      <c:pt idx="28">
                        <c:v>196156958.19637629</c:v>
                      </c:pt>
                      <c:pt idx="29">
                        <c:v>198138861.39572829</c:v>
                      </c:pt>
                      <c:pt idx="30">
                        <c:v>200400514.6116049</c:v>
                      </c:pt>
                      <c:pt idx="31">
                        <c:v>202332502.44805929</c:v>
                      </c:pt>
                      <c:pt idx="32">
                        <c:v>203452005.20687121</c:v>
                      </c:pt>
                      <c:pt idx="33">
                        <c:v>204059774.84190601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C93-46C6-B8C5-6435FAA4F385}"/>
                  </c:ext>
                </c:extLst>
              </c15:ser>
            </c15:filteredScatterSeries>
          </c:ext>
        </c:extLst>
      </c:scatterChart>
      <c:valAx>
        <c:axId val="9675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78944"/>
        <c:crosses val="autoZero"/>
        <c:crossBetween val="midCat"/>
      </c:valAx>
      <c:valAx>
        <c:axId val="9675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Sheet1!$AC$107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2"/>
            <c:dispRSqr val="0"/>
            <c:dispEq val="1"/>
            <c:trendlineLbl>
              <c:layout>
                <c:manualLayout>
                  <c:x val="-5.5091207349081364E-2"/>
                  <c:y val="0.1985633566637503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Sheet1!$Z$108:$Z$176</c:f>
              <c:numCache>
                <c:formatCode>General</c:formatCode>
                <c:ptCount val="69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</c:numCache>
            </c:numRef>
          </c:xVal>
          <c:yVal>
            <c:numRef>
              <c:f>Sheet1!$AC$108:$AC$176</c:f>
              <c:numCache>
                <c:formatCode>0.00E+00</c:formatCode>
                <c:ptCount val="69"/>
                <c:pt idx="0">
                  <c:v>145862359.72856319</c:v>
                </c:pt>
                <c:pt idx="1">
                  <c:v>149121030.70320731</c:v>
                </c:pt>
                <c:pt idx="2">
                  <c:v>152215373.90494001</c:v>
                </c:pt>
                <c:pt idx="3">
                  <c:v>155145420.12830311</c:v>
                </c:pt>
                <c:pt idx="4">
                  <c:v>157911249.05838951</c:v>
                </c:pt>
                <c:pt idx="5">
                  <c:v>160513051.6700739</c:v>
                </c:pt>
                <c:pt idx="6">
                  <c:v>162951251.87227869</c:v>
                </c:pt>
                <c:pt idx="7">
                  <c:v>165226721.16485161</c:v>
                </c:pt>
                <c:pt idx="8">
                  <c:v>167174601.9764334</c:v>
                </c:pt>
                <c:pt idx="9">
                  <c:v>169025295.1111494</c:v>
                </c:pt>
                <c:pt idx="10">
                  <c:v>170793942.46566841</c:v>
                </c:pt>
                <c:pt idx="11">
                  <c:v>172493213.18528289</c:v>
                </c:pt>
                <c:pt idx="12">
                  <c:v>174116629.07797369</c:v>
                </c:pt>
                <c:pt idx="13">
                  <c:v>175674424.54169491</c:v>
                </c:pt>
                <c:pt idx="14">
                  <c:v>177113942.4576875</c:v>
                </c:pt>
                <c:pt idx="15">
                  <c:v>178471656.51430079</c:v>
                </c:pt>
                <c:pt idx="16">
                  <c:v>179868946.51911041</c:v>
                </c:pt>
                <c:pt idx="17">
                  <c:v>181137854.84169999</c:v>
                </c:pt>
                <c:pt idx="18">
                  <c:v>182156320.36472619</c:v>
                </c:pt>
                <c:pt idx="19">
                  <c:v>183154994.97607759</c:v>
                </c:pt>
                <c:pt idx="20">
                  <c:v>184490238.09789181</c:v>
                </c:pt>
                <c:pt idx="21">
                  <c:v>186016899.02834061</c:v>
                </c:pt>
                <c:pt idx="22">
                  <c:v>187514293.25089559</c:v>
                </c:pt>
                <c:pt idx="23">
                  <c:v>188927388.74948761</c:v>
                </c:pt>
                <c:pt idx="24">
                  <c:v>190149055.0379872</c:v>
                </c:pt>
                <c:pt idx="25">
                  <c:v>190949103.26317021</c:v>
                </c:pt>
                <c:pt idx="26">
                  <c:v>192075186.84887081</c:v>
                </c:pt>
                <c:pt idx="27">
                  <c:v>193318459.7459307</c:v>
                </c:pt>
                <c:pt idx="28">
                  <c:v>194721906.07138529</c:v>
                </c:pt>
                <c:pt idx="29">
                  <c:v>196139675.25526991</c:v>
                </c:pt>
                <c:pt idx="30">
                  <c:v>196349269.0908604</c:v>
                </c:pt>
                <c:pt idx="31">
                  <c:v>196206717.076354</c:v>
                </c:pt>
                <c:pt idx="32">
                  <c:v>195905967.8651213</c:v>
                </c:pt>
                <c:pt idx="33">
                  <c:v>195838306.0549565</c:v>
                </c:pt>
                <c:pt idx="34">
                  <c:v>195664154.87422919</c:v>
                </c:pt>
                <c:pt idx="35">
                  <c:v>195563967.6047183</c:v>
                </c:pt>
                <c:pt idx="36">
                  <c:v>196065581.89259329</c:v>
                </c:pt>
                <c:pt idx="37">
                  <c:v>196812161.923767</c:v>
                </c:pt>
                <c:pt idx="38">
                  <c:v>197497809.77456921</c:v>
                </c:pt>
                <c:pt idx="39">
                  <c:v>197155860.03934619</c:v>
                </c:pt>
                <c:pt idx="40">
                  <c:v>198220804.36077741</c:v>
                </c:pt>
                <c:pt idx="41">
                  <c:v>199871092.76873589</c:v>
                </c:pt>
                <c:pt idx="42">
                  <c:v>201356273.79249549</c:v>
                </c:pt>
                <c:pt idx="43">
                  <c:v>201670005.59855121</c:v>
                </c:pt>
                <c:pt idx="44">
                  <c:v>202330599.04822919</c:v>
                </c:pt>
                <c:pt idx="45">
                  <c:v>203082111.1033999</c:v>
                </c:pt>
                <c:pt idx="46">
                  <c:v>204250962.8063547</c:v>
                </c:pt>
                <c:pt idx="47">
                  <c:v>205621473.17276499</c:v>
                </c:pt>
                <c:pt idx="48">
                  <c:v>207508802.02226719</c:v>
                </c:pt>
                <c:pt idx="49">
                  <c:v>209754070.01593849</c:v>
                </c:pt>
                <c:pt idx="50">
                  <c:v>211455556.6410853</c:v>
                </c:pt>
                <c:pt idx="51">
                  <c:v>212875624.68757981</c:v>
                </c:pt>
                <c:pt idx="52">
                  <c:v>213951022.56548759</c:v>
                </c:pt>
                <c:pt idx="53">
                  <c:v>214932793.87144351</c:v>
                </c:pt>
                <c:pt idx="54">
                  <c:v>215996774.6875079</c:v>
                </c:pt>
                <c:pt idx="55">
                  <c:v>217671715.09752029</c:v>
                </c:pt>
                <c:pt idx="56">
                  <c:v>219586648.94393891</c:v>
                </c:pt>
                <c:pt idx="57">
                  <c:v>221600594.0817467</c:v>
                </c:pt>
                <c:pt idx="58">
                  <c:v>222297904.5154902</c:v>
                </c:pt>
                <c:pt idx="59">
                  <c:v>222534173.6621637</c:v>
                </c:pt>
                <c:pt idx="60">
                  <c:v>221979736.81570601</c:v>
                </c:pt>
                <c:pt idx="61">
                  <c:v>221141729.97721329</c:v>
                </c:pt>
                <c:pt idx="62">
                  <c:v>219128916.11305839</c:v>
                </c:pt>
                <c:pt idx="63">
                  <c:v>216793148.11737651</c:v>
                </c:pt>
                <c:pt idx="64">
                  <c:v>215080792.81471151</c:v>
                </c:pt>
                <c:pt idx="65">
                  <c:v>214510844.65397799</c:v>
                </c:pt>
                <c:pt idx="66">
                  <c:v>214741292.8411501</c:v>
                </c:pt>
                <c:pt idx="67">
                  <c:v>215385668.02935991</c:v>
                </c:pt>
                <c:pt idx="68">
                  <c:v>215988342.84089431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8-433B-8A21-8BBE45960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35184"/>
        <c:axId val="594637152"/>
      </c:scatterChart>
      <c:valAx>
        <c:axId val="5946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7152"/>
        <c:crosses val="autoZero"/>
        <c:crossBetween val="midCat"/>
      </c:valAx>
      <c:valAx>
        <c:axId val="5946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11</xdr:row>
      <xdr:rowOff>166687</xdr:rowOff>
    </xdr:from>
    <xdr:to>
      <xdr:col>22</xdr:col>
      <xdr:colOff>733425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D3CB28-66C6-4607-8968-115CC75BA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257175</xdr:colOff>
      <xdr:row>6</xdr:row>
      <xdr:rowOff>157162</xdr:rowOff>
    </xdr:from>
    <xdr:to>
      <xdr:col>30</xdr:col>
      <xdr:colOff>257175</xdr:colOff>
      <xdr:row>21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21FB7-AD7A-4C3B-A647-B1E4BB5D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228599</xdr:colOff>
      <xdr:row>10</xdr:row>
      <xdr:rowOff>14287</xdr:rowOff>
    </xdr:from>
    <xdr:to>
      <xdr:col>41</xdr:col>
      <xdr:colOff>504824</xdr:colOff>
      <xdr:row>28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DD9D11-926E-43AE-B0CB-D3E621662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80962</xdr:colOff>
      <xdr:row>78</xdr:row>
      <xdr:rowOff>138112</xdr:rowOff>
    </xdr:from>
    <xdr:to>
      <xdr:col>17</xdr:col>
      <xdr:colOff>385762</xdr:colOff>
      <xdr:row>93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31FDAA-DAF9-4E7B-9E7D-603387F43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428625</xdr:colOff>
      <xdr:row>74</xdr:row>
      <xdr:rowOff>142875</xdr:rowOff>
    </xdr:from>
    <xdr:to>
      <xdr:col>19</xdr:col>
      <xdr:colOff>476250</xdr:colOff>
      <xdr:row>77</xdr:row>
      <xdr:rowOff>180975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296A9EC5-410B-4944-9309-501CEB818336}"/>
            </a:ext>
          </a:extLst>
        </xdr:cNvPr>
        <xdr:cNvSpPr/>
      </xdr:nvSpPr>
      <xdr:spPr>
        <a:xfrm>
          <a:off x="10410825" y="14239875"/>
          <a:ext cx="1876425" cy="609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266700</xdr:colOff>
      <xdr:row>79</xdr:row>
      <xdr:rowOff>109537</xdr:rowOff>
    </xdr:from>
    <xdr:to>
      <xdr:col>36</xdr:col>
      <xdr:colOff>571500</xdr:colOff>
      <xdr:row>93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0CB3C8-CDA0-45CC-BA6C-770E0AC32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123825</xdr:colOff>
      <xdr:row>92</xdr:row>
      <xdr:rowOff>4762</xdr:rowOff>
    </xdr:from>
    <xdr:to>
      <xdr:col>20</xdr:col>
      <xdr:colOff>428625</xdr:colOff>
      <xdr:row>106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226A2-44F4-48E6-B05D-BD90AC610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514350</xdr:colOff>
      <xdr:row>156</xdr:row>
      <xdr:rowOff>52387</xdr:rowOff>
    </xdr:from>
    <xdr:to>
      <xdr:col>17</xdr:col>
      <xdr:colOff>209550</xdr:colOff>
      <xdr:row>170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2E280-56ED-4BA6-9A42-F32FAD682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15</xdr:col>
      <xdr:colOff>171450</xdr:colOff>
      <xdr:row>139</xdr:row>
      <xdr:rowOff>17393</xdr:rowOff>
    </xdr:from>
    <xdr:to>
      <xdr:col>23</xdr:col>
      <xdr:colOff>323029</xdr:colOff>
      <xdr:row>156</xdr:row>
      <xdr:rowOff>94739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3D385E7-339F-4C19-A3FD-1DEDAB22F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44050" y="26496893"/>
          <a:ext cx="5333179" cy="3315846"/>
        </a:xfrm>
        <a:prstGeom prst="rect">
          <a:avLst/>
        </a:prstGeom>
      </xdr:spPr>
    </xdr:pic>
    <xdr:clientData/>
  </xdr:twoCellAnchor>
  <xdr:twoCellAnchor>
    <xdr:from>
      <xdr:col>11</xdr:col>
      <xdr:colOff>76200</xdr:colOff>
      <xdr:row>147</xdr:row>
      <xdr:rowOff>28575</xdr:rowOff>
    </xdr:from>
    <xdr:to>
      <xdr:col>14</xdr:col>
      <xdr:colOff>590550</xdr:colOff>
      <xdr:row>152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4BC3FF4-9215-4C57-A29B-66AED29B6623}"/>
            </a:ext>
          </a:extLst>
        </xdr:cNvPr>
        <xdr:cNvSpPr txBox="1"/>
      </xdr:nvSpPr>
      <xdr:spPr>
        <a:xfrm>
          <a:off x="7010400" y="28032075"/>
          <a:ext cx="234315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North American stock: smaller than 9.27E+08 and bigger than</a:t>
          </a:r>
          <a:r>
            <a:rPr lang="en-GB"/>
            <a:t> </a:t>
          </a:r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8.56E+07</a:t>
          </a:r>
          <a:r>
            <a:rPr lang="en-GB"/>
            <a:t> </a:t>
          </a:r>
          <a:endParaRPr lang="en-GB" sz="1100"/>
        </a:p>
      </xdr:txBody>
    </xdr:sp>
    <xdr:clientData/>
  </xdr:twoCellAnchor>
  <xdr:twoCellAnchor>
    <xdr:from>
      <xdr:col>11</xdr:col>
      <xdr:colOff>228600</xdr:colOff>
      <xdr:row>164</xdr:row>
      <xdr:rowOff>71437</xdr:rowOff>
    </xdr:from>
    <xdr:to>
      <xdr:col>18</xdr:col>
      <xdr:colOff>533400</xdr:colOff>
      <xdr:row>178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0B52D9-7EE3-4D79-B37A-EDC7E2713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209550</xdr:colOff>
      <xdr:row>179</xdr:row>
      <xdr:rowOff>14287</xdr:rowOff>
    </xdr:from>
    <xdr:to>
      <xdr:col>25</xdr:col>
      <xdr:colOff>209550</xdr:colOff>
      <xdr:row>193</xdr:row>
      <xdr:rowOff>90487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EBE82BD-BAC7-4D42-9FBA-9843A7114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76200</xdr:colOff>
      <xdr:row>190</xdr:row>
      <xdr:rowOff>66675</xdr:rowOff>
    </xdr:from>
    <xdr:to>
      <xdr:col>21</xdr:col>
      <xdr:colOff>381000</xdr:colOff>
      <xdr:row>204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3B6970-F8BF-427C-A4D6-814CD6E09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383E-977B-4C01-9E68-4D687C53DA59}">
  <dimension ref="A1:H28"/>
  <sheetViews>
    <sheetView workbookViewId="0">
      <selection activeCell="D22" sqref="D22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3" t="s">
        <v>6</v>
      </c>
      <c r="B1" s="4"/>
      <c r="C1" s="4"/>
      <c r="D1" s="4"/>
      <c r="E1" s="5" t="s">
        <v>7</v>
      </c>
      <c r="F1" s="4"/>
      <c r="G1" s="5" t="s">
        <v>7</v>
      </c>
      <c r="H1" s="4" t="s">
        <v>8</v>
      </c>
    </row>
    <row r="2" spans="1:8" x14ac:dyDescent="0.25">
      <c r="A2" s="6" t="s">
        <v>9</v>
      </c>
      <c r="B2" s="5" t="s">
        <v>10</v>
      </c>
      <c r="C2" s="4"/>
      <c r="D2" s="4"/>
      <c r="E2" s="5" t="s">
        <v>7</v>
      </c>
      <c r="F2" s="4"/>
      <c r="G2" s="5" t="s">
        <v>7</v>
      </c>
      <c r="H2" s="4" t="s">
        <v>11</v>
      </c>
    </row>
    <row r="3" spans="1:8" x14ac:dyDescent="0.25">
      <c r="A3" s="6" t="s">
        <v>12</v>
      </c>
      <c r="B3" s="4" t="s">
        <v>64</v>
      </c>
      <c r="C3" s="4"/>
      <c r="D3" s="4"/>
      <c r="E3" s="4"/>
      <c r="F3" s="4"/>
      <c r="G3" s="5" t="s">
        <v>7</v>
      </c>
      <c r="H3" s="4" t="s">
        <v>13</v>
      </c>
    </row>
    <row r="4" spans="1:8" x14ac:dyDescent="0.25">
      <c r="A4" s="6" t="s">
        <v>14</v>
      </c>
      <c r="B4" s="4" t="s">
        <v>59</v>
      </c>
      <c r="C4" s="7" t="s">
        <v>15</v>
      </c>
      <c r="D4" s="7" t="s">
        <v>16</v>
      </c>
      <c r="E4" s="4"/>
      <c r="F4" s="4"/>
      <c r="G4" s="5" t="s">
        <v>7</v>
      </c>
      <c r="H4" s="4" t="s">
        <v>17</v>
      </c>
    </row>
    <row r="5" spans="1:8" x14ac:dyDescent="0.25">
      <c r="A5" s="6" t="s">
        <v>18</v>
      </c>
      <c r="B5" s="4" t="s">
        <v>19</v>
      </c>
      <c r="C5" s="8">
        <v>1</v>
      </c>
      <c r="D5" s="8">
        <v>1</v>
      </c>
      <c r="E5" s="4"/>
      <c r="F5" s="4"/>
      <c r="G5" s="5" t="s">
        <v>7</v>
      </c>
      <c r="H5" s="4" t="s">
        <v>20</v>
      </c>
    </row>
    <row r="6" spans="1:8" x14ac:dyDescent="0.25">
      <c r="A6" s="6" t="s">
        <v>21</v>
      </c>
      <c r="B6" s="4" t="s">
        <v>19</v>
      </c>
      <c r="C6" s="4" t="s">
        <v>22</v>
      </c>
      <c r="D6" s="4"/>
      <c r="E6" s="5" t="s">
        <v>7</v>
      </c>
      <c r="F6" s="4"/>
      <c r="G6" s="5" t="s">
        <v>7</v>
      </c>
      <c r="H6" s="4" t="s">
        <v>23</v>
      </c>
    </row>
    <row r="7" spans="1:8" x14ac:dyDescent="0.25">
      <c r="A7" s="6" t="s">
        <v>24</v>
      </c>
      <c r="B7" s="4" t="s">
        <v>25</v>
      </c>
      <c r="C7" s="4" t="s">
        <v>26</v>
      </c>
      <c r="D7" s="4"/>
      <c r="E7" s="5"/>
      <c r="F7" s="4"/>
      <c r="G7" s="5" t="s">
        <v>7</v>
      </c>
      <c r="H7" s="4" t="s">
        <v>27</v>
      </c>
    </row>
    <row r="8" spans="1:8" x14ac:dyDescent="0.25">
      <c r="A8" s="2" t="s">
        <v>28</v>
      </c>
      <c r="B8" s="4" t="s">
        <v>29</v>
      </c>
      <c r="C8" s="4"/>
      <c r="D8" s="4"/>
      <c r="E8" s="4"/>
      <c r="F8" s="4"/>
      <c r="G8" s="5" t="s">
        <v>7</v>
      </c>
      <c r="H8" s="4" t="s">
        <v>30</v>
      </c>
    </row>
    <row r="9" spans="1:8" x14ac:dyDescent="0.25">
      <c r="A9" s="2" t="s">
        <v>31</v>
      </c>
      <c r="B9" s="9" t="s">
        <v>64</v>
      </c>
      <c r="C9" s="4"/>
      <c r="D9" s="4"/>
      <c r="E9" s="4"/>
      <c r="F9" s="4"/>
      <c r="G9" s="5" t="s">
        <v>7</v>
      </c>
      <c r="H9" s="4" t="s">
        <v>32</v>
      </c>
    </row>
    <row r="10" spans="1:8" x14ac:dyDescent="0.25">
      <c r="A10" s="6" t="s">
        <v>33</v>
      </c>
      <c r="B10" s="10" t="s">
        <v>34</v>
      </c>
      <c r="C10" s="4"/>
      <c r="D10" s="4"/>
      <c r="E10" s="4"/>
      <c r="F10" s="4"/>
      <c r="G10" s="5" t="s">
        <v>7</v>
      </c>
      <c r="H10" s="4" t="s">
        <v>35</v>
      </c>
    </row>
    <row r="11" spans="1:8" x14ac:dyDescent="0.25">
      <c r="A11" s="2" t="s">
        <v>36</v>
      </c>
      <c r="B11" s="11">
        <v>43930</v>
      </c>
      <c r="C11" s="4"/>
      <c r="D11" s="4"/>
      <c r="E11" s="4"/>
      <c r="F11" s="4"/>
      <c r="G11" s="5" t="s">
        <v>7</v>
      </c>
      <c r="H11" s="4" t="s">
        <v>37</v>
      </c>
    </row>
    <row r="12" spans="1:8" x14ac:dyDescent="0.25">
      <c r="A12" s="6" t="s">
        <v>38</v>
      </c>
      <c r="B12" s="11">
        <v>44005</v>
      </c>
      <c r="C12" s="4"/>
      <c r="D12" s="4"/>
      <c r="E12" s="4"/>
      <c r="F12" s="4"/>
      <c r="G12" s="5" t="s">
        <v>7</v>
      </c>
      <c r="H12" s="4" t="s">
        <v>39</v>
      </c>
    </row>
    <row r="13" spans="1:8" x14ac:dyDescent="0.25">
      <c r="A13" s="6" t="s">
        <v>40</v>
      </c>
      <c r="B13" s="4" t="s">
        <v>67</v>
      </c>
      <c r="C13" s="4"/>
      <c r="D13" s="4"/>
      <c r="E13" s="4"/>
      <c r="F13" s="4"/>
      <c r="G13" s="5" t="s">
        <v>7</v>
      </c>
      <c r="H13" s="4" t="s">
        <v>41</v>
      </c>
    </row>
    <row r="14" spans="1:8" x14ac:dyDescent="0.25">
      <c r="A14" s="6" t="s">
        <v>42</v>
      </c>
      <c r="B14" s="9" t="s">
        <v>43</v>
      </c>
      <c r="C14" s="4"/>
      <c r="D14" s="4"/>
      <c r="E14" s="4"/>
      <c r="F14" s="4"/>
      <c r="G14" s="5" t="s">
        <v>7</v>
      </c>
      <c r="H14" s="4" t="s">
        <v>44</v>
      </c>
    </row>
    <row r="15" spans="1:8" x14ac:dyDescent="0.25">
      <c r="A15" s="6" t="s">
        <v>45</v>
      </c>
      <c r="B15" s="9" t="s">
        <v>66</v>
      </c>
      <c r="C15" s="4"/>
      <c r="D15" s="4"/>
      <c r="E15" s="4"/>
      <c r="F15" s="4"/>
      <c r="G15" s="5" t="s">
        <v>7</v>
      </c>
      <c r="H15" s="4" t="s">
        <v>46</v>
      </c>
    </row>
    <row r="16" spans="1:8" x14ac:dyDescent="0.25">
      <c r="A16" s="2" t="s">
        <v>47</v>
      </c>
      <c r="B16" s="4"/>
      <c r="C16" s="4"/>
      <c r="D16" s="4"/>
      <c r="E16" s="4"/>
      <c r="F16" s="4"/>
      <c r="G16" s="5"/>
      <c r="H16" s="4"/>
    </row>
    <row r="17" spans="1:8" x14ac:dyDescent="0.25">
      <c r="A17" s="2" t="s">
        <v>47</v>
      </c>
      <c r="B17" s="4"/>
      <c r="C17" s="4"/>
      <c r="D17" s="4"/>
      <c r="E17" s="4"/>
      <c r="F17" s="4"/>
      <c r="G17" s="5"/>
      <c r="H17" s="4"/>
    </row>
    <row r="18" spans="1:8" x14ac:dyDescent="0.25">
      <c r="A18" s="2" t="s">
        <v>47</v>
      </c>
      <c r="B18" s="4"/>
      <c r="C18" s="4"/>
      <c r="D18" s="4"/>
      <c r="E18" s="4"/>
      <c r="F18" s="4"/>
      <c r="G18" s="5"/>
      <c r="H18" s="4"/>
    </row>
    <row r="19" spans="1:8" x14ac:dyDescent="0.25">
      <c r="A19" s="2" t="s">
        <v>47</v>
      </c>
      <c r="B19" s="4"/>
      <c r="C19" s="4"/>
      <c r="D19" s="4"/>
      <c r="E19" s="4"/>
      <c r="F19" s="4"/>
      <c r="G19" s="5"/>
      <c r="H19" s="4"/>
    </row>
    <row r="20" spans="1:8" x14ac:dyDescent="0.25">
      <c r="A20" s="2" t="s">
        <v>47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48</v>
      </c>
      <c r="B21" s="3" t="s">
        <v>25</v>
      </c>
      <c r="C21" s="12" t="s">
        <v>49</v>
      </c>
      <c r="D21" s="13">
        <v>5</v>
      </c>
      <c r="E21" s="12" t="s">
        <v>50</v>
      </c>
      <c r="F21" s="13">
        <v>151</v>
      </c>
      <c r="G21" s="5" t="s">
        <v>7</v>
      </c>
      <c r="H21" s="4" t="s">
        <v>51</v>
      </c>
    </row>
    <row r="22" spans="1:8" x14ac:dyDescent="0.25">
      <c r="A22" s="6" t="s">
        <v>52</v>
      </c>
      <c r="B22" s="6" t="s">
        <v>53</v>
      </c>
      <c r="C22" s="6" t="s">
        <v>54</v>
      </c>
      <c r="D22" s="6" t="s">
        <v>55</v>
      </c>
      <c r="E22" s="6" t="s">
        <v>56</v>
      </c>
      <c r="F22" s="6" t="s">
        <v>57</v>
      </c>
      <c r="G22" s="5" t="s">
        <v>7</v>
      </c>
      <c r="H22" s="4"/>
    </row>
    <row r="23" spans="1:8" x14ac:dyDescent="0.25">
      <c r="A23" s="9" t="s">
        <v>70</v>
      </c>
      <c r="B23" s="4" t="s">
        <v>2</v>
      </c>
      <c r="C23" s="9" t="s">
        <v>65</v>
      </c>
      <c r="D23" s="4" t="s">
        <v>65</v>
      </c>
      <c r="E23" s="9" t="s">
        <v>58</v>
      </c>
      <c r="F23" s="4" t="s">
        <v>64</v>
      </c>
      <c r="G23" s="5" t="s">
        <v>7</v>
      </c>
      <c r="H23" s="4" t="s">
        <v>60</v>
      </c>
    </row>
    <row r="24" spans="1:8" x14ac:dyDescent="0.25">
      <c r="C24" s="9" t="s">
        <v>1</v>
      </c>
      <c r="D24" s="4" t="s">
        <v>1</v>
      </c>
      <c r="E24" s="5" t="s">
        <v>7</v>
      </c>
      <c r="F24" s="5" t="s">
        <v>7</v>
      </c>
      <c r="G24" s="5" t="s">
        <v>7</v>
      </c>
      <c r="H24" s="4" t="s">
        <v>61</v>
      </c>
    </row>
    <row r="25" spans="1:8" x14ac:dyDescent="0.25">
      <c r="A25" s="4"/>
      <c r="B25" s="4"/>
      <c r="D25" s="4"/>
      <c r="E25" s="4"/>
      <c r="F25" s="4"/>
      <c r="G25" s="5" t="s">
        <v>7</v>
      </c>
      <c r="H25" s="4" t="s">
        <v>62</v>
      </c>
    </row>
    <row r="26" spans="1:8" x14ac:dyDescent="0.25">
      <c r="E26" s="4"/>
      <c r="F26" s="4"/>
      <c r="G26" s="5" t="s">
        <v>7</v>
      </c>
      <c r="H26" s="4" t="s">
        <v>63</v>
      </c>
    </row>
    <row r="27" spans="1:8" x14ac:dyDescent="0.25">
      <c r="E27" s="4"/>
      <c r="F27" s="4"/>
      <c r="G27" s="5" t="s">
        <v>7</v>
      </c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48240-AAA3-4119-86B5-D612D322B1F0}">
  <dimension ref="A1:G70"/>
  <sheetViews>
    <sheetView workbookViewId="0">
      <selection activeCell="M20" sqref="M20"/>
    </sheetView>
  </sheetViews>
  <sheetFormatPr defaultRowHeight="15" x14ac:dyDescent="0.25"/>
  <cols>
    <col min="1" max="1" width="14" style="2" bestFit="1" customWidth="1"/>
    <col min="2" max="2" width="9.140625" style="2"/>
    <col min="3" max="3" width="14" bestFit="1" customWidth="1"/>
    <col min="6" max="6" width="21.140625" bestFit="1" customWidth="1"/>
    <col min="7" max="7" width="16.28515625" bestFit="1" customWidth="1"/>
  </cols>
  <sheetData>
    <row r="1" spans="1:7" s="2" customFormat="1" x14ac:dyDescent="0.25">
      <c r="C1" s="2" t="s">
        <v>0</v>
      </c>
      <c r="D1" s="2" t="s">
        <v>68</v>
      </c>
      <c r="E1" s="2" t="s">
        <v>3</v>
      </c>
      <c r="F1" s="2" t="s">
        <v>4</v>
      </c>
      <c r="G1" s="2" t="s">
        <v>5</v>
      </c>
    </row>
    <row r="2" spans="1:7" x14ac:dyDescent="0.25">
      <c r="A2" s="2" t="s">
        <v>69</v>
      </c>
      <c r="B2" s="2">
        <v>1950</v>
      </c>
      <c r="C2" s="1">
        <v>30719149.15759575</v>
      </c>
      <c r="D2" s="1">
        <v>25524192.054111231</v>
      </c>
      <c r="E2" s="1">
        <v>17929.183183347002</v>
      </c>
      <c r="F2" s="1">
        <v>3463121.6722206087</v>
      </c>
      <c r="G2" s="1">
        <v>5431347.2709646625</v>
      </c>
    </row>
    <row r="3" spans="1:7" x14ac:dyDescent="0.25">
      <c r="A3" s="2" t="s">
        <v>69</v>
      </c>
      <c r="B3" s="2">
        <v>1951</v>
      </c>
      <c r="C3" s="1">
        <v>32669354.393786069</v>
      </c>
      <c r="D3" s="1">
        <v>26890297.047003139</v>
      </c>
      <c r="E3" s="1">
        <v>20889.067427123166</v>
      </c>
      <c r="F3" s="1">
        <v>3716619.3035934139</v>
      </c>
      <c r="G3" s="1">
        <v>5884232.0526313838</v>
      </c>
    </row>
    <row r="4" spans="1:7" x14ac:dyDescent="0.25">
      <c r="A4" s="2" t="s">
        <v>69</v>
      </c>
      <c r="B4" s="2">
        <v>1952</v>
      </c>
      <c r="C4" s="1">
        <v>34766629.7235412</v>
      </c>
      <c r="D4" s="1">
        <v>28333053.535768345</v>
      </c>
      <c r="E4" s="1">
        <v>24203.994439008657</v>
      </c>
      <c r="F4" s="1">
        <v>3979944.8817842151</v>
      </c>
      <c r="G4" s="1">
        <v>6379812.9103353936</v>
      </c>
    </row>
    <row r="5" spans="1:7" x14ac:dyDescent="0.25">
      <c r="A5" s="2" t="s">
        <v>69</v>
      </c>
      <c r="B5" s="2">
        <v>1953</v>
      </c>
      <c r="C5" s="1">
        <v>37003696.539794587</v>
      </c>
      <c r="D5" s="1">
        <v>29850963.598748423</v>
      </c>
      <c r="E5" s="1">
        <v>27944.477978440827</v>
      </c>
      <c r="F5" s="1">
        <v>4254758.3879182003</v>
      </c>
      <c r="G5" s="1">
        <v>6921412.5849087937</v>
      </c>
    </row>
    <row r="6" spans="1:7" x14ac:dyDescent="0.25">
      <c r="A6" s="2" t="s">
        <v>69</v>
      </c>
      <c r="B6" s="2">
        <v>1954</v>
      </c>
      <c r="C6" s="1">
        <v>39371816.747716039</v>
      </c>
      <c r="D6" s="1">
        <v>31443485.556844745</v>
      </c>
      <c r="E6" s="1">
        <v>32194.244638327491</v>
      </c>
      <c r="F6" s="1">
        <v>4542730.3641437357</v>
      </c>
      <c r="G6" s="1">
        <v>7512662.4186415998</v>
      </c>
    </row>
    <row r="7" spans="1:7" x14ac:dyDescent="0.25">
      <c r="A7" s="2" t="s">
        <v>69</v>
      </c>
      <c r="B7" s="2">
        <v>1955</v>
      </c>
      <c r="C7" s="1">
        <v>41860928.895178176</v>
      </c>
      <c r="D7" s="1">
        <v>33111333.781092197</v>
      </c>
      <c r="E7" s="1">
        <v>37051.022634597073</v>
      </c>
      <c r="F7" s="1">
        <v>4845501.8735931888</v>
      </c>
      <c r="G7" s="1">
        <v>8157541.9468577923</v>
      </c>
    </row>
    <row r="8" spans="1:7" x14ac:dyDescent="0.25">
      <c r="A8" s="2" t="s">
        <v>69</v>
      </c>
      <c r="B8" s="2">
        <v>1956</v>
      </c>
      <c r="C8" s="1">
        <v>44459815.229897134</v>
      </c>
      <c r="D8" s="1">
        <v>34856968.102308333</v>
      </c>
      <c r="E8" s="1">
        <v>42626.241924942013</v>
      </c>
      <c r="F8" s="1">
        <v>5164619.1458809264</v>
      </c>
      <c r="G8" s="1">
        <v>8860432.0613061655</v>
      </c>
    </row>
    <row r="9" spans="1:7" x14ac:dyDescent="0.25">
      <c r="A9" s="2" t="s">
        <v>69</v>
      </c>
      <c r="B9" s="2">
        <v>1957</v>
      </c>
      <c r="C9" s="1">
        <v>47156299.008072406</v>
      </c>
      <c r="D9" s="1">
        <v>36684856.189149708</v>
      </c>
      <c r="E9" s="1">
        <v>49044.529845396159</v>
      </c>
      <c r="F9" s="1">
        <v>5501480.1688429955</v>
      </c>
      <c r="G9" s="1">
        <v>9626166.7503461875</v>
      </c>
    </row>
    <row r="10" spans="1:7" x14ac:dyDescent="0.25">
      <c r="A10" s="2" t="s">
        <v>69</v>
      </c>
      <c r="B10" s="2">
        <v>1958</v>
      </c>
      <c r="C10" s="1">
        <v>49937469.769391008</v>
      </c>
      <c r="D10" s="1">
        <v>38601578.031571776</v>
      </c>
      <c r="E10" s="1">
        <v>56443.278251790427</v>
      </c>
      <c r="F10" s="1">
        <v>5857310.6033260375</v>
      </c>
      <c r="G10" s="1">
        <v>10460072.888338186</v>
      </c>
    </row>
    <row r="11" spans="1:7" x14ac:dyDescent="0.25">
      <c r="A11" s="2" t="s">
        <v>69</v>
      </c>
      <c r="B11" s="2">
        <v>1959</v>
      </c>
      <c r="C11" s="1">
        <v>52789921.915632859</v>
      </c>
      <c r="D11" s="1">
        <v>40615538.89685794</v>
      </c>
      <c r="E11" s="1">
        <v>64972.988544263048</v>
      </c>
      <c r="F11" s="1">
        <v>6233169.6521454016</v>
      </c>
      <c r="G11" s="1">
        <v>11367999.197253486</v>
      </c>
    </row>
    <row r="12" spans="1:7" x14ac:dyDescent="0.25">
      <c r="A12" s="2" t="s">
        <v>69</v>
      </c>
      <c r="B12" s="2">
        <v>1960</v>
      </c>
      <c r="C12" s="1">
        <v>55699975.225709997</v>
      </c>
      <c r="D12" s="1">
        <v>42735244.017446198</v>
      </c>
      <c r="E12" s="1">
        <v>74805.443918386416</v>
      </c>
      <c r="F12" s="1">
        <v>6630140.6936113331</v>
      </c>
      <c r="G12" s="1">
        <v>12356256.384450296</v>
      </c>
    </row>
    <row r="13" spans="1:7" x14ac:dyDescent="0.25">
      <c r="A13" s="2" t="s">
        <v>69</v>
      </c>
      <c r="B13" s="2">
        <v>1961</v>
      </c>
      <c r="C13" s="1">
        <v>58653939.547985941</v>
      </c>
      <c r="D13" s="1">
        <v>44966880.310458191</v>
      </c>
      <c r="E13" s="1">
        <v>86149.449954494776</v>
      </c>
      <c r="F13" s="1">
        <v>7049619.455894826</v>
      </c>
      <c r="G13" s="1">
        <v>13431517.052901594</v>
      </c>
    </row>
    <row r="14" spans="1:7" x14ac:dyDescent="0.25">
      <c r="A14" s="2" t="s">
        <v>69</v>
      </c>
      <c r="B14" s="2">
        <v>1962</v>
      </c>
      <c r="C14" s="1">
        <v>61638404.904970862</v>
      </c>
      <c r="D14" s="1">
        <v>47311596.102516398</v>
      </c>
      <c r="E14" s="1">
        <v>99275.450627231548</v>
      </c>
      <c r="F14" s="1">
        <v>7493649.7106461646</v>
      </c>
      <c r="G14" s="1">
        <v>14600677.783871081</v>
      </c>
    </row>
    <row r="15" spans="1:7" x14ac:dyDescent="0.25">
      <c r="A15" s="2" t="s">
        <v>69</v>
      </c>
      <c r="B15" s="2">
        <v>1963</v>
      </c>
      <c r="C15" s="1">
        <v>64640636.931818716</v>
      </c>
      <c r="D15" s="1">
        <v>49763439.769959114</v>
      </c>
      <c r="E15" s="1">
        <v>114545.72068874791</v>
      </c>
      <c r="F15" s="1">
        <v>7965208.9804847399</v>
      </c>
      <c r="G15" s="1">
        <v>15870750.262481138</v>
      </c>
    </row>
    <row r="16" spans="1:7" x14ac:dyDescent="0.25">
      <c r="A16" s="2" t="s">
        <v>69</v>
      </c>
      <c r="B16" s="2">
        <v>1964</v>
      </c>
      <c r="C16" s="1">
        <v>67649067.30820556</v>
      </c>
      <c r="D16" s="1">
        <v>52310670.221248806</v>
      </c>
      <c r="E16" s="1">
        <v>132429.74243153216</v>
      </c>
      <c r="F16" s="1">
        <v>8468060.7721285503</v>
      </c>
      <c r="G16" s="1">
        <v>17248944.248719554</v>
      </c>
    </row>
    <row r="17" spans="1:7" x14ac:dyDescent="0.25">
      <c r="A17" s="2" t="s">
        <v>69</v>
      </c>
      <c r="B17" s="2">
        <v>1965</v>
      </c>
      <c r="C17" s="1">
        <v>70653956.119896516</v>
      </c>
      <c r="D17" s="1">
        <v>54943196.1272159</v>
      </c>
      <c r="E17" s="1">
        <v>153469.56675609495</v>
      </c>
      <c r="F17" s="1">
        <v>9005799.9169760682</v>
      </c>
      <c r="G17" s="1">
        <v>18743156.57126322</v>
      </c>
    </row>
    <row r="18" spans="1:7" x14ac:dyDescent="0.25">
      <c r="A18" s="2" t="s">
        <v>69</v>
      </c>
      <c r="B18" s="2">
        <v>1966</v>
      </c>
      <c r="C18" s="1">
        <v>73642393.303113416</v>
      </c>
      <c r="D18" s="1">
        <v>57655645.89663253</v>
      </c>
      <c r="E18" s="1">
        <v>178287.94990080467</v>
      </c>
      <c r="F18" s="1">
        <v>9580919.3833704647</v>
      </c>
      <c r="G18" s="1">
        <v>20362219.926515788</v>
      </c>
    </row>
    <row r="19" spans="1:7" x14ac:dyDescent="0.25">
      <c r="A19" s="2" t="s">
        <v>69</v>
      </c>
      <c r="B19" s="2">
        <v>1967</v>
      </c>
      <c r="C19" s="1">
        <v>76607791.192314595</v>
      </c>
      <c r="D19" s="1">
        <v>60449498.358961634</v>
      </c>
      <c r="E19" s="1">
        <v>207517.50266163916</v>
      </c>
      <c r="F19" s="1">
        <v>10195248.857393572</v>
      </c>
      <c r="G19" s="1">
        <v>22116132.797479674</v>
      </c>
    </row>
    <row r="20" spans="1:7" x14ac:dyDescent="0.25">
      <c r="A20" s="2" t="s">
        <v>69</v>
      </c>
      <c r="B20" s="2">
        <v>1968</v>
      </c>
      <c r="C20" s="1">
        <v>79556647.489478946</v>
      </c>
      <c r="D20" s="1">
        <v>63329114.74524679</v>
      </c>
      <c r="E20" s="1">
        <v>241765.27257774779</v>
      </c>
      <c r="F20" s="1">
        <v>10851079.636685366</v>
      </c>
      <c r="G20" s="1">
        <v>24015901.604526084</v>
      </c>
    </row>
    <row r="21" spans="1:7" x14ac:dyDescent="0.25">
      <c r="A21" s="2" t="s">
        <v>69</v>
      </c>
      <c r="B21" s="2">
        <v>1969</v>
      </c>
      <c r="C21" s="1">
        <v>82503325.89129284</v>
      </c>
      <c r="D21" s="1">
        <v>66303337.469848983</v>
      </c>
      <c r="E21" s="1">
        <v>281586.44808547379</v>
      </c>
      <c r="F21" s="1">
        <v>11550462.69295533</v>
      </c>
      <c r="G21" s="1">
        <v>26073730.288332943</v>
      </c>
    </row>
    <row r="22" spans="1:7" x14ac:dyDescent="0.25">
      <c r="A22" s="2" t="s">
        <v>69</v>
      </c>
      <c r="B22" s="2">
        <v>1970</v>
      </c>
      <c r="C22" s="1">
        <v>85459453.051085964</v>
      </c>
      <c r="D22" s="1">
        <v>69379206.232411116</v>
      </c>
      <c r="E22" s="1">
        <v>327595.78695571463</v>
      </c>
      <c r="F22" s="1">
        <v>12294992.68021703</v>
      </c>
      <c r="G22" s="1">
        <v>28302687.395345703</v>
      </c>
    </row>
    <row r="23" spans="1:7" x14ac:dyDescent="0.25">
      <c r="A23" s="2" t="s">
        <v>69</v>
      </c>
      <c r="B23" s="2">
        <v>1971</v>
      </c>
      <c r="C23" s="1">
        <v>88427460.05838497</v>
      </c>
      <c r="D23" s="1">
        <v>72558277.751760662</v>
      </c>
      <c r="E23" s="1">
        <v>380644.02898143348</v>
      </c>
      <c r="F23" s="1">
        <v>13087593.396333154</v>
      </c>
      <c r="G23" s="1">
        <v>30716398.560147099</v>
      </c>
    </row>
    <row r="24" spans="1:7" x14ac:dyDescent="0.25">
      <c r="A24" s="2" t="s">
        <v>69</v>
      </c>
      <c r="B24" s="2">
        <v>1972</v>
      </c>
      <c r="C24" s="1">
        <v>91403080.870767623</v>
      </c>
      <c r="D24" s="1">
        <v>75836800.251657188</v>
      </c>
      <c r="E24" s="1">
        <v>441774.47305863694</v>
      </c>
      <c r="F24" s="1">
        <v>13929152.213404708</v>
      </c>
      <c r="G24" s="1">
        <v>33329277.5667868</v>
      </c>
    </row>
    <row r="25" spans="1:7" x14ac:dyDescent="0.25">
      <c r="A25" s="2" t="s">
        <v>69</v>
      </c>
      <c r="B25" s="2">
        <v>1973</v>
      </c>
      <c r="C25" s="1">
        <v>94384324.9461945</v>
      </c>
      <c r="D25" s="1">
        <v>79210617.143042535</v>
      </c>
      <c r="E25" s="1">
        <v>512008.74336338055</v>
      </c>
      <c r="F25" s="1">
        <v>14815858.846788406</v>
      </c>
      <c r="G25" s="1">
        <v>36157061.688868299</v>
      </c>
    </row>
    <row r="26" spans="1:7" x14ac:dyDescent="0.25">
      <c r="A26" s="2" t="s">
        <v>69</v>
      </c>
      <c r="B26" s="2">
        <v>1974</v>
      </c>
      <c r="C26" s="1">
        <v>97366981.054412976</v>
      </c>
      <c r="D26" s="1">
        <v>82672858.674716979</v>
      </c>
      <c r="E26" s="1">
        <v>592455.36662819865</v>
      </c>
      <c r="F26" s="1">
        <v>15740787.350591021</v>
      </c>
      <c r="G26" s="1">
        <v>39216643.962430425</v>
      </c>
    </row>
    <row r="27" spans="1:7" x14ac:dyDescent="0.25">
      <c r="A27" s="2" t="s">
        <v>69</v>
      </c>
      <c r="B27" s="2">
        <v>1975</v>
      </c>
      <c r="C27" s="1">
        <v>100347523.1049633</v>
      </c>
      <c r="D27" s="1">
        <v>86216941.046896547</v>
      </c>
      <c r="E27" s="1">
        <v>684378.9715894144</v>
      </c>
      <c r="F27" s="1">
        <v>16697836.383096067</v>
      </c>
      <c r="G27" s="1">
        <v>42526198.473196037</v>
      </c>
    </row>
    <row r="28" spans="1:7" x14ac:dyDescent="0.25">
      <c r="A28" s="2" t="s">
        <v>69</v>
      </c>
      <c r="B28" s="2">
        <v>1976</v>
      </c>
      <c r="C28" s="1">
        <v>103326416.00756811</v>
      </c>
      <c r="D28" s="1">
        <v>89840473.883059621</v>
      </c>
      <c r="E28" s="1">
        <v>789190.078593413</v>
      </c>
      <c r="F28" s="1">
        <v>17683083.525844112</v>
      </c>
      <c r="G28" s="1">
        <v>46103741.230352901</v>
      </c>
    </row>
    <row r="29" spans="1:7" x14ac:dyDescent="0.25">
      <c r="A29" s="2" t="s">
        <v>69</v>
      </c>
      <c r="B29" s="2">
        <v>1977</v>
      </c>
      <c r="C29" s="1">
        <v>106304706.98695946</v>
      </c>
      <c r="D29" s="1">
        <v>93541590.871034071</v>
      </c>
      <c r="E29" s="1">
        <v>908625.66260079551</v>
      </c>
      <c r="F29" s="1">
        <v>18696556.391571097</v>
      </c>
      <c r="G29" s="1">
        <v>49969639.987262957</v>
      </c>
    </row>
    <row r="30" spans="1:7" x14ac:dyDescent="0.25">
      <c r="A30" s="2" t="s">
        <v>69</v>
      </c>
      <c r="B30" s="2">
        <v>1978</v>
      </c>
      <c r="C30" s="1">
        <v>109279665.17355251</v>
      </c>
      <c r="D30" s="1">
        <v>97313961.358691052</v>
      </c>
      <c r="E30" s="1">
        <v>1044921.0102945861</v>
      </c>
      <c r="F30" s="1">
        <v>19740670.751398906</v>
      </c>
      <c r="G30" s="1">
        <v>54148759.425026707</v>
      </c>
    </row>
    <row r="31" spans="1:7" x14ac:dyDescent="0.25">
      <c r="A31" s="2" t="s">
        <v>69</v>
      </c>
      <c r="B31" s="2">
        <v>1979</v>
      </c>
      <c r="C31" s="1">
        <v>112247647.0254288</v>
      </c>
      <c r="D31" s="1">
        <v>101149905.12691672</v>
      </c>
      <c r="E31" s="1">
        <v>1200901.7408290205</v>
      </c>
      <c r="F31" s="1">
        <v>20820890.726795763</v>
      </c>
      <c r="G31" s="1">
        <v>58669320.723264545</v>
      </c>
    </row>
    <row r="32" spans="1:7" x14ac:dyDescent="0.25">
      <c r="A32" s="2" t="s">
        <v>69</v>
      </c>
      <c r="B32" s="2">
        <v>1980</v>
      </c>
      <c r="C32" s="1">
        <v>115206253.70697159</v>
      </c>
      <c r="D32" s="1">
        <v>105043160.94159517</v>
      </c>
      <c r="E32" s="1">
        <v>1379871.6084860631</v>
      </c>
      <c r="F32" s="1">
        <v>21941750.551119916</v>
      </c>
      <c r="G32" s="1">
        <v>63559862.275108784</v>
      </c>
    </row>
    <row r="33" spans="1:7" x14ac:dyDescent="0.25">
      <c r="A33" s="2" t="s">
        <v>69</v>
      </c>
      <c r="B33" s="2">
        <v>1981</v>
      </c>
      <c r="C33" s="1">
        <v>118155084.93737009</v>
      </c>
      <c r="D33" s="1">
        <v>108985884.76945153</v>
      </c>
      <c r="E33" s="1">
        <v>1585089.34353621</v>
      </c>
      <c r="F33" s="1">
        <v>23104707.012338176</v>
      </c>
      <c r="G33" s="1">
        <v>68848085.701874897</v>
      </c>
    </row>
    <row r="34" spans="1:7" x14ac:dyDescent="0.25">
      <c r="A34" s="2" t="s">
        <v>69</v>
      </c>
      <c r="B34" s="2">
        <v>1982</v>
      </c>
      <c r="C34" s="1">
        <v>121095650.82681523</v>
      </c>
      <c r="D34" s="1">
        <v>112976405.61988166</v>
      </c>
      <c r="E34" s="1">
        <v>1820382.2204197855</v>
      </c>
      <c r="F34" s="1">
        <v>24307737.446646467</v>
      </c>
      <c r="G34" s="1">
        <v>74559086.174648061</v>
      </c>
    </row>
    <row r="35" spans="1:7" x14ac:dyDescent="0.25">
      <c r="A35" s="2" t="s">
        <v>69</v>
      </c>
      <c r="B35" s="2">
        <v>1983</v>
      </c>
      <c r="C35" s="1">
        <v>124030040.62800623</v>
      </c>
      <c r="D35" s="1">
        <v>117023071.37258059</v>
      </c>
      <c r="E35" s="1">
        <v>2091201.1607188871</v>
      </c>
      <c r="F35" s="1">
        <v>25548043.332249928</v>
      </c>
      <c r="G35" s="1">
        <v>80716208.936732903</v>
      </c>
    </row>
    <row r="36" spans="1:7" x14ac:dyDescent="0.25">
      <c r="A36" s="2" t="s">
        <v>69</v>
      </c>
      <c r="B36" s="2">
        <v>1984</v>
      </c>
      <c r="C36" s="1">
        <v>126961427.77045287</v>
      </c>
      <c r="D36" s="1">
        <v>121140899.1906449</v>
      </c>
      <c r="E36" s="1">
        <v>2404518.3598176516</v>
      </c>
      <c r="F36" s="1">
        <v>26820685.051345229</v>
      </c>
      <c r="G36" s="1">
        <v>87340259.555486202</v>
      </c>
    </row>
    <row r="37" spans="1:7" x14ac:dyDescent="0.25">
      <c r="A37" s="2" t="s">
        <v>69</v>
      </c>
      <c r="B37" s="2">
        <v>1985</v>
      </c>
      <c r="C37" s="1">
        <v>129892809.56969422</v>
      </c>
      <c r="D37" s="1">
        <v>125341433.45790587</v>
      </c>
      <c r="E37" s="1">
        <v>2768239.3736051698</v>
      </c>
      <c r="F37" s="1">
        <v>28121165.483792525</v>
      </c>
      <c r="G37" s="1">
        <v>94452543.894639179</v>
      </c>
    </row>
    <row r="38" spans="1:7" x14ac:dyDescent="0.25">
      <c r="A38" s="2" t="s">
        <v>69</v>
      </c>
      <c r="B38" s="2">
        <v>1986</v>
      </c>
      <c r="C38" s="1">
        <v>132828739.38316415</v>
      </c>
      <c r="D38" s="1">
        <v>129627029.01962867</v>
      </c>
      <c r="E38" s="1">
        <v>3191681.1886061155</v>
      </c>
      <c r="F38" s="1">
        <v>29446136.794573132</v>
      </c>
      <c r="G38" s="1">
        <v>102079739.61565937</v>
      </c>
    </row>
    <row r="39" spans="1:7" x14ac:dyDescent="0.25">
      <c r="A39" s="2" t="s">
        <v>69</v>
      </c>
      <c r="B39" s="2">
        <v>1987</v>
      </c>
      <c r="C39" s="1">
        <v>135771254.11226961</v>
      </c>
      <c r="D39" s="1">
        <v>133991542.06796725</v>
      </c>
      <c r="E39" s="1">
        <v>3683843.6548710898</v>
      </c>
      <c r="F39" s="1">
        <v>30794977.962005533</v>
      </c>
      <c r="G39" s="1">
        <v>110248863.13314262</v>
      </c>
    </row>
    <row r="40" spans="1:7" x14ac:dyDescent="0.25">
      <c r="A40" s="2" t="s">
        <v>69</v>
      </c>
      <c r="B40" s="2">
        <v>1988</v>
      </c>
      <c r="C40" s="1">
        <v>138718099.7556783</v>
      </c>
      <c r="D40" s="1">
        <v>138428163.44451925</v>
      </c>
      <c r="E40" s="1">
        <v>4252060.2747759195</v>
      </c>
      <c r="F40" s="1">
        <v>32169055.830682982</v>
      </c>
      <c r="G40" s="1">
        <v>118980181.49128458</v>
      </c>
    </row>
    <row r="41" spans="1:7" x14ac:dyDescent="0.25">
      <c r="A41" s="2" t="s">
        <v>69</v>
      </c>
      <c r="B41" s="2">
        <v>1989</v>
      </c>
      <c r="C41" s="1">
        <v>141664939.20075756</v>
      </c>
      <c r="D41" s="1">
        <v>142925565.27957994</v>
      </c>
      <c r="E41" s="1">
        <v>4901588.4171383027</v>
      </c>
      <c r="F41" s="1">
        <v>33572021.048077382</v>
      </c>
      <c r="G41" s="1">
        <v>128290707.54830751</v>
      </c>
    </row>
    <row r="42" spans="1:7" x14ac:dyDescent="0.25">
      <c r="A42" s="2" t="s">
        <v>69</v>
      </c>
      <c r="B42" s="2">
        <v>1990</v>
      </c>
      <c r="C42" s="1">
        <v>144610336.74114275</v>
      </c>
      <c r="D42" s="1">
        <v>147472232.55005023</v>
      </c>
      <c r="E42" s="1">
        <v>5638082.8406262714</v>
      </c>
      <c r="F42" s="1">
        <v>35006665.275067449</v>
      </c>
      <c r="G42" s="1">
        <v>138198320.19372028</v>
      </c>
    </row>
    <row r="43" spans="1:7" x14ac:dyDescent="0.25">
      <c r="A43" s="2" t="s">
        <v>69</v>
      </c>
      <c r="B43" s="2">
        <v>1991</v>
      </c>
      <c r="C43" s="1">
        <v>147545578.25038359</v>
      </c>
      <c r="D43" s="1">
        <v>152070597.13015938</v>
      </c>
      <c r="E43" s="1">
        <v>6469532.0078023318</v>
      </c>
      <c r="F43" s="1">
        <v>36473311.502516195</v>
      </c>
      <c r="G43" s="1">
        <v>148724096.02906802</v>
      </c>
    </row>
    <row r="44" spans="1:7" x14ac:dyDescent="0.25">
      <c r="A44" s="2" t="s">
        <v>69</v>
      </c>
      <c r="B44" s="2">
        <v>1992</v>
      </c>
      <c r="C44" s="1">
        <v>150476050.68879431</v>
      </c>
      <c r="D44" s="1">
        <v>156716278.05859604</v>
      </c>
      <c r="E44" s="1">
        <v>7408069.743727698</v>
      </c>
      <c r="F44" s="1">
        <v>37969242.201034188</v>
      </c>
      <c r="G44" s="1">
        <v>159892799.91313085</v>
      </c>
    </row>
    <row r="45" spans="1:7" x14ac:dyDescent="0.25">
      <c r="A45" s="2" t="s">
        <v>69</v>
      </c>
      <c r="B45" s="2">
        <v>1993</v>
      </c>
      <c r="C45" s="1">
        <v>153431043.05004218</v>
      </c>
      <c r="D45" s="1">
        <v>161380141.24314058</v>
      </c>
      <c r="E45" s="1">
        <v>8468822.5073283296</v>
      </c>
      <c r="F45" s="1">
        <v>39490662.065666683</v>
      </c>
      <c r="G45" s="1">
        <v>171729831.34910837</v>
      </c>
    </row>
    <row r="46" spans="1:7" x14ac:dyDescent="0.25">
      <c r="A46" s="2" t="s">
        <v>69</v>
      </c>
      <c r="B46" s="2">
        <v>1994</v>
      </c>
      <c r="C46" s="1">
        <v>156450684.61699781</v>
      </c>
      <c r="D46" s="1">
        <v>166022029.99967182</v>
      </c>
      <c r="E46" s="1">
        <v>9672062.8218146544</v>
      </c>
      <c r="F46" s="1">
        <v>41031793.392162278</v>
      </c>
      <c r="G46" s="1">
        <v>184262832.21089506</v>
      </c>
    </row>
    <row r="47" spans="1:7" x14ac:dyDescent="0.25">
      <c r="A47" s="2" t="s">
        <v>69</v>
      </c>
      <c r="B47" s="2">
        <v>1995</v>
      </c>
      <c r="C47" s="1">
        <v>159560200.5897215</v>
      </c>
      <c r="D47" s="1">
        <v>170612339.79999998</v>
      </c>
      <c r="E47" s="1">
        <v>11040827.846542278</v>
      </c>
      <c r="F47" s="1">
        <v>42587063.377481841</v>
      </c>
      <c r="G47" s="1">
        <v>197519197.25387362</v>
      </c>
    </row>
    <row r="48" spans="1:7" x14ac:dyDescent="0.25">
      <c r="A48" s="2" t="s">
        <v>69</v>
      </c>
      <c r="B48" s="2">
        <v>1996</v>
      </c>
      <c r="C48" s="1">
        <v>162779251.50376832</v>
      </c>
      <c r="D48" s="1">
        <v>175123186.54554754</v>
      </c>
      <c r="E48" s="1">
        <v>12598097.146703726</v>
      </c>
      <c r="F48" s="1">
        <v>44152612.44225125</v>
      </c>
      <c r="G48" s="1">
        <v>211522581.64879268</v>
      </c>
    </row>
    <row r="49" spans="1:7" x14ac:dyDescent="0.25">
      <c r="A49" s="2" t="s">
        <v>69</v>
      </c>
      <c r="B49" s="2">
        <v>1997</v>
      </c>
      <c r="C49" s="1">
        <v>166089112.04687607</v>
      </c>
      <c r="D49" s="1">
        <v>179561930.88261926</v>
      </c>
      <c r="E49" s="1">
        <v>14366874.310873408</v>
      </c>
      <c r="F49" s="1">
        <v>45725904.517110206</v>
      </c>
      <c r="G49" s="1">
        <v>226296138.07945755</v>
      </c>
    </row>
    <row r="50" spans="1:7" x14ac:dyDescent="0.25">
      <c r="A50" s="2" t="s">
        <v>69</v>
      </c>
      <c r="B50" s="2">
        <v>1998</v>
      </c>
      <c r="C50" s="1">
        <v>169429413.01186883</v>
      </c>
      <c r="D50" s="1">
        <v>183979975.06181374</v>
      </c>
      <c r="E50" s="1">
        <v>16374129.967585107</v>
      </c>
      <c r="F50" s="1">
        <v>47303677.217107847</v>
      </c>
      <c r="G50" s="1">
        <v>241867356.96773988</v>
      </c>
    </row>
    <row r="51" spans="1:7" x14ac:dyDescent="0.25">
      <c r="A51" s="2" t="s">
        <v>69</v>
      </c>
      <c r="B51" s="2">
        <v>1999</v>
      </c>
      <c r="C51" s="1">
        <v>172714747.70079082</v>
      </c>
      <c r="D51" s="1">
        <v>188458726.24077395</v>
      </c>
      <c r="E51" s="1">
        <v>18648956.925285205</v>
      </c>
      <c r="F51" s="1">
        <v>48882881.363215201</v>
      </c>
      <c r="G51" s="1">
        <v>258265289.82470292</v>
      </c>
    </row>
    <row r="52" spans="1:7" x14ac:dyDescent="0.25">
      <c r="A52" s="2" t="s">
        <v>69</v>
      </c>
      <c r="B52" s="2">
        <v>2000</v>
      </c>
      <c r="C52" s="1">
        <v>175884330.90054083</v>
      </c>
      <c r="D52" s="1">
        <v>193060649.71875745</v>
      </c>
      <c r="E52" s="1">
        <v>21223874.362743732</v>
      </c>
      <c r="F52" s="1">
        <v>50460105.503492422</v>
      </c>
      <c r="G52" s="1">
        <v>275518074.14306957</v>
      </c>
    </row>
    <row r="53" spans="1:7" x14ac:dyDescent="0.25">
      <c r="A53" s="2" t="s">
        <v>69</v>
      </c>
      <c r="B53" s="2">
        <v>2001</v>
      </c>
      <c r="C53" s="1">
        <v>178907583.64931965</v>
      </c>
      <c r="D53" s="1">
        <v>197812401.66773286</v>
      </c>
      <c r="E53" s="1">
        <v>24136158.270309828</v>
      </c>
      <c r="F53" s="1">
        <v>52031642.369800918</v>
      </c>
      <c r="G53" s="1">
        <v>293647015.89322454</v>
      </c>
    </row>
    <row r="54" spans="1:7" x14ac:dyDescent="0.25">
      <c r="A54" s="2" t="s">
        <v>69</v>
      </c>
      <c r="B54" s="2">
        <v>2002</v>
      </c>
      <c r="C54" s="1">
        <v>181804873.21529073</v>
      </c>
      <c r="D54" s="1">
        <v>202694411.94782752</v>
      </c>
      <c r="E54" s="1">
        <v>27428497.709278714</v>
      </c>
      <c r="F54" s="1">
        <v>53593092.171730056</v>
      </c>
      <c r="G54" s="1">
        <v>312673263.73746532</v>
      </c>
    </row>
    <row r="55" spans="1:7" x14ac:dyDescent="0.25">
      <c r="A55" s="2" t="s">
        <v>69</v>
      </c>
      <c r="B55" s="2">
        <v>2003</v>
      </c>
      <c r="C55" s="1">
        <v>184628536.61211634</v>
      </c>
      <c r="D55" s="1">
        <v>207666983.77551463</v>
      </c>
      <c r="E55" s="1">
        <v>31148321.413144615</v>
      </c>
      <c r="F55" s="1">
        <v>55139533.258190505</v>
      </c>
      <c r="G55" s="1">
        <v>332625146.84077185</v>
      </c>
    </row>
    <row r="56" spans="1:7" x14ac:dyDescent="0.25">
      <c r="A56" s="2" t="s">
        <v>69</v>
      </c>
      <c r="B56" s="2">
        <v>2004</v>
      </c>
      <c r="C56" s="1">
        <v>187458463.54022756</v>
      </c>
      <c r="D56" s="1">
        <v>212663503.58908281</v>
      </c>
      <c r="E56" s="1">
        <v>35348925.195691295</v>
      </c>
      <c r="F56" s="1">
        <v>56665708.382000864</v>
      </c>
      <c r="G56" s="1">
        <v>353533361.53074872</v>
      </c>
    </row>
    <row r="57" spans="1:7" x14ac:dyDescent="0.25">
      <c r="A57" s="2" t="s">
        <v>69</v>
      </c>
      <c r="B57" s="2">
        <v>2005</v>
      </c>
      <c r="C57" s="1">
        <v>190351591.12769473</v>
      </c>
      <c r="D57" s="1">
        <v>217628115.89449468</v>
      </c>
      <c r="E57" s="1">
        <v>40089157.588894732</v>
      </c>
      <c r="F57" s="1">
        <v>58166980.532592431</v>
      </c>
      <c r="G57" s="1">
        <v>375423939.03408307</v>
      </c>
    </row>
    <row r="58" spans="1:7" x14ac:dyDescent="0.25">
      <c r="A58" s="2" t="s">
        <v>69</v>
      </c>
      <c r="B58" s="2">
        <v>2006</v>
      </c>
      <c r="C58" s="1">
        <v>193326272.11242735</v>
      </c>
      <c r="D58" s="1">
        <v>222544086.24160644</v>
      </c>
      <c r="E58" s="1">
        <v>45432557.273252308</v>
      </c>
      <c r="F58" s="1">
        <v>59638077.935679115</v>
      </c>
      <c r="G58" s="1">
        <v>398314352.7375468</v>
      </c>
    </row>
    <row r="59" spans="1:7" x14ac:dyDescent="0.25">
      <c r="A59" s="2" t="s">
        <v>69</v>
      </c>
      <c r="B59" s="2">
        <v>2007</v>
      </c>
      <c r="C59" s="1">
        <v>196358244.84474087</v>
      </c>
      <c r="D59" s="1">
        <v>227413630.67769271</v>
      </c>
      <c r="E59" s="1">
        <v>51448017.281266332</v>
      </c>
      <c r="F59" s="1">
        <v>61076013.565731235</v>
      </c>
      <c r="G59" s="1">
        <v>422212032.72041214</v>
      </c>
    </row>
    <row r="60" spans="1:7" x14ac:dyDescent="0.25">
      <c r="A60" s="2" t="s">
        <v>69</v>
      </c>
      <c r="B60" s="2">
        <v>2008</v>
      </c>
      <c r="C60" s="1">
        <v>199410585.66606128</v>
      </c>
      <c r="D60" s="1">
        <v>232218727.12143564</v>
      </c>
      <c r="E60" s="1">
        <v>58211341.646054663</v>
      </c>
      <c r="F60" s="1">
        <v>62481648.746828429</v>
      </c>
      <c r="G60" s="1">
        <v>447118347.53115159</v>
      </c>
    </row>
    <row r="61" spans="1:7" x14ac:dyDescent="0.25">
      <c r="A61" s="2" t="s">
        <v>69</v>
      </c>
      <c r="B61" s="2">
        <v>2009</v>
      </c>
      <c r="C61" s="1">
        <v>202426732.61511195</v>
      </c>
      <c r="D61" s="1">
        <v>236943165.35225323</v>
      </c>
      <c r="E61" s="1">
        <v>65804492.87199679</v>
      </c>
      <c r="F61" s="1">
        <v>63858214.180448696</v>
      </c>
      <c r="G61" s="1">
        <v>473026073.62347513</v>
      </c>
    </row>
    <row r="62" spans="1:7" x14ac:dyDescent="0.25">
      <c r="A62" s="2" t="s">
        <v>69</v>
      </c>
      <c r="B62" s="2">
        <v>2010</v>
      </c>
      <c r="C62" s="1">
        <v>205363984.00132963</v>
      </c>
      <c r="D62" s="1">
        <v>241573522.25764942</v>
      </c>
      <c r="E62" s="1">
        <v>74314609.376670778</v>
      </c>
      <c r="F62" s="1">
        <v>65207465.883163534</v>
      </c>
      <c r="G62" s="1">
        <v>499923474.26197451</v>
      </c>
    </row>
    <row r="63" spans="1:7" x14ac:dyDescent="0.25">
      <c r="A63" s="2" t="s">
        <v>69</v>
      </c>
      <c r="B63" s="2">
        <v>2011</v>
      </c>
      <c r="C63" s="1">
        <v>208210810.05787909</v>
      </c>
      <c r="D63" s="1">
        <v>246089216.75503969</v>
      </c>
      <c r="E63" s="1">
        <v>83833339.406619489</v>
      </c>
      <c r="F63" s="1">
        <v>66529890.489131376</v>
      </c>
      <c r="G63" s="1">
        <v>527800484.52849352</v>
      </c>
    </row>
    <row r="64" spans="1:7" x14ac:dyDescent="0.25">
      <c r="A64" s="2" t="s">
        <v>69</v>
      </c>
      <c r="B64" s="2">
        <v>2012</v>
      </c>
      <c r="C64" s="1">
        <v>210977033.8753981</v>
      </c>
      <c r="D64" s="1">
        <v>250481263.78493211</v>
      </c>
      <c r="E64" s="1">
        <v>94454603.782617196</v>
      </c>
      <c r="F64" s="1">
        <v>67820993.475855395</v>
      </c>
      <c r="G64" s="1">
        <v>556641506.14250743</v>
      </c>
    </row>
    <row r="65" spans="1:7" x14ac:dyDescent="0.25">
      <c r="A65" s="2" t="s">
        <v>69</v>
      </c>
      <c r="B65" s="2">
        <v>2013</v>
      </c>
      <c r="C65" s="1">
        <v>213666443.38205159</v>
      </c>
      <c r="D65" s="1">
        <v>254764001.35496026</v>
      </c>
      <c r="E65" s="1">
        <v>106272339.66462807</v>
      </c>
      <c r="F65" s="1">
        <v>69071379.791174382</v>
      </c>
      <c r="G65" s="1">
        <v>586416298.32571733</v>
      </c>
    </row>
    <row r="66" spans="1:7" x14ac:dyDescent="0.25">
      <c r="A66" s="2" t="s">
        <v>69</v>
      </c>
      <c r="B66" s="2">
        <v>2014</v>
      </c>
      <c r="C66" s="1">
        <v>216289453.22891364</v>
      </c>
      <c r="D66" s="1">
        <v>258963760.4470728</v>
      </c>
      <c r="E66" s="1">
        <v>119378099.53704527</v>
      </c>
      <c r="F66" s="1">
        <v>70267939.221677303</v>
      </c>
      <c r="G66" s="1">
        <v>617085268.09826207</v>
      </c>
    </row>
    <row r="67" spans="1:7" x14ac:dyDescent="0.25">
      <c r="A67" s="2" t="s">
        <v>69</v>
      </c>
      <c r="B67" s="2">
        <v>2015</v>
      </c>
      <c r="C67" s="1">
        <v>218854287.2182568</v>
      </c>
      <c r="D67" s="1">
        <v>263097932.80597597</v>
      </c>
      <c r="E67" s="1">
        <v>133859807.30192211</v>
      </c>
      <c r="F67" s="1">
        <v>71400093.116354525</v>
      </c>
      <c r="G67" s="1">
        <v>648605312.10446179</v>
      </c>
    </row>
    <row r="68" spans="1:7" x14ac:dyDescent="0.25">
      <c r="A68" s="2" t="s">
        <v>69</v>
      </c>
      <c r="B68" s="2">
        <v>2016</v>
      </c>
      <c r="C68" s="1">
        <v>221359421.18039623</v>
      </c>
      <c r="D68" s="1">
        <v>267174772.5681994</v>
      </c>
      <c r="E68" s="1">
        <v>149804036.12701577</v>
      </c>
      <c r="F68" s="1">
        <v>72462788.480891421</v>
      </c>
      <c r="G68" s="1">
        <v>680933918.45827436</v>
      </c>
    </row>
    <row r="69" spans="1:7" x14ac:dyDescent="0.25">
      <c r="A69" s="2" t="s">
        <v>69</v>
      </c>
      <c r="B69" s="2">
        <v>2017</v>
      </c>
      <c r="C69" s="1">
        <v>223801672.08249488</v>
      </c>
      <c r="D69" s="1">
        <v>271178739.65512061</v>
      </c>
      <c r="E69" s="1">
        <v>167286535.67321914</v>
      </c>
      <c r="F69" s="1">
        <v>73456202.023732692</v>
      </c>
      <c r="G69" s="1">
        <v>714027854.6316272</v>
      </c>
    </row>
    <row r="70" spans="1:7" x14ac:dyDescent="0.25">
      <c r="A70" s="2" t="s">
        <v>69</v>
      </c>
      <c r="B70" s="2">
        <v>2018</v>
      </c>
      <c r="C70" s="1">
        <v>226186819.4502486</v>
      </c>
      <c r="D70" s="1">
        <v>275074930.5526436</v>
      </c>
      <c r="E70" s="1">
        <v>186359407.45486289</v>
      </c>
      <c r="F70" s="1">
        <v>74381272.25693807</v>
      </c>
      <c r="G70" s="1">
        <v>747838036.95000041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834E7-7237-4F24-BEBD-5DB2E5D31A1A}">
  <dimension ref="A1:EX45"/>
  <sheetViews>
    <sheetView workbookViewId="0">
      <pane xSplit="1" topLeftCell="B1" activePane="topRight" state="frozen"/>
      <selection pane="topRight" activeCell="B3" sqref="B3:EV7"/>
    </sheetView>
  </sheetViews>
  <sheetFormatPr defaultRowHeight="15" x14ac:dyDescent="0.25"/>
  <cols>
    <col min="1" max="1" width="21.140625" bestFit="1" customWidth="1"/>
    <col min="2" max="2" width="14" bestFit="1" customWidth="1"/>
    <col min="120" max="120" width="12" bestFit="1" customWidth="1"/>
    <col min="121" max="121" width="11.28515625" customWidth="1"/>
  </cols>
  <sheetData>
    <row r="1" spans="1:154" s="2" customFormat="1" x14ac:dyDescent="0.25">
      <c r="B1" s="2" t="s">
        <v>69</v>
      </c>
      <c r="C1" s="2" t="s">
        <v>69</v>
      </c>
      <c r="D1" s="2" t="s">
        <v>69</v>
      </c>
      <c r="E1" s="2" t="s">
        <v>69</v>
      </c>
      <c r="F1" s="2" t="s">
        <v>69</v>
      </c>
      <c r="G1" s="2" t="s">
        <v>69</v>
      </c>
      <c r="H1" s="2" t="s">
        <v>69</v>
      </c>
      <c r="I1" s="2" t="s">
        <v>69</v>
      </c>
      <c r="J1" s="2" t="s">
        <v>69</v>
      </c>
      <c r="K1" s="2" t="s">
        <v>69</v>
      </c>
      <c r="L1" s="2" t="s">
        <v>69</v>
      </c>
      <c r="M1" s="2" t="s">
        <v>69</v>
      </c>
      <c r="N1" s="2" t="s">
        <v>69</v>
      </c>
      <c r="O1" s="2" t="s">
        <v>69</v>
      </c>
      <c r="P1" s="2" t="s">
        <v>69</v>
      </c>
      <c r="Q1" s="2" t="s">
        <v>69</v>
      </c>
      <c r="R1" s="2" t="s">
        <v>69</v>
      </c>
      <c r="S1" s="2" t="s">
        <v>69</v>
      </c>
      <c r="T1" s="2" t="s">
        <v>69</v>
      </c>
      <c r="U1" s="2" t="s">
        <v>69</v>
      </c>
      <c r="V1" s="2" t="s">
        <v>69</v>
      </c>
      <c r="W1" s="2" t="s">
        <v>69</v>
      </c>
      <c r="X1" s="2" t="s">
        <v>69</v>
      </c>
      <c r="Y1" s="2" t="s">
        <v>69</v>
      </c>
      <c r="Z1" s="2" t="s">
        <v>69</v>
      </c>
      <c r="AA1" s="2" t="s">
        <v>69</v>
      </c>
      <c r="AB1" s="2" t="s">
        <v>69</v>
      </c>
      <c r="AC1" s="2" t="s">
        <v>69</v>
      </c>
      <c r="AD1" s="2" t="s">
        <v>69</v>
      </c>
      <c r="AE1" s="2" t="s">
        <v>69</v>
      </c>
      <c r="AF1" s="2" t="s">
        <v>69</v>
      </c>
      <c r="AG1" s="2" t="s">
        <v>69</v>
      </c>
      <c r="AH1" s="2" t="s">
        <v>69</v>
      </c>
      <c r="AI1" s="2" t="s">
        <v>69</v>
      </c>
      <c r="AJ1" s="2" t="s">
        <v>69</v>
      </c>
      <c r="AK1" s="2" t="s">
        <v>69</v>
      </c>
      <c r="AL1" s="2" t="s">
        <v>69</v>
      </c>
      <c r="AM1" s="2" t="s">
        <v>69</v>
      </c>
      <c r="AN1" s="2" t="s">
        <v>69</v>
      </c>
      <c r="AO1" s="2" t="s">
        <v>69</v>
      </c>
      <c r="AP1" s="2" t="s">
        <v>69</v>
      </c>
      <c r="AQ1" s="2" t="s">
        <v>69</v>
      </c>
      <c r="AR1" s="2" t="s">
        <v>69</v>
      </c>
      <c r="AS1" s="2" t="s">
        <v>69</v>
      </c>
      <c r="AT1" s="2" t="s">
        <v>69</v>
      </c>
      <c r="AU1" s="2" t="s">
        <v>69</v>
      </c>
      <c r="AV1" s="2" t="s">
        <v>69</v>
      </c>
      <c r="AW1" s="2" t="s">
        <v>69</v>
      </c>
      <c r="AX1" s="2" t="s">
        <v>69</v>
      </c>
      <c r="AY1" s="2" t="s">
        <v>69</v>
      </c>
      <c r="AZ1" s="2" t="s">
        <v>69</v>
      </c>
      <c r="BA1" s="2" t="s">
        <v>69</v>
      </c>
      <c r="BB1" s="2" t="s">
        <v>69</v>
      </c>
      <c r="BC1" s="2" t="s">
        <v>69</v>
      </c>
      <c r="BD1" s="2" t="s">
        <v>69</v>
      </c>
      <c r="BE1" s="2" t="s">
        <v>69</v>
      </c>
      <c r="BF1" s="2" t="s">
        <v>69</v>
      </c>
      <c r="BG1" s="2" t="s">
        <v>69</v>
      </c>
      <c r="BH1" s="2" t="s">
        <v>69</v>
      </c>
      <c r="BI1" s="2" t="s">
        <v>69</v>
      </c>
      <c r="BJ1" s="2" t="s">
        <v>69</v>
      </c>
      <c r="BK1" s="2" t="s">
        <v>69</v>
      </c>
      <c r="BL1" s="2" t="s">
        <v>69</v>
      </c>
      <c r="BM1" s="2" t="s">
        <v>69</v>
      </c>
      <c r="BN1" s="2" t="s">
        <v>69</v>
      </c>
      <c r="BO1" s="2" t="s">
        <v>69</v>
      </c>
      <c r="BP1" s="2" t="s">
        <v>69</v>
      </c>
      <c r="BQ1" s="2" t="s">
        <v>69</v>
      </c>
      <c r="BR1" s="2" t="s">
        <v>69</v>
      </c>
      <c r="BS1" s="2" t="s">
        <v>69</v>
      </c>
      <c r="BT1" s="2" t="s">
        <v>69</v>
      </c>
      <c r="BU1" s="2" t="s">
        <v>69</v>
      </c>
      <c r="BV1" s="2" t="s">
        <v>69</v>
      </c>
      <c r="BW1" s="2" t="s">
        <v>69</v>
      </c>
      <c r="BX1" s="2" t="s">
        <v>69</v>
      </c>
      <c r="BY1" s="2" t="s">
        <v>69</v>
      </c>
      <c r="BZ1" s="2" t="s">
        <v>69</v>
      </c>
      <c r="CA1" s="2" t="s">
        <v>69</v>
      </c>
      <c r="CB1" s="2" t="s">
        <v>69</v>
      </c>
      <c r="CC1" s="2" t="s">
        <v>69</v>
      </c>
      <c r="CD1" s="2" t="s">
        <v>69</v>
      </c>
      <c r="CE1" s="2" t="s">
        <v>69</v>
      </c>
      <c r="CF1" s="2" t="s">
        <v>69</v>
      </c>
      <c r="CG1" s="2" t="s">
        <v>69</v>
      </c>
      <c r="CH1" s="2" t="s">
        <v>69</v>
      </c>
      <c r="CI1" s="2" t="s">
        <v>69</v>
      </c>
      <c r="CJ1" s="2" t="s">
        <v>69</v>
      </c>
      <c r="CK1" s="2" t="s">
        <v>69</v>
      </c>
      <c r="CL1" s="2" t="s">
        <v>69</v>
      </c>
      <c r="CM1" s="2" t="s">
        <v>69</v>
      </c>
      <c r="CN1" s="2" t="s">
        <v>69</v>
      </c>
      <c r="CO1" s="2" t="s">
        <v>69</v>
      </c>
      <c r="CP1" s="2" t="s">
        <v>69</v>
      </c>
      <c r="CQ1" s="2" t="s">
        <v>69</v>
      </c>
      <c r="CR1" s="2" t="s">
        <v>69</v>
      </c>
      <c r="CS1" s="2" t="s">
        <v>69</v>
      </c>
      <c r="CT1" s="2" t="s">
        <v>69</v>
      </c>
      <c r="CU1" s="2" t="s">
        <v>69</v>
      </c>
      <c r="CV1" s="2" t="s">
        <v>69</v>
      </c>
      <c r="CW1" s="2" t="s">
        <v>69</v>
      </c>
      <c r="CX1" s="2" t="s">
        <v>69</v>
      </c>
      <c r="CY1" s="2" t="s">
        <v>69</v>
      </c>
      <c r="CZ1" s="2" t="s">
        <v>69</v>
      </c>
      <c r="DA1" s="2" t="s">
        <v>69</v>
      </c>
      <c r="DB1" s="2" t="s">
        <v>69</v>
      </c>
      <c r="DC1" s="2" t="s">
        <v>69</v>
      </c>
      <c r="DD1" s="2" t="s">
        <v>69</v>
      </c>
      <c r="DE1" s="2" t="s">
        <v>69</v>
      </c>
      <c r="DF1" s="2" t="s">
        <v>69</v>
      </c>
      <c r="DG1" s="2" t="s">
        <v>69</v>
      </c>
      <c r="DH1" s="2" t="s">
        <v>69</v>
      </c>
      <c r="DI1" s="2" t="s">
        <v>69</v>
      </c>
      <c r="DJ1" s="2" t="s">
        <v>69</v>
      </c>
      <c r="DK1" s="2" t="s">
        <v>69</v>
      </c>
      <c r="DL1" s="2" t="s">
        <v>69</v>
      </c>
      <c r="DM1" s="2" t="s">
        <v>69</v>
      </c>
      <c r="DN1" s="2" t="s">
        <v>69</v>
      </c>
      <c r="DO1" s="2" t="s">
        <v>69</v>
      </c>
      <c r="DP1" s="2" t="s">
        <v>69</v>
      </c>
      <c r="DQ1" s="2" t="s">
        <v>69</v>
      </c>
      <c r="DR1" s="2" t="s">
        <v>69</v>
      </c>
      <c r="DS1" s="2" t="s">
        <v>69</v>
      </c>
      <c r="DT1" s="2" t="s">
        <v>69</v>
      </c>
      <c r="DU1" s="2" t="s">
        <v>69</v>
      </c>
      <c r="DV1" s="2" t="s">
        <v>69</v>
      </c>
      <c r="DW1" s="2" t="s">
        <v>69</v>
      </c>
      <c r="DX1" s="2" t="s">
        <v>69</v>
      </c>
      <c r="DY1" s="2" t="s">
        <v>69</v>
      </c>
      <c r="DZ1" s="2" t="s">
        <v>69</v>
      </c>
      <c r="EA1" s="2" t="s">
        <v>69</v>
      </c>
      <c r="EB1" s="2" t="s">
        <v>69</v>
      </c>
      <c r="EC1" s="2" t="s">
        <v>69</v>
      </c>
      <c r="ED1" s="2" t="s">
        <v>69</v>
      </c>
      <c r="EE1" s="2" t="s">
        <v>69</v>
      </c>
      <c r="EF1" s="2" t="s">
        <v>69</v>
      </c>
      <c r="EG1" s="2" t="s">
        <v>69</v>
      </c>
      <c r="EH1" s="2" t="s">
        <v>69</v>
      </c>
      <c r="EI1" s="2" t="s">
        <v>69</v>
      </c>
      <c r="EJ1" s="2" t="s">
        <v>69</v>
      </c>
      <c r="EK1" s="2" t="s">
        <v>69</v>
      </c>
      <c r="EL1" s="2" t="s">
        <v>69</v>
      </c>
      <c r="EM1" s="2" t="s">
        <v>69</v>
      </c>
      <c r="EN1" s="2" t="s">
        <v>69</v>
      </c>
      <c r="EO1" s="2" t="s">
        <v>69</v>
      </c>
      <c r="EP1" s="2" t="s">
        <v>69</v>
      </c>
      <c r="EQ1" s="2" t="s">
        <v>69</v>
      </c>
      <c r="ER1" s="2" t="s">
        <v>69</v>
      </c>
      <c r="ES1" s="2" t="s">
        <v>69</v>
      </c>
      <c r="ET1" s="2" t="s">
        <v>69</v>
      </c>
      <c r="EU1" s="2" t="s">
        <v>69</v>
      </c>
      <c r="EV1" s="2" t="s">
        <v>69</v>
      </c>
    </row>
    <row r="2" spans="1:154" x14ac:dyDescent="0.25">
      <c r="A2" s="2"/>
      <c r="B2" s="2">
        <v>1900</v>
      </c>
      <c r="C2" s="2">
        <v>1901</v>
      </c>
      <c r="D2" s="2">
        <v>1902</v>
      </c>
      <c r="E2" s="2">
        <v>1903</v>
      </c>
      <c r="F2" s="2">
        <v>1904</v>
      </c>
      <c r="G2" s="2">
        <v>1905</v>
      </c>
      <c r="H2" s="2">
        <v>1906</v>
      </c>
      <c r="I2" s="2">
        <v>1907</v>
      </c>
      <c r="J2" s="2">
        <v>1908</v>
      </c>
      <c r="K2" s="2">
        <v>1909</v>
      </c>
      <c r="L2" s="2">
        <v>1910</v>
      </c>
      <c r="M2" s="2">
        <v>1911</v>
      </c>
      <c r="N2" s="2">
        <v>1912</v>
      </c>
      <c r="O2" s="2">
        <v>1913</v>
      </c>
      <c r="P2" s="2">
        <v>1914</v>
      </c>
      <c r="Q2" s="2">
        <v>1915</v>
      </c>
      <c r="R2" s="2">
        <v>1916</v>
      </c>
      <c r="S2" s="2">
        <v>1917</v>
      </c>
      <c r="T2" s="2">
        <v>1918</v>
      </c>
      <c r="U2" s="2">
        <v>1919</v>
      </c>
      <c r="V2" s="2">
        <v>1920</v>
      </c>
      <c r="W2" s="2">
        <v>1921</v>
      </c>
      <c r="X2" s="2">
        <v>1922</v>
      </c>
      <c r="Y2" s="2">
        <v>1923</v>
      </c>
      <c r="Z2" s="2">
        <v>1924</v>
      </c>
      <c r="AA2" s="2">
        <v>1925</v>
      </c>
      <c r="AB2" s="2">
        <v>1926</v>
      </c>
      <c r="AC2" s="2">
        <v>1927</v>
      </c>
      <c r="AD2" s="2">
        <v>1928</v>
      </c>
      <c r="AE2" s="2">
        <v>1929</v>
      </c>
      <c r="AF2" s="2">
        <v>1930</v>
      </c>
      <c r="AG2" s="2">
        <v>1931</v>
      </c>
      <c r="AH2" s="2">
        <v>1932</v>
      </c>
      <c r="AI2" s="2">
        <v>1933</v>
      </c>
      <c r="AJ2" s="2">
        <v>1934</v>
      </c>
      <c r="AK2" s="2">
        <v>1935</v>
      </c>
      <c r="AL2" s="2">
        <v>1936</v>
      </c>
      <c r="AM2" s="2">
        <v>1937</v>
      </c>
      <c r="AN2" s="2">
        <v>1938</v>
      </c>
      <c r="AO2" s="2">
        <v>1939</v>
      </c>
      <c r="AP2" s="2">
        <v>1940</v>
      </c>
      <c r="AQ2" s="2">
        <v>1941</v>
      </c>
      <c r="AR2" s="2">
        <v>1942</v>
      </c>
      <c r="AS2" s="2">
        <v>1943</v>
      </c>
      <c r="AT2" s="2">
        <v>1944</v>
      </c>
      <c r="AU2" s="2">
        <v>1945</v>
      </c>
      <c r="AV2" s="2">
        <v>1946</v>
      </c>
      <c r="AW2" s="2">
        <v>1947</v>
      </c>
      <c r="AX2" s="2">
        <v>1948</v>
      </c>
      <c r="AY2" s="2">
        <v>1949</v>
      </c>
      <c r="AZ2" s="2">
        <v>1950</v>
      </c>
      <c r="BA2" s="2">
        <v>1951</v>
      </c>
      <c r="BB2" s="2">
        <v>1952</v>
      </c>
      <c r="BC2" s="2">
        <v>1953</v>
      </c>
      <c r="BD2" s="2">
        <v>1954</v>
      </c>
      <c r="BE2" s="2">
        <v>1955</v>
      </c>
      <c r="BF2" s="2">
        <v>1956</v>
      </c>
      <c r="BG2" s="2">
        <v>1957</v>
      </c>
      <c r="BH2" s="2">
        <v>1958</v>
      </c>
      <c r="BI2" s="2">
        <v>1959</v>
      </c>
      <c r="BJ2" s="2">
        <v>1960</v>
      </c>
      <c r="BK2" s="2">
        <v>1961</v>
      </c>
      <c r="BL2" s="2">
        <v>1962</v>
      </c>
      <c r="BM2" s="2">
        <v>1963</v>
      </c>
      <c r="BN2" s="2">
        <v>1964</v>
      </c>
      <c r="BO2" s="2">
        <v>1965</v>
      </c>
      <c r="BP2" s="2">
        <v>1966</v>
      </c>
      <c r="BQ2" s="2">
        <v>1967</v>
      </c>
      <c r="BR2" s="2">
        <v>1968</v>
      </c>
      <c r="BS2" s="2">
        <v>1969</v>
      </c>
      <c r="BT2" s="2">
        <v>1970</v>
      </c>
      <c r="BU2" s="2">
        <v>1971</v>
      </c>
      <c r="BV2" s="2">
        <v>1972</v>
      </c>
      <c r="BW2" s="2">
        <v>1973</v>
      </c>
      <c r="BX2" s="2">
        <v>1974</v>
      </c>
      <c r="BY2" s="2">
        <v>1975</v>
      </c>
      <c r="BZ2" s="2">
        <v>1976</v>
      </c>
      <c r="CA2" s="2">
        <v>1977</v>
      </c>
      <c r="CB2" s="2">
        <v>1978</v>
      </c>
      <c r="CC2" s="2">
        <v>1979</v>
      </c>
      <c r="CD2" s="2">
        <v>1980</v>
      </c>
      <c r="CE2" s="2">
        <v>1981</v>
      </c>
      <c r="CF2" s="2">
        <v>1982</v>
      </c>
      <c r="CG2" s="2">
        <v>1983</v>
      </c>
      <c r="CH2" s="2">
        <v>1984</v>
      </c>
      <c r="CI2" s="2">
        <v>1985</v>
      </c>
      <c r="CJ2" s="2">
        <v>1986</v>
      </c>
      <c r="CK2" s="2">
        <v>1987</v>
      </c>
      <c r="CL2" s="2">
        <v>1988</v>
      </c>
      <c r="CM2" s="2">
        <v>1989</v>
      </c>
      <c r="CN2" s="2">
        <v>1990</v>
      </c>
      <c r="CO2" s="2">
        <v>1991</v>
      </c>
      <c r="CP2" s="2">
        <v>1992</v>
      </c>
      <c r="CQ2" s="2">
        <v>1993</v>
      </c>
      <c r="CR2" s="2">
        <v>1994</v>
      </c>
      <c r="CS2" s="2">
        <v>1995</v>
      </c>
      <c r="CT2" s="2">
        <v>1996</v>
      </c>
      <c r="CU2" s="2">
        <v>1997</v>
      </c>
      <c r="CV2" s="2">
        <v>1998</v>
      </c>
      <c r="CW2" s="2">
        <v>1999</v>
      </c>
      <c r="CX2" s="2">
        <v>2000</v>
      </c>
      <c r="CY2" s="2">
        <v>2001</v>
      </c>
      <c r="CZ2" s="2">
        <v>2002</v>
      </c>
      <c r="DA2" s="2">
        <v>2003</v>
      </c>
      <c r="DB2" s="2">
        <v>2004</v>
      </c>
      <c r="DC2" s="2">
        <v>2005</v>
      </c>
      <c r="DD2" s="2">
        <v>2006</v>
      </c>
      <c r="DE2" s="2">
        <v>2007</v>
      </c>
      <c r="DF2" s="2">
        <v>2008</v>
      </c>
      <c r="DG2" s="2">
        <v>2009</v>
      </c>
      <c r="DH2" s="2">
        <v>2010</v>
      </c>
      <c r="DI2" s="2">
        <v>2011</v>
      </c>
      <c r="DJ2" s="2">
        <v>2012</v>
      </c>
      <c r="DK2" s="2">
        <v>2013</v>
      </c>
      <c r="DL2" s="2">
        <v>2014</v>
      </c>
      <c r="DM2" s="2">
        <v>2015</v>
      </c>
      <c r="DN2" s="2">
        <v>2016</v>
      </c>
      <c r="DO2" s="2">
        <v>2017</v>
      </c>
      <c r="DP2" s="2">
        <v>2018</v>
      </c>
      <c r="DQ2" s="2">
        <v>2019</v>
      </c>
      <c r="DR2" s="2">
        <v>2020</v>
      </c>
      <c r="DS2" s="2">
        <v>2021</v>
      </c>
      <c r="DT2" s="2">
        <v>2022</v>
      </c>
      <c r="DU2" s="2">
        <v>2023</v>
      </c>
      <c r="DV2" s="2">
        <v>2024</v>
      </c>
      <c r="DW2" s="2">
        <v>2025</v>
      </c>
      <c r="DX2" s="2">
        <v>2026</v>
      </c>
      <c r="DY2" s="2">
        <v>2027</v>
      </c>
      <c r="DZ2" s="2">
        <v>2028</v>
      </c>
      <c r="EA2" s="2">
        <v>2029</v>
      </c>
      <c r="EB2" s="2">
        <v>2030</v>
      </c>
      <c r="EC2" s="2">
        <v>2031</v>
      </c>
      <c r="ED2" s="2">
        <v>2032</v>
      </c>
      <c r="EE2" s="2">
        <v>2033</v>
      </c>
      <c r="EF2" s="2">
        <v>2034</v>
      </c>
      <c r="EG2" s="2">
        <v>2035</v>
      </c>
      <c r="EH2" s="2">
        <v>2036</v>
      </c>
      <c r="EI2" s="2">
        <v>2037</v>
      </c>
      <c r="EJ2" s="2">
        <v>2038</v>
      </c>
      <c r="EK2" s="2">
        <v>2039</v>
      </c>
      <c r="EL2" s="2">
        <v>2040</v>
      </c>
      <c r="EM2" s="2">
        <v>2041</v>
      </c>
      <c r="EN2" s="2">
        <v>2042</v>
      </c>
      <c r="EO2" s="2">
        <v>2043</v>
      </c>
      <c r="EP2" s="2">
        <v>2044</v>
      </c>
      <c r="EQ2" s="2">
        <v>2045</v>
      </c>
      <c r="ER2" s="2">
        <v>2046</v>
      </c>
      <c r="ES2" s="2">
        <v>2047</v>
      </c>
      <c r="ET2" s="2">
        <v>2048</v>
      </c>
      <c r="EU2" s="2">
        <v>2049</v>
      </c>
      <c r="EV2" s="2">
        <v>2050</v>
      </c>
    </row>
    <row r="3" spans="1:154" ht="15.75" x14ac:dyDescent="0.25">
      <c r="A3" s="2" t="s">
        <v>0</v>
      </c>
      <c r="B3" s="1">
        <v>0</v>
      </c>
      <c r="C3" s="1">
        <v>111878.4474746583</v>
      </c>
      <c r="D3" s="1">
        <v>335634.36934685532</v>
      </c>
      <c r="E3" s="1">
        <v>671264.6444965665</v>
      </c>
      <c r="F3" s="1">
        <v>1118760.0011009609</v>
      </c>
      <c r="G3" s="1">
        <v>1678094.929018372</v>
      </c>
      <c r="H3" s="1">
        <v>2349204.421977228</v>
      </c>
      <c r="I3" s="1">
        <v>3131935.0558239571</v>
      </c>
      <c r="J3" s="1">
        <v>4025951.4563585981</v>
      </c>
      <c r="K3" s="1">
        <v>5030574.6322402209</v>
      </c>
      <c r="L3" s="1">
        <v>6144531.3776340261</v>
      </c>
      <c r="M3" s="1">
        <v>7365610.463066753</v>
      </c>
      <c r="N3" s="1">
        <v>8690254.9962574691</v>
      </c>
      <c r="O3" s="1">
        <v>10113165.779887309</v>
      </c>
      <c r="P3" s="1">
        <v>11627030.537503021</v>
      </c>
      <c r="Q3" s="1">
        <v>13222503.85011958</v>
      </c>
      <c r="R3" s="1">
        <v>14888523.326331111</v>
      </c>
      <c r="S3" s="1">
        <v>16612960.56333133</v>
      </c>
      <c r="T3" s="1">
        <v>18383499.75892894</v>
      </c>
      <c r="U3" s="1">
        <v>20188557.772630509</v>
      </c>
      <c r="V3" s="1">
        <v>22018044.53005768</v>
      </c>
      <c r="W3" s="1">
        <v>23863819.240175381</v>
      </c>
      <c r="X3" s="1">
        <v>25719798.554620191</v>
      </c>
      <c r="Y3" s="1">
        <v>27581772.085313961</v>
      </c>
      <c r="Z3" s="1">
        <v>29447040.82331603</v>
      </c>
      <c r="AA3" s="1">
        <v>31314002.303643908</v>
      </c>
      <c r="AB3" s="1">
        <v>33181775.32738094</v>
      </c>
      <c r="AC3" s="1">
        <v>35049911.087572657</v>
      </c>
      <c r="AD3" s="1">
        <v>36918197.872773558</v>
      </c>
      <c r="AE3" s="1">
        <v>38786543.186112843</v>
      </c>
      <c r="AF3" s="1">
        <v>40654909.598749012</v>
      </c>
      <c r="AG3" s="1">
        <v>42523283.083159931</v>
      </c>
      <c r="AH3" s="1">
        <v>44391658.770239219</v>
      </c>
      <c r="AI3" s="1">
        <v>46260035.09464328</v>
      </c>
      <c r="AJ3" s="1">
        <v>48128411.590292066</v>
      </c>
      <c r="AK3" s="1">
        <v>49996788.128656916</v>
      </c>
      <c r="AL3" s="1">
        <v>51865164.676911227</v>
      </c>
      <c r="AM3" s="1">
        <v>53733541.227290079</v>
      </c>
      <c r="AN3" s="1">
        <v>55601917.77809234</v>
      </c>
      <c r="AO3" s="1">
        <v>57470294.328972884</v>
      </c>
      <c r="AP3" s="1">
        <v>59338670.879866853</v>
      </c>
      <c r="AQ3" s="1">
        <v>61207047.430762947</v>
      </c>
      <c r="AR3" s="1">
        <v>63075423.98165936</v>
      </c>
      <c r="AS3" s="1">
        <v>64943800.532555811</v>
      </c>
      <c r="AT3" s="1">
        <v>66812177.083452269</v>
      </c>
      <c r="AU3" s="1">
        <v>68680553.634348735</v>
      </c>
      <c r="AV3" s="1">
        <v>70548930.185245186</v>
      </c>
      <c r="AW3" s="1">
        <v>72417306.736141652</v>
      </c>
      <c r="AX3" s="1">
        <v>74285683.287038118</v>
      </c>
      <c r="AY3" s="1">
        <v>76154059.837934554</v>
      </c>
      <c r="AZ3" s="1">
        <v>78022436.388831019</v>
      </c>
      <c r="BA3" s="1">
        <v>79734936.232182086</v>
      </c>
      <c r="BB3" s="1">
        <v>81350746.105529934</v>
      </c>
      <c r="BC3" s="1">
        <v>83560498.968907937</v>
      </c>
      <c r="BD3" s="1">
        <v>85578569.487245053</v>
      </c>
      <c r="BE3" s="1">
        <v>89225934.121676415</v>
      </c>
      <c r="BF3" s="1">
        <v>92795837.278425545</v>
      </c>
      <c r="BG3" s="1">
        <v>94779493.704277471</v>
      </c>
      <c r="BH3" s="1">
        <v>96638092.434865803</v>
      </c>
      <c r="BI3" s="1">
        <v>98510087.400097311</v>
      </c>
      <c r="BJ3" s="1">
        <v>100291060.41437221</v>
      </c>
      <c r="BK3" s="1">
        <v>101783075.0311906</v>
      </c>
      <c r="BL3" s="1">
        <v>103234741.423556</v>
      </c>
      <c r="BM3" s="1">
        <v>106423228.7083789</v>
      </c>
      <c r="BN3" s="1">
        <v>109938783.19402491</v>
      </c>
      <c r="BO3" s="1">
        <v>114655212.6019032</v>
      </c>
      <c r="BP3" s="1">
        <v>118915317.4512552</v>
      </c>
      <c r="BQ3" s="1">
        <v>122308888.8266172</v>
      </c>
      <c r="BR3" s="1">
        <v>126919924.2066431</v>
      </c>
      <c r="BS3" s="1">
        <v>131303631.9322807</v>
      </c>
      <c r="BT3" s="1">
        <v>134184760.1084189</v>
      </c>
      <c r="BU3" s="1">
        <v>138910739.9404026</v>
      </c>
      <c r="BV3" s="1">
        <v>144316995.1354951</v>
      </c>
      <c r="BW3" s="1">
        <v>150244060.3714872</v>
      </c>
      <c r="BX3" s="1">
        <v>153506559.8879104</v>
      </c>
      <c r="BY3" s="1">
        <v>156481208.84922069</v>
      </c>
      <c r="BZ3" s="1">
        <v>160643803.80876309</v>
      </c>
      <c r="CA3" s="1">
        <v>165707277.0417777</v>
      </c>
      <c r="CB3" s="1">
        <v>170650129.4103643</v>
      </c>
      <c r="CC3" s="1">
        <v>174705721.08806291</v>
      </c>
      <c r="CD3" s="1">
        <v>176702469.01364651</v>
      </c>
      <c r="CE3" s="1">
        <v>177812694.83958241</v>
      </c>
      <c r="CF3" s="1">
        <v>177735998.7908105</v>
      </c>
      <c r="CG3" s="1">
        <v>178677319.8085703</v>
      </c>
      <c r="CH3" s="1">
        <v>180722201.8269805</v>
      </c>
      <c r="CI3" s="1">
        <v>184247030.41500241</v>
      </c>
      <c r="CJ3" s="1">
        <v>185823767.71624219</v>
      </c>
      <c r="CK3" s="1">
        <v>187316637.55849701</v>
      </c>
      <c r="CL3" s="1">
        <v>188659386.34767199</v>
      </c>
      <c r="CM3" s="1">
        <v>189812992.57579491</v>
      </c>
      <c r="CN3" s="1">
        <v>190750334.8233749</v>
      </c>
      <c r="CO3" s="1">
        <v>190456900.66071871</v>
      </c>
      <c r="CP3" s="1">
        <v>190081467.93471739</v>
      </c>
      <c r="CQ3" s="1">
        <v>189874591.8223367</v>
      </c>
      <c r="CR3" s="1">
        <v>189765223.75671321</v>
      </c>
      <c r="CS3" s="1">
        <v>189319377.7524865</v>
      </c>
      <c r="CT3" s="1">
        <v>189030574.36459979</v>
      </c>
      <c r="CU3" s="1">
        <v>189292426.19918451</v>
      </c>
      <c r="CV3" s="1">
        <v>189878874.12593031</v>
      </c>
      <c r="CW3" s="1">
        <v>191388152.63342059</v>
      </c>
      <c r="CX3" s="1">
        <v>193255774.38225329</v>
      </c>
      <c r="CY3" s="1">
        <v>194593617.7993893</v>
      </c>
      <c r="CZ3" s="1">
        <v>195565396.3064096</v>
      </c>
      <c r="DA3" s="1">
        <v>195962678.40963909</v>
      </c>
      <c r="DB3" s="1">
        <v>196493638.18481901</v>
      </c>
      <c r="DC3" s="1">
        <v>197376939.53835791</v>
      </c>
      <c r="DD3" s="1">
        <v>198400861.38788599</v>
      </c>
      <c r="DE3" s="1">
        <v>199214149.10958549</v>
      </c>
      <c r="DF3" s="1">
        <v>198826525.5611954</v>
      </c>
      <c r="DG3" s="1">
        <v>196502505.47423089</v>
      </c>
      <c r="DH3" s="1">
        <v>194856006.3206611</v>
      </c>
      <c r="DI3" s="1">
        <v>194025176.22406021</v>
      </c>
      <c r="DJ3" s="1">
        <v>194774055.2908462</v>
      </c>
      <c r="DK3" s="1">
        <v>196156958.19637629</v>
      </c>
      <c r="DL3" s="1">
        <v>198138861.39572829</v>
      </c>
      <c r="DM3" s="1">
        <v>200400514.6116049</v>
      </c>
      <c r="DN3" s="1">
        <v>202332502.44805929</v>
      </c>
      <c r="DO3" s="1">
        <v>203452005.20687121</v>
      </c>
      <c r="DP3" s="1">
        <v>204059774.84190619</v>
      </c>
      <c r="DQ3" s="39">
        <v>203025346.07921323</v>
      </c>
      <c r="DR3" s="39">
        <v>201926640.18527913</v>
      </c>
      <c r="DS3" s="39">
        <v>200766809.79029879</v>
      </c>
      <c r="DT3" s="39">
        <v>199547567.15496948</v>
      </c>
      <c r="DU3" s="39">
        <v>198272197.5545643</v>
      </c>
      <c r="DV3" s="39">
        <v>196943705.94109094</v>
      </c>
      <c r="DW3" s="39">
        <v>195564496.85251129</v>
      </c>
      <c r="DX3" s="39">
        <v>194135614.06514394</v>
      </c>
      <c r="DY3" s="39">
        <v>192658029.99745709</v>
      </c>
      <c r="DZ3" s="39">
        <v>191133549.93336129</v>
      </c>
      <c r="EA3" s="39">
        <v>189563897.89995262</v>
      </c>
      <c r="EB3" s="39">
        <v>187949718.2662144</v>
      </c>
      <c r="EC3" s="39">
        <v>186292341.78479165</v>
      </c>
      <c r="ED3" s="39">
        <v>184590216.39903116</v>
      </c>
      <c r="EE3" s="39">
        <v>182837680.74416575</v>
      </c>
      <c r="EF3" s="39">
        <v>181027460.80338207</v>
      </c>
      <c r="EG3" s="39">
        <v>179154822.44262478</v>
      </c>
      <c r="EH3" s="39">
        <v>177219197.64445776</v>
      </c>
      <c r="EI3" s="39">
        <v>175223031.05767435</v>
      </c>
      <c r="EJ3" s="39">
        <v>173168646.92054734</v>
      </c>
      <c r="EK3" s="39">
        <v>171059426.12724507</v>
      </c>
      <c r="EL3" s="39">
        <v>168898342.50239679</v>
      </c>
      <c r="EM3" s="39">
        <v>166686916.81402272</v>
      </c>
      <c r="EN3" s="39">
        <v>164426453.31176102</v>
      </c>
      <c r="EO3" s="39">
        <v>162119549.22785929</v>
      </c>
      <c r="EP3" s="39">
        <v>159769020.53930348</v>
      </c>
      <c r="EQ3" s="39">
        <v>157377470.25750509</v>
      </c>
      <c r="ER3" s="39">
        <v>154946946.67735982</v>
      </c>
      <c r="ES3" s="39">
        <v>152479378.02135795</v>
      </c>
      <c r="ET3" s="39">
        <v>149977051.23629895</v>
      </c>
      <c r="EU3" s="39">
        <v>147442221.28331238</v>
      </c>
      <c r="EV3" s="39">
        <v>144876980.47465292</v>
      </c>
      <c r="EX3" s="38"/>
    </row>
    <row r="4" spans="1:154" ht="15.75" x14ac:dyDescent="0.25">
      <c r="A4" s="2" t="s">
        <v>68</v>
      </c>
      <c r="B4" s="1">
        <v>0</v>
      </c>
      <c r="C4" s="1">
        <v>229724.72410227149</v>
      </c>
      <c r="D4" s="1">
        <v>689158.76479943807</v>
      </c>
      <c r="E4" s="1">
        <v>1378259.075240721</v>
      </c>
      <c r="F4" s="1">
        <v>2296914.2658054968</v>
      </c>
      <c r="G4" s="1">
        <v>3444857.3779197549</v>
      </c>
      <c r="H4" s="1">
        <v>4821495.8408504687</v>
      </c>
      <c r="I4" s="1">
        <v>6425611.4087046664</v>
      </c>
      <c r="J4" s="1">
        <v>8254884.3949767333</v>
      </c>
      <c r="K4" s="1">
        <v>10305223.84889991</v>
      </c>
      <c r="L4" s="1">
        <v>12569947.550861189</v>
      </c>
      <c r="M4" s="1">
        <v>15038946.236102359</v>
      </c>
      <c r="N4" s="1">
        <v>17698054.747083809</v>
      </c>
      <c r="O4" s="1">
        <v>20528889.642429531</v>
      </c>
      <c r="P4" s="1">
        <v>23509353.774477161</v>
      </c>
      <c r="Q4" s="1">
        <v>26614846.30394908</v>
      </c>
      <c r="R4" s="1">
        <v>29820000.28918764</v>
      </c>
      <c r="S4" s="1">
        <v>33100589.22172863</v>
      </c>
      <c r="T4" s="1">
        <v>36435183.30734463</v>
      </c>
      <c r="U4" s="1">
        <v>39806225.581756823</v>
      </c>
      <c r="V4" s="1">
        <v>43200393.574322917</v>
      </c>
      <c r="W4" s="1">
        <v>46608324.100471564</v>
      </c>
      <c r="X4" s="1">
        <v>50023922.278460667</v>
      </c>
      <c r="Y4" s="1">
        <v>53443513.515941128</v>
      </c>
      <c r="Z4" s="1">
        <v>56865045.921329163</v>
      </c>
      <c r="AA4" s="1">
        <v>60287458.287705749</v>
      </c>
      <c r="AB4" s="1">
        <v>63710242.285824656</v>
      </c>
      <c r="AC4" s="1">
        <v>67133172.393998623</v>
      </c>
      <c r="AD4" s="1">
        <v>70556155.944516152</v>
      </c>
      <c r="AE4" s="1">
        <v>73979157.670737118</v>
      </c>
      <c r="AF4" s="1">
        <v>77402165.142013535</v>
      </c>
      <c r="AG4" s="1">
        <v>80825174.30030939</v>
      </c>
      <c r="AH4" s="1">
        <v>84248183.918669283</v>
      </c>
      <c r="AI4" s="1">
        <v>87671193.653511018</v>
      </c>
      <c r="AJ4" s="1">
        <v>91094203.415725946</v>
      </c>
      <c r="AK4" s="1">
        <v>94517213.183910161</v>
      </c>
      <c r="AL4" s="1">
        <v>97940222.953302085</v>
      </c>
      <c r="AM4" s="1">
        <v>101363232.7229206</v>
      </c>
      <c r="AN4" s="1">
        <v>104786242.4925787</v>
      </c>
      <c r="AO4" s="1">
        <v>108209252.262243</v>
      </c>
      <c r="AP4" s="1">
        <v>111632262.03190839</v>
      </c>
      <c r="AQ4" s="1">
        <v>115055271.8015739</v>
      </c>
      <c r="AR4" s="1">
        <v>118478281.57123929</v>
      </c>
      <c r="AS4" s="1">
        <v>121901291.3409048</v>
      </c>
      <c r="AT4" s="1">
        <v>125324301.1105703</v>
      </c>
      <c r="AU4" s="1">
        <v>128747310.88023581</v>
      </c>
      <c r="AV4" s="1">
        <v>132170320.6499013</v>
      </c>
      <c r="AW4" s="1">
        <v>135593330.41956681</v>
      </c>
      <c r="AX4" s="1">
        <v>139016340.18923229</v>
      </c>
      <c r="AY4" s="1">
        <v>142439349.9588978</v>
      </c>
      <c r="AZ4" s="1">
        <v>145862359.72856319</v>
      </c>
      <c r="BA4" s="1">
        <v>149121030.70320731</v>
      </c>
      <c r="BB4" s="1">
        <v>152215373.90494001</v>
      </c>
      <c r="BC4" s="1">
        <v>155145420.12830311</v>
      </c>
      <c r="BD4" s="1">
        <v>157911249.05838951</v>
      </c>
      <c r="BE4" s="1">
        <v>160513051.6700739</v>
      </c>
      <c r="BF4" s="1">
        <v>162951251.87227869</v>
      </c>
      <c r="BG4" s="1">
        <v>165226721.16485161</v>
      </c>
      <c r="BH4" s="1">
        <v>167174601.9764334</v>
      </c>
      <c r="BI4" s="1">
        <v>169025295.1111494</v>
      </c>
      <c r="BJ4" s="1">
        <v>170793942.46566841</v>
      </c>
      <c r="BK4" s="1">
        <v>172493213.18528289</v>
      </c>
      <c r="BL4" s="1">
        <v>174116629.07797369</v>
      </c>
      <c r="BM4" s="1">
        <v>175674424.54169491</v>
      </c>
      <c r="BN4" s="1">
        <v>177113942.4576875</v>
      </c>
      <c r="BO4" s="1">
        <v>178471656.51430079</v>
      </c>
      <c r="BP4" s="1">
        <v>179868946.51911041</v>
      </c>
      <c r="BQ4" s="1">
        <v>181137854.84169999</v>
      </c>
      <c r="BR4" s="1">
        <v>182156320.36472619</v>
      </c>
      <c r="BS4" s="1">
        <v>183154994.97607759</v>
      </c>
      <c r="BT4" s="1">
        <v>184490238.09789181</v>
      </c>
      <c r="BU4" s="1">
        <v>186016899.02834061</v>
      </c>
      <c r="BV4" s="1">
        <v>187514293.25089559</v>
      </c>
      <c r="BW4" s="1">
        <v>188927388.74948761</v>
      </c>
      <c r="BX4" s="1">
        <v>190149055.0379872</v>
      </c>
      <c r="BY4" s="1">
        <v>190949103.26317021</v>
      </c>
      <c r="BZ4" s="1">
        <v>192075186.84887081</v>
      </c>
      <c r="CA4" s="1">
        <v>193318459.7459307</v>
      </c>
      <c r="CB4" s="1">
        <v>194721906.07138529</v>
      </c>
      <c r="CC4" s="1">
        <v>196139675.25526991</v>
      </c>
      <c r="CD4" s="1">
        <v>196349269.0908604</v>
      </c>
      <c r="CE4" s="1">
        <v>196206717.076354</v>
      </c>
      <c r="CF4" s="1">
        <v>195905967.8651213</v>
      </c>
      <c r="CG4" s="1">
        <v>195838306.0549565</v>
      </c>
      <c r="CH4" s="1">
        <v>195664154.87422919</v>
      </c>
      <c r="CI4" s="1">
        <v>195563967.6047183</v>
      </c>
      <c r="CJ4" s="1">
        <v>196065581.89259329</v>
      </c>
      <c r="CK4" s="1">
        <v>196812161.923767</v>
      </c>
      <c r="CL4" s="1">
        <v>197497809.77456921</v>
      </c>
      <c r="CM4" s="1">
        <v>197155860.03934619</v>
      </c>
      <c r="CN4" s="1">
        <v>198220804.36077741</v>
      </c>
      <c r="CO4" s="1">
        <v>199871092.76873589</v>
      </c>
      <c r="CP4" s="1">
        <v>201356273.79249549</v>
      </c>
      <c r="CQ4" s="1">
        <v>201670005.59855121</v>
      </c>
      <c r="CR4" s="1">
        <v>202330599.04822919</v>
      </c>
      <c r="CS4" s="1">
        <v>203082111.1033999</v>
      </c>
      <c r="CT4" s="1">
        <v>204250962.8063547</v>
      </c>
      <c r="CU4" s="1">
        <v>205621473.17276499</v>
      </c>
      <c r="CV4" s="1">
        <v>207508802.02226719</v>
      </c>
      <c r="CW4" s="1">
        <v>209754070.01593849</v>
      </c>
      <c r="CX4" s="1">
        <v>211455556.6410853</v>
      </c>
      <c r="CY4" s="1">
        <v>212875624.68757981</v>
      </c>
      <c r="CZ4" s="1">
        <v>213951022.56548759</v>
      </c>
      <c r="DA4" s="1">
        <v>214932793.87144351</v>
      </c>
      <c r="DB4" s="1">
        <v>215996774.6875079</v>
      </c>
      <c r="DC4" s="1">
        <v>217671715.09752029</v>
      </c>
      <c r="DD4" s="1">
        <v>219586648.94393891</v>
      </c>
      <c r="DE4" s="1">
        <v>221600594.0817467</v>
      </c>
      <c r="DF4" s="1">
        <v>222297904.5154902</v>
      </c>
      <c r="DG4" s="1">
        <v>222534173.6621637</v>
      </c>
      <c r="DH4" s="1">
        <v>221979736.81570601</v>
      </c>
      <c r="DI4" s="1">
        <v>221141729.97721329</v>
      </c>
      <c r="DJ4" s="1">
        <v>219128916.11305839</v>
      </c>
      <c r="DK4" s="1">
        <v>216793148.11737651</v>
      </c>
      <c r="DL4" s="1">
        <v>215080792.81471151</v>
      </c>
      <c r="DM4" s="1">
        <v>214510844.65397799</v>
      </c>
      <c r="DN4" s="1">
        <v>214741292.8411501</v>
      </c>
      <c r="DO4" s="1">
        <v>215385668.02935991</v>
      </c>
      <c r="DP4" s="1">
        <v>215988342.84089431</v>
      </c>
      <c r="DQ4" s="39">
        <v>213654051.95757663</v>
      </c>
      <c r="DR4" s="39">
        <v>211222678.42454168</v>
      </c>
      <c r="DS4" s="39">
        <v>238454213.59192541</v>
      </c>
      <c r="DT4" s="39">
        <v>235233901.46781015</v>
      </c>
      <c r="DU4" s="39">
        <v>231952142.32663336</v>
      </c>
      <c r="DV4" s="39">
        <v>228636302.61032391</v>
      </c>
      <c r="DW4" s="39">
        <v>225306413.09662279</v>
      </c>
      <c r="DX4" s="39">
        <v>221968606.69635034</v>
      </c>
      <c r="DY4" s="39">
        <v>218620474.27332705</v>
      </c>
      <c r="DZ4" s="39">
        <v>215263297.51754218</v>
      </c>
      <c r="EA4" s="39">
        <v>211896167.44296864</v>
      </c>
      <c r="EB4" s="39">
        <v>208518735.89121801</v>
      </c>
      <c r="EC4" s="39">
        <v>205133335.82569298</v>
      </c>
      <c r="ED4" s="39">
        <v>201742614.26557958</v>
      </c>
      <c r="EE4" s="39">
        <v>198346838.52427539</v>
      </c>
      <c r="EF4" s="39">
        <v>194945703.26273823</v>
      </c>
      <c r="EG4" s="39">
        <v>191539025.20161286</v>
      </c>
      <c r="EH4" s="39">
        <v>188127614.32458904</v>
      </c>
      <c r="EI4" s="39">
        <v>184712026.98957127</v>
      </c>
      <c r="EJ4" s="39">
        <v>181292084.53373614</v>
      </c>
      <c r="EK4" s="39">
        <v>177867217.99483237</v>
      </c>
      <c r="EL4" s="39">
        <v>174437308.49210057</v>
      </c>
      <c r="EM4" s="39">
        <v>171002962.52242392</v>
      </c>
      <c r="EN4" s="39">
        <v>167564957.37411982</v>
      </c>
      <c r="EO4" s="39">
        <v>164123392.63671595</v>
      </c>
      <c r="EP4" s="39">
        <v>160678411.93902501</v>
      </c>
      <c r="EQ4" s="39">
        <v>157230495.20801318</v>
      </c>
      <c r="ER4" s="39">
        <v>153780681.21398643</v>
      </c>
      <c r="ES4" s="39">
        <v>150330387.17150584</v>
      </c>
      <c r="ET4" s="39">
        <v>146881004.84346318</v>
      </c>
      <c r="EU4" s="39">
        <v>143434170.01594669</v>
      </c>
      <c r="EV4" s="39">
        <v>139991500.67709875</v>
      </c>
      <c r="EX4" s="38"/>
    </row>
    <row r="5" spans="1:154" ht="15.75" x14ac:dyDescent="0.25">
      <c r="A5" s="2" t="s">
        <v>3</v>
      </c>
      <c r="B5" s="1">
        <v>0</v>
      </c>
      <c r="C5" s="1">
        <v>6.3808669705233712</v>
      </c>
      <c r="D5" s="1">
        <v>19.142216364030229</v>
      </c>
      <c r="E5" s="1">
        <v>38.282965526511063</v>
      </c>
      <c r="F5" s="1">
        <v>63.800291375745843</v>
      </c>
      <c r="G5" s="1">
        <v>95.687375973983606</v>
      </c>
      <c r="H5" s="1">
        <v>133.92896897933949</v>
      </c>
      <c r="I5" s="1">
        <v>178.4934764043872</v>
      </c>
      <c r="J5" s="1">
        <v>229.32027645652329</v>
      </c>
      <c r="K5" s="1">
        <v>286.30163492699143</v>
      </c>
      <c r="L5" s="1">
        <v>349.26022274974531</v>
      </c>
      <c r="M5" s="1">
        <v>417.9257010593729</v>
      </c>
      <c r="N5" s="1">
        <v>491.91635417884851</v>
      </c>
      <c r="O5" s="1">
        <v>570.73298159385422</v>
      </c>
      <c r="P5" s="1">
        <v>653.77091944475092</v>
      </c>
      <c r="Q5" s="1">
        <v>740.35181234583752</v>
      </c>
      <c r="R5" s="1">
        <v>829.77079681453642</v>
      </c>
      <c r="S5" s="1">
        <v>921.3495174651465</v>
      </c>
      <c r="T5" s="1">
        <v>1014.483310438029</v>
      </c>
      <c r="U5" s="1">
        <v>1108.6729752188651</v>
      </c>
      <c r="V5" s="1">
        <v>1203.5367961306299</v>
      </c>
      <c r="W5" s="1">
        <v>1298.8044343079109</v>
      </c>
      <c r="X5" s="1">
        <v>1394.2985606846621</v>
      </c>
      <c r="Y5" s="1">
        <v>1489.9114410521281</v>
      </c>
      <c r="Z5" s="1">
        <v>1585.5824536177031</v>
      </c>
      <c r="AA5" s="1">
        <v>1681.2800043939631</v>
      </c>
      <c r="AB5" s="1">
        <v>1776.988843039022</v>
      </c>
      <c r="AC5" s="1">
        <v>1872.702151615129</v>
      </c>
      <c r="AD5" s="1">
        <v>1968.4171070400639</v>
      </c>
      <c r="AE5" s="1">
        <v>2064.132626659818</v>
      </c>
      <c r="AF5" s="1">
        <v>2159.848325926851</v>
      </c>
      <c r="AG5" s="1">
        <v>2255.5640783375302</v>
      </c>
      <c r="AH5" s="1">
        <v>2351.2798453487362</v>
      </c>
      <c r="AI5" s="1">
        <v>2446.995616084198</v>
      </c>
      <c r="AJ5" s="1">
        <v>2542.7113877014181</v>
      </c>
      <c r="AK5" s="1">
        <v>2638.4271595123669</v>
      </c>
      <c r="AL5" s="1">
        <v>2734.1429313628082</v>
      </c>
      <c r="AM5" s="1">
        <v>2829.8587032207151</v>
      </c>
      <c r="AN5" s="1">
        <v>2925.5744750799322</v>
      </c>
      <c r="AO5" s="1">
        <v>3021.2902469393621</v>
      </c>
      <c r="AP5" s="1">
        <v>3117.0060187988238</v>
      </c>
      <c r="AQ5" s="1">
        <v>3212.72179065829</v>
      </c>
      <c r="AR5" s="1">
        <v>3308.4375625177572</v>
      </c>
      <c r="AS5" s="1">
        <v>3404.1533343772239</v>
      </c>
      <c r="AT5" s="1">
        <v>3499.869106236692</v>
      </c>
      <c r="AU5" s="1">
        <v>3595.5848780961592</v>
      </c>
      <c r="AV5" s="1">
        <v>3691.3006499556259</v>
      </c>
      <c r="AW5" s="1">
        <v>3787.0164218150931</v>
      </c>
      <c r="AX5" s="1">
        <v>3882.7321936745602</v>
      </c>
      <c r="AY5" s="1">
        <v>3978.447965534026</v>
      </c>
      <c r="AZ5" s="1">
        <v>4074.1637373934941</v>
      </c>
      <c r="BA5" s="1">
        <v>4223.2737118530858</v>
      </c>
      <c r="BB5" s="1">
        <v>4436.9739609456701</v>
      </c>
      <c r="BC5" s="1">
        <v>4728.5523077451871</v>
      </c>
      <c r="BD5" s="1">
        <v>5113.7713781941311</v>
      </c>
      <c r="BE5" s="1">
        <v>5611.3130824339642</v>
      </c>
      <c r="BF5" s="1">
        <v>6243.2876824775076</v>
      </c>
      <c r="BG5" s="1">
        <v>7035.8083385945556</v>
      </c>
      <c r="BH5" s="1">
        <v>8019.6318797613276</v>
      </c>
      <c r="BI5" s="1">
        <v>9230.8720603786096</v>
      </c>
      <c r="BJ5" s="1">
        <v>10711.806262064531</v>
      </c>
      <c r="BK5" s="1">
        <v>12511.821321553871</v>
      </c>
      <c r="BL5" s="1">
        <v>14688.574419681199</v>
      </c>
      <c r="BM5" s="1">
        <v>17309.470611570068</v>
      </c>
      <c r="BN5" s="1">
        <v>20453.567743633572</v>
      </c>
      <c r="BO5" s="1">
        <v>24214.005790786319</v>
      </c>
      <c r="BP5" s="1">
        <v>28701.026262359239</v>
      </c>
      <c r="BQ5" s="1">
        <v>34045.614963377287</v>
      </c>
      <c r="BR5" s="1">
        <v>40403.788378608733</v>
      </c>
      <c r="BS5" s="1">
        <v>47961.56301950381</v>
      </c>
      <c r="BT5" s="1">
        <v>56940.69649877811</v>
      </c>
      <c r="BU5" s="1">
        <v>67605.354783722898</v>
      </c>
      <c r="BV5" s="1">
        <v>80269.924881578016</v>
      </c>
      <c r="BW5" s="1">
        <v>95308.245606230455</v>
      </c>
      <c r="BX5" s="1">
        <v>113164.5712116215</v>
      </c>
      <c r="BY5" s="1">
        <v>134366.6217290317</v>
      </c>
      <c r="BZ5" s="1">
        <v>159541.12018100801</v>
      </c>
      <c r="CA5" s="1">
        <v>189432.27836687581</v>
      </c>
      <c r="CB5" s="1">
        <v>224923.77367849031</v>
      </c>
      <c r="CC5" s="1">
        <v>267064.86086735892</v>
      </c>
      <c r="CD5" s="1">
        <v>317101.38575979503</v>
      </c>
      <c r="CE5" s="1">
        <v>376512.6144593301</v>
      </c>
      <c r="CF5" s="1">
        <v>447054.96494220023</v>
      </c>
      <c r="CG5" s="1">
        <v>530813.93296912091</v>
      </c>
      <c r="CH5" s="1">
        <v>630265.74701959477</v>
      </c>
      <c r="CI5" s="1">
        <v>748350.57483374397</v>
      </c>
      <c r="CJ5" s="1">
        <v>888559.44576158258</v>
      </c>
      <c r="CK5" s="1">
        <v>1055037.4586504421</v>
      </c>
      <c r="CL5" s="1">
        <v>1252706.326476051</v>
      </c>
      <c r="CM5" s="1">
        <v>1487409.880593698</v>
      </c>
      <c r="CN5" s="1">
        <v>1766086.836259037</v>
      </c>
      <c r="CO5" s="1">
        <v>2096975.927013786</v>
      </c>
      <c r="CP5" s="1">
        <v>2489859.4724763478</v>
      </c>
      <c r="CQ5" s="1">
        <v>2956352.5803123838</v>
      </c>
      <c r="CR5" s="1">
        <v>3510246.53227804</v>
      </c>
      <c r="CS5" s="1">
        <v>4167916.5061117131</v>
      </c>
      <c r="CT5" s="1">
        <v>4948805.6870595291</v>
      </c>
      <c r="CU5" s="1">
        <v>5876000.0811820887</v>
      </c>
      <c r="CV5" s="1">
        <v>6976911.0240752846</v>
      </c>
      <c r="CW5" s="1">
        <v>8284085.5625160104</v>
      </c>
      <c r="CX5" s="1">
        <v>9432614.2824360561</v>
      </c>
      <c r="CY5" s="1">
        <v>10755687.32229685</v>
      </c>
      <c r="CZ5" s="1">
        <v>12656324.38340003</v>
      </c>
      <c r="DA5" s="1">
        <v>15288053.3962257</v>
      </c>
      <c r="DB5" s="1">
        <v>18432198.434307229</v>
      </c>
      <c r="DC5" s="1">
        <v>22032860.10569115</v>
      </c>
      <c r="DD5" s="1">
        <v>26770546.460448481</v>
      </c>
      <c r="DE5" s="1">
        <v>32550525.164961491</v>
      </c>
      <c r="DF5" s="1">
        <v>38696250.209005341</v>
      </c>
      <c r="DG5" s="1">
        <v>48310175.387448147</v>
      </c>
      <c r="DH5" s="1">
        <v>61224879.348109588</v>
      </c>
      <c r="DI5" s="1">
        <v>74705728.47406137</v>
      </c>
      <c r="DJ5" s="1">
        <v>89031205.714724362</v>
      </c>
      <c r="DK5" s="1">
        <v>105571457.448789</v>
      </c>
      <c r="DL5" s="1">
        <v>123621571.6288358</v>
      </c>
      <c r="DM5" s="1">
        <v>142836111.29293561</v>
      </c>
      <c r="DN5" s="1">
        <v>164792618.23934969</v>
      </c>
      <c r="DO5" s="1">
        <v>186559903.3977758</v>
      </c>
      <c r="DP5" s="1">
        <v>206661822.89663029</v>
      </c>
      <c r="DQ5" s="40">
        <v>204953464.80638668</v>
      </c>
      <c r="DR5" s="40">
        <v>203139582.02194363</v>
      </c>
      <c r="DS5" s="39">
        <v>201216100.4415375</v>
      </c>
      <c r="DT5" s="39">
        <v>199188038.71332559</v>
      </c>
      <c r="DU5" s="39">
        <v>197064154.92489329</v>
      </c>
      <c r="DV5" s="39">
        <v>194857269.21284607</v>
      </c>
      <c r="DW5" s="39">
        <v>192577615.63998398</v>
      </c>
      <c r="DX5" s="39">
        <v>190228370.89464948</v>
      </c>
      <c r="DY5" s="39">
        <v>187810647.41553175</v>
      </c>
      <c r="DZ5" s="39">
        <v>185330091.95468631</v>
      </c>
      <c r="EA5" s="39">
        <v>182792630.87224704</v>
      </c>
      <c r="EB5" s="39">
        <v>180203358.45180792</v>
      </c>
      <c r="EC5" s="39">
        <v>177566431.22074801</v>
      </c>
      <c r="ED5" s="39">
        <v>174884802.15262511</v>
      </c>
      <c r="EE5" s="39">
        <v>172160803.36396825</v>
      </c>
      <c r="EF5" s="39">
        <v>169396198.29563081</v>
      </c>
      <c r="EG5" s="39">
        <v>166593103.25825116</v>
      </c>
      <c r="EH5" s="39">
        <v>163754281.82790929</v>
      </c>
      <c r="EI5" s="39">
        <v>160883021.27231404</v>
      </c>
      <c r="EJ5" s="39">
        <v>157982531.63948014</v>
      </c>
      <c r="EK5" s="39">
        <v>155056125.76826268</v>
      </c>
      <c r="EL5" s="39">
        <v>152106777.95153904</v>
      </c>
      <c r="EM5" s="39">
        <v>149137261.74709317</v>
      </c>
      <c r="EN5" s="39">
        <v>146149728.36701003</v>
      </c>
      <c r="EO5" s="39">
        <v>143145764.48092774</v>
      </c>
      <c r="EP5" s="39">
        <v>140126657.61182675</v>
      </c>
      <c r="EQ5" s="39">
        <v>137094043.32358661</v>
      </c>
      <c r="ER5" s="39">
        <v>134050307.68951932</v>
      </c>
      <c r="ES5" s="39">
        <v>130998152.59349976</v>
      </c>
      <c r="ET5" s="39">
        <v>127939956.57521129</v>
      </c>
      <c r="EU5" s="39">
        <v>124878141.60598983</v>
      </c>
      <c r="EV5" s="39">
        <v>121815169.79640114</v>
      </c>
      <c r="EX5" s="38"/>
    </row>
    <row r="6" spans="1:154" ht="15.75" x14ac:dyDescent="0.25">
      <c r="A6" s="2" t="s">
        <v>4</v>
      </c>
      <c r="B6" s="1">
        <v>0</v>
      </c>
      <c r="C6" s="1">
        <v>1048.86796867724</v>
      </c>
      <c r="D6" s="1">
        <v>3146.386997001473</v>
      </c>
      <c r="E6" s="1">
        <v>6292.0000910083663</v>
      </c>
      <c r="F6" s="1">
        <v>10484.38254533066</v>
      </c>
      <c r="G6" s="1">
        <v>15720.616359155199</v>
      </c>
      <c r="H6" s="1">
        <v>21994.748337939141</v>
      </c>
      <c r="I6" s="1">
        <v>29295.529468334189</v>
      </c>
      <c r="J6" s="1">
        <v>37603.272752070952</v>
      </c>
      <c r="K6" s="1">
        <v>46886.066764415991</v>
      </c>
      <c r="L6" s="1">
        <v>57096.002705359191</v>
      </c>
      <c r="M6" s="1">
        <v>68166.463207664201</v>
      </c>
      <c r="N6" s="1">
        <v>80011.653019548045</v>
      </c>
      <c r="O6" s="1">
        <v>92529.232691850717</v>
      </c>
      <c r="P6" s="1">
        <v>105606.1374755506</v>
      </c>
      <c r="Q6" s="1">
        <v>119126.6720317983</v>
      </c>
      <c r="R6" s="1">
        <v>132981.1862607935</v>
      </c>
      <c r="S6" s="1">
        <v>147073.4288543929</v>
      </c>
      <c r="T6" s="1">
        <v>161325.14546512291</v>
      </c>
      <c r="U6" s="1">
        <v>175677.40911219199</v>
      </c>
      <c r="V6" s="1">
        <v>190089.12154657519</v>
      </c>
      <c r="W6" s="1">
        <v>204533.7345566806</v>
      </c>
      <c r="X6" s="1">
        <v>218995.36452836171</v>
      </c>
      <c r="Y6" s="1">
        <v>233465.20980019681</v>
      </c>
      <c r="Z6" s="1">
        <v>247938.75305790381</v>
      </c>
      <c r="AA6" s="1">
        <v>262413.84698921861</v>
      </c>
      <c r="AB6" s="1">
        <v>276889.54621031089</v>
      </c>
      <c r="AC6" s="1">
        <v>291365.46522692387</v>
      </c>
      <c r="AD6" s="1">
        <v>305841.45845191169</v>
      </c>
      <c r="AE6" s="1">
        <v>320317.47496133001</v>
      </c>
      <c r="AF6" s="1">
        <v>334793.49825786217</v>
      </c>
      <c r="AG6" s="1">
        <v>349269.52339162253</v>
      </c>
      <c r="AH6" s="1">
        <v>363745.5489870942</v>
      </c>
      <c r="AI6" s="1">
        <v>378221.57469026092</v>
      </c>
      <c r="AJ6" s="1">
        <v>392697.60041673749</v>
      </c>
      <c r="AK6" s="1">
        <v>407173.62614789483</v>
      </c>
      <c r="AL6" s="1">
        <v>421649.65187992388</v>
      </c>
      <c r="AM6" s="1">
        <v>436125.67761210358</v>
      </c>
      <c r="AN6" s="1">
        <v>450601.70334430761</v>
      </c>
      <c r="AO6" s="1">
        <v>465077.72907651513</v>
      </c>
      <c r="AP6" s="1">
        <v>479553.754808723</v>
      </c>
      <c r="AQ6" s="1">
        <v>494029.78054093098</v>
      </c>
      <c r="AR6" s="1">
        <v>508505.80627313908</v>
      </c>
      <c r="AS6" s="1">
        <v>522981.83200534701</v>
      </c>
      <c r="AT6" s="1">
        <v>537457.85773755505</v>
      </c>
      <c r="AU6" s="1">
        <v>551933.88346976298</v>
      </c>
      <c r="AV6" s="1">
        <v>566409.90920197114</v>
      </c>
      <c r="AW6" s="1">
        <v>580885.93493417907</v>
      </c>
      <c r="AX6" s="1">
        <v>595361.96066638711</v>
      </c>
      <c r="AY6" s="1">
        <v>609837.98639859515</v>
      </c>
      <c r="AZ6" s="1">
        <v>624314.01213080308</v>
      </c>
      <c r="BA6" s="1">
        <v>641708.25996086351</v>
      </c>
      <c r="BB6" s="1">
        <v>667717.64758201991</v>
      </c>
      <c r="BC6" s="1">
        <v>708531.46367541223</v>
      </c>
      <c r="BD6" s="1">
        <v>755953.54839467769</v>
      </c>
      <c r="BE6" s="1">
        <v>801595.99113485764</v>
      </c>
      <c r="BF6" s="1">
        <v>863855.00071126921</v>
      </c>
      <c r="BG6" s="1">
        <v>944190.68527353299</v>
      </c>
      <c r="BH6" s="1">
        <v>1035169.759191627</v>
      </c>
      <c r="BI6" s="1">
        <v>1156211.3964730741</v>
      </c>
      <c r="BJ6" s="1">
        <v>1356014.606694527</v>
      </c>
      <c r="BK6" s="1">
        <v>1646462.5144237829</v>
      </c>
      <c r="BL6" s="1">
        <v>1974033.686791826</v>
      </c>
      <c r="BM6" s="1">
        <v>2420243.752988833</v>
      </c>
      <c r="BN6" s="1">
        <v>2995461.4684126042</v>
      </c>
      <c r="BO6" s="1">
        <v>3669427.106837335</v>
      </c>
      <c r="BP6" s="1">
        <v>4502427.1796656493</v>
      </c>
      <c r="BQ6" s="1">
        <v>5730060.0011609048</v>
      </c>
      <c r="BR6" s="1">
        <v>7396911.1290599108</v>
      </c>
      <c r="BS6" s="1">
        <v>9528946.7047659345</v>
      </c>
      <c r="BT6" s="1">
        <v>11996406.32923077</v>
      </c>
      <c r="BU6" s="1">
        <v>14473841.880849181</v>
      </c>
      <c r="BV6" s="1">
        <v>17153214.913954321</v>
      </c>
      <c r="BW6" s="1">
        <v>20124890.385545511</v>
      </c>
      <c r="BX6" s="1">
        <v>22382657.95137573</v>
      </c>
      <c r="BY6" s="1">
        <v>25026234.62079012</v>
      </c>
      <c r="BZ6" s="1">
        <v>27296020.675531041</v>
      </c>
      <c r="CA6" s="1">
        <v>29507541.602238711</v>
      </c>
      <c r="CB6" s="1">
        <v>31942005.701913569</v>
      </c>
      <c r="CC6" s="1">
        <v>34399277.302835107</v>
      </c>
      <c r="CD6" s="1">
        <v>36497117.367508747</v>
      </c>
      <c r="CE6" s="1">
        <v>38419093.077417403</v>
      </c>
      <c r="CF6" s="1">
        <v>40323164.733985707</v>
      </c>
      <c r="CG6" s="1">
        <v>42145811.24696885</v>
      </c>
      <c r="CH6" s="1">
        <v>43771323.828173727</v>
      </c>
      <c r="CI6" s="1">
        <v>45278048.246082388</v>
      </c>
      <c r="CJ6" s="1">
        <v>46732990.332739308</v>
      </c>
      <c r="CK6" s="1">
        <v>48255903.483401939</v>
      </c>
      <c r="CL6" s="1">
        <v>50189153.7817536</v>
      </c>
      <c r="CM6" s="1">
        <v>52798852.917411879</v>
      </c>
      <c r="CN6" s="1">
        <v>56113364.996252887</v>
      </c>
      <c r="CO6" s="1">
        <v>59210087.325379409</v>
      </c>
      <c r="CP6" s="1">
        <v>61916581.668567747</v>
      </c>
      <c r="CQ6" s="1">
        <v>64397962.232278973</v>
      </c>
      <c r="CR6" s="1">
        <v>66899101.470117383</v>
      </c>
      <c r="CS6" s="1">
        <v>69706495.028811082</v>
      </c>
      <c r="CT6" s="1">
        <v>72820174.506693035</v>
      </c>
      <c r="CU6" s="1">
        <v>75683446.131212205</v>
      </c>
      <c r="CV6" s="1">
        <v>77282888.673723459</v>
      </c>
      <c r="CW6" s="1">
        <v>78558745.381084666</v>
      </c>
      <c r="CX6" s="1">
        <v>79532102.963283181</v>
      </c>
      <c r="CY6" s="1">
        <v>80109751.636333227</v>
      </c>
      <c r="CZ6" s="1">
        <v>80808129.443709463</v>
      </c>
      <c r="DA6" s="1">
        <v>81276980.437396362</v>
      </c>
      <c r="DB6" s="1">
        <v>81442755.767803907</v>
      </c>
      <c r="DC6" s="1">
        <v>81356108.728211686</v>
      </c>
      <c r="DD6" s="1">
        <v>81046920.251484334</v>
      </c>
      <c r="DE6" s="1">
        <v>80462337.24844259</v>
      </c>
      <c r="DF6" s="1">
        <v>79643775.609343424</v>
      </c>
      <c r="DG6" s="1">
        <v>78698797.189131007</v>
      </c>
      <c r="DH6" s="1">
        <v>78070292.591194093</v>
      </c>
      <c r="DI6" s="1">
        <v>76852516.339084506</v>
      </c>
      <c r="DJ6" s="1">
        <v>76708418.200084299</v>
      </c>
      <c r="DK6" s="1">
        <v>76615724.948375821</v>
      </c>
      <c r="DL6" s="1">
        <v>76851581.159980297</v>
      </c>
      <c r="DM6" s="1">
        <v>76847625.785704538</v>
      </c>
      <c r="DN6" s="1">
        <v>76836313.831511542</v>
      </c>
      <c r="DO6" s="1">
        <v>77111757.17286624</v>
      </c>
      <c r="DP6" s="1">
        <v>77438085.558250725</v>
      </c>
      <c r="DQ6" s="39">
        <v>76346526.16353184</v>
      </c>
      <c r="DR6" s="39">
        <v>75236208.065429404</v>
      </c>
      <c r="DS6" s="39">
        <v>74108820.07591401</v>
      </c>
      <c r="DT6" s="39">
        <v>72964390.29427807</v>
      </c>
      <c r="DU6" s="39">
        <v>71805124.254493147</v>
      </c>
      <c r="DV6" s="39">
        <v>70633203.233320132</v>
      </c>
      <c r="DW6" s="39">
        <v>69450625.677612722</v>
      </c>
      <c r="DX6" s="39">
        <v>68258940.662613302</v>
      </c>
      <c r="DY6" s="39">
        <v>67059763.203019977</v>
      </c>
      <c r="DZ6" s="39">
        <v>65855100.857063808</v>
      </c>
      <c r="EA6" s="39">
        <v>64647018.841334537</v>
      </c>
      <c r="EB6" s="39">
        <v>63437149.19399111</v>
      </c>
      <c r="EC6" s="39">
        <v>62226950.630809464</v>
      </c>
      <c r="ED6" s="39">
        <v>61017055.939388342</v>
      </c>
      <c r="EE6" s="39">
        <v>59807172.535438858</v>
      </c>
      <c r="EF6" s="39">
        <v>58596557.399433702</v>
      </c>
      <c r="EG6" s="39">
        <v>57384974.04798869</v>
      </c>
      <c r="EH6" s="39">
        <v>56173007.204694748</v>
      </c>
      <c r="EI6" s="39">
        <v>54961938.165809639</v>
      </c>
      <c r="EJ6" s="39">
        <v>53753076.316030182</v>
      </c>
      <c r="EK6" s="39">
        <v>52547961.125394516</v>
      </c>
      <c r="EL6" s="39">
        <v>51347863.693449274</v>
      </c>
      <c r="EM6" s="39">
        <v>50153406.616508707</v>
      </c>
      <c r="EN6" s="39">
        <v>48965083.184216797</v>
      </c>
      <c r="EO6" s="39">
        <v>47783778.665376842</v>
      </c>
      <c r="EP6" s="39">
        <v>46610370.112815209</v>
      </c>
      <c r="EQ6" s="39">
        <v>45445538.215338431</v>
      </c>
      <c r="ER6" s="39">
        <v>44289748.483471543</v>
      </c>
      <c r="ES6" s="39">
        <v>43143193.867859565</v>
      </c>
      <c r="ET6" s="39">
        <v>42005832.691684134</v>
      </c>
      <c r="EU6" s="39">
        <v>40877501.270326495</v>
      </c>
      <c r="EV6" s="39">
        <v>39758108.028746277</v>
      </c>
      <c r="EX6" s="38"/>
    </row>
    <row r="7" spans="1:154" ht="15.75" x14ac:dyDescent="0.25">
      <c r="A7" s="2" t="s">
        <v>5</v>
      </c>
      <c r="B7" s="1">
        <v>0</v>
      </c>
      <c r="C7" s="1">
        <v>200.41102214186199</v>
      </c>
      <c r="D7" s="1">
        <v>601.23085220808491</v>
      </c>
      <c r="E7" s="1">
        <v>1202.4524962628741</v>
      </c>
      <c r="F7" s="1">
        <v>2004.055493874889</v>
      </c>
      <c r="G7" s="1">
        <v>3005.9844078375459</v>
      </c>
      <c r="H7" s="1">
        <v>4208.1001203090818</v>
      </c>
      <c r="I7" s="1">
        <v>5610.0792903524434</v>
      </c>
      <c r="J7" s="1">
        <v>7211.2258746869666</v>
      </c>
      <c r="K7" s="1">
        <v>9010.1521250104852</v>
      </c>
      <c r="L7" s="1">
        <v>11004.295415643481</v>
      </c>
      <c r="M7" s="1">
        <v>13189.27285587915</v>
      </c>
      <c r="N7" s="1">
        <v>15558.14159260113</v>
      </c>
      <c r="O7" s="1">
        <v>18100.71529130355</v>
      </c>
      <c r="P7" s="1">
        <v>20803.15187886067</v>
      </c>
      <c r="Q7" s="1">
        <v>23648.029752820039</v>
      </c>
      <c r="R7" s="1">
        <v>26615.040350202082</v>
      </c>
      <c r="S7" s="1">
        <v>29682.256900158831</v>
      </c>
      <c r="T7" s="1">
        <v>32827.75263184237</v>
      </c>
      <c r="U7" s="1">
        <v>36031.218982273102</v>
      </c>
      <c r="V7" s="1">
        <v>39275.234348998572</v>
      </c>
      <c r="W7" s="1">
        <v>42545.956658893032</v>
      </c>
      <c r="X7" s="1">
        <v>45833.199577450643</v>
      </c>
      <c r="Y7" s="1">
        <v>49130.020251554997</v>
      </c>
      <c r="Z7" s="1">
        <v>52432.035790499329</v>
      </c>
      <c r="AA7" s="1">
        <v>55736.683568604101</v>
      </c>
      <c r="AB7" s="1">
        <v>59042.575837567158</v>
      </c>
      <c r="AC7" s="1">
        <v>62349.016554107831</v>
      </c>
      <c r="AD7" s="1">
        <v>65655.682377289078</v>
      </c>
      <c r="AE7" s="1">
        <v>68962.434189269115</v>
      </c>
      <c r="AF7" s="1">
        <v>72269.216552841361</v>
      </c>
      <c r="AG7" s="1">
        <v>75576.009007574496</v>
      </c>
      <c r="AH7" s="1">
        <v>78882.804559532698</v>
      </c>
      <c r="AI7" s="1">
        <v>82189.600994498498</v>
      </c>
      <c r="AJ7" s="1">
        <v>85496.397663226307</v>
      </c>
      <c r="AK7" s="1">
        <v>88803.194389402517</v>
      </c>
      <c r="AL7" s="1">
        <v>92109.99112868165</v>
      </c>
      <c r="AM7" s="1">
        <v>95416.78787073378</v>
      </c>
      <c r="AN7" s="1">
        <v>98723.584613330342</v>
      </c>
      <c r="AO7" s="1">
        <v>102030.381356026</v>
      </c>
      <c r="AP7" s="1">
        <v>105337.1780987385</v>
      </c>
      <c r="AQ7" s="1">
        <v>108643.9748414536</v>
      </c>
      <c r="AR7" s="1">
        <v>111950.77158416899</v>
      </c>
      <c r="AS7" s="1">
        <v>115257.5683268845</v>
      </c>
      <c r="AT7" s="1">
        <v>118564.3650696</v>
      </c>
      <c r="AU7" s="1">
        <v>121871.16181231551</v>
      </c>
      <c r="AV7" s="1">
        <v>125177.958555031</v>
      </c>
      <c r="AW7" s="1">
        <v>128484.75529774649</v>
      </c>
      <c r="AX7" s="1">
        <v>131791.552040462</v>
      </c>
      <c r="AY7" s="1">
        <v>135098.34878317759</v>
      </c>
      <c r="AZ7" s="1">
        <v>138405.14552589311</v>
      </c>
      <c r="BA7" s="1">
        <v>142843.4813979363</v>
      </c>
      <c r="BB7" s="1">
        <v>148590.38917059469</v>
      </c>
      <c r="BC7" s="1">
        <v>155846.40585687509</v>
      </c>
      <c r="BD7" s="1">
        <v>164838.6472570289</v>
      </c>
      <c r="BE7" s="1">
        <v>175824.2176210013</v>
      </c>
      <c r="BF7" s="1">
        <v>189093.91613285849</v>
      </c>
      <c r="BG7" s="1">
        <v>204976.1369086394</v>
      </c>
      <c r="BH7" s="1">
        <v>223840.7775256054</v>
      </c>
      <c r="BI7" s="1">
        <v>246102.90508007881</v>
      </c>
      <c r="BJ7" s="1">
        <v>272225.94022487191</v>
      </c>
      <c r="BK7" s="1">
        <v>302724.28432816849</v>
      </c>
      <c r="BL7" s="1">
        <v>338165.67757163552</v>
      </c>
      <c r="BM7" s="1">
        <v>379174.08935780032</v>
      </c>
      <c r="BN7" s="1">
        <v>426434.43362997961</v>
      </c>
      <c r="BO7" s="1">
        <v>480700.61409032508</v>
      </c>
      <c r="BP7" s="1">
        <v>542808.12895564269</v>
      </c>
      <c r="BQ7" s="1">
        <v>613691.69640540914</v>
      </c>
      <c r="BR7" s="1">
        <v>694407.36453818344</v>
      </c>
      <c r="BS7" s="1">
        <v>786157.77531942236</v>
      </c>
      <c r="BT7" s="1">
        <v>890319.0286986737</v>
      </c>
      <c r="BU7" s="1">
        <v>1008468.033012532</v>
      </c>
      <c r="BV7" s="1">
        <v>1142410.1028884901</v>
      </c>
      <c r="BW7" s="1">
        <v>1294207.477715923</v>
      </c>
      <c r="BX7" s="1">
        <v>1466210.044478022</v>
      </c>
      <c r="BY7" s="1">
        <v>1661089.7362761849</v>
      </c>
      <c r="BZ7" s="1">
        <v>1881879.9373293221</v>
      </c>
      <c r="CA7" s="1">
        <v>2132020.9558547931</v>
      </c>
      <c r="CB7" s="1">
        <v>2415412.403981634</v>
      </c>
      <c r="CC7" s="1">
        <v>2736473.23464341</v>
      </c>
      <c r="CD7" s="1">
        <v>3100210.2301319679</v>
      </c>
      <c r="CE7" s="1">
        <v>3512295.8735973821</v>
      </c>
      <c r="CF7" s="1">
        <v>3979156.718435104</v>
      </c>
      <c r="CG7" s="1">
        <v>4508073.573438623</v>
      </c>
      <c r="CH7" s="1">
        <v>5107295.0344885802</v>
      </c>
      <c r="CI7" s="1">
        <v>5786166.1186412079</v>
      </c>
      <c r="CJ7" s="1">
        <v>6555274.0005927719</v>
      </c>
      <c r="CK7" s="1">
        <v>7426613.1220306866</v>
      </c>
      <c r="CL7" s="1">
        <v>8413772.2480179463</v>
      </c>
      <c r="CM7" s="1">
        <v>9532146.3873649035</v>
      </c>
      <c r="CN7" s="1">
        <v>10799176.881874731</v>
      </c>
      <c r="CO7" s="1">
        <v>12234623.40870088</v>
      </c>
      <c r="CP7" s="1">
        <v>13860872.13776112</v>
      </c>
      <c r="CQ7" s="1">
        <v>15703284.85000444</v>
      </c>
      <c r="CR7" s="1">
        <v>17790594.461122401</v>
      </c>
      <c r="CS7" s="1">
        <v>20155353.119002391</v>
      </c>
      <c r="CT7" s="1">
        <v>22834439.863121349</v>
      </c>
      <c r="CU7" s="1">
        <v>25869635.762963612</v>
      </c>
      <c r="CV7" s="1">
        <v>29308275.504898861</v>
      </c>
      <c r="CW7" s="1">
        <v>33220692.819931451</v>
      </c>
      <c r="CX7" s="1">
        <v>38741711.249338627</v>
      </c>
      <c r="CY7" s="1">
        <v>43256939.046894379</v>
      </c>
      <c r="CZ7" s="1">
        <v>48670494.941267528</v>
      </c>
      <c r="DA7" s="1">
        <v>54227050.543851957</v>
      </c>
      <c r="DB7" s="1">
        <v>61359420.229702592</v>
      </c>
      <c r="DC7" s="1">
        <v>69265407.653611481</v>
      </c>
      <c r="DD7" s="1">
        <v>78306462.189900801</v>
      </c>
      <c r="DE7" s="1">
        <v>89580685.203421235</v>
      </c>
      <c r="DF7" s="1">
        <v>102503317.3997778</v>
      </c>
      <c r="DG7" s="1">
        <v>108976119.5748381</v>
      </c>
      <c r="DH7" s="1">
        <v>121958509.44987109</v>
      </c>
      <c r="DI7" s="1">
        <v>135533337.10638541</v>
      </c>
      <c r="DJ7" s="1">
        <v>149314953.64618</v>
      </c>
      <c r="DK7" s="1">
        <v>162410379.86541441</v>
      </c>
      <c r="DL7" s="1">
        <v>173635265.38708061</v>
      </c>
      <c r="DM7" s="1">
        <v>182311252.35259861</v>
      </c>
      <c r="DN7" s="1">
        <v>190170117.85370961</v>
      </c>
      <c r="DO7" s="1">
        <v>198390709.30325869</v>
      </c>
      <c r="DP7" s="1">
        <v>204432509.93254727</v>
      </c>
      <c r="DQ7" s="40">
        <v>204793974.66188809</v>
      </c>
      <c r="DR7" s="40">
        <v>205077393.3963238</v>
      </c>
      <c r="DS7" s="40">
        <v>202257388.7606509</v>
      </c>
      <c r="DT7" s="40">
        <v>202440039.86056972</v>
      </c>
      <c r="DU7" s="40">
        <v>202538562.26598942</v>
      </c>
      <c r="DV7" s="40">
        <v>202551367.38328692</v>
      </c>
      <c r="DW7" s="40">
        <v>202477261.47118786</v>
      </c>
      <c r="DX7" s="40">
        <v>202315198.44565544</v>
      </c>
      <c r="DY7" s="40">
        <v>202064756.77375293</v>
      </c>
      <c r="DZ7" s="40">
        <v>201726148.12772146</v>
      </c>
      <c r="EA7" s="40">
        <v>201299978.81310135</v>
      </c>
      <c r="EB7" s="39">
        <v>200786696.40837374</v>
      </c>
      <c r="EC7" s="39">
        <v>200186298.16356775</v>
      </c>
      <c r="ED7" s="39">
        <v>199498590.61909175</v>
      </c>
      <c r="EE7" s="39">
        <v>198723666.54947096</v>
      </c>
      <c r="EF7" s="39">
        <v>197861645.81758571</v>
      </c>
      <c r="EG7" s="39">
        <v>196912747.78356659</v>
      </c>
      <c r="EH7" s="39">
        <v>195877200.17161411</v>
      </c>
      <c r="EI7" s="39">
        <v>194755411.80298698</v>
      </c>
      <c r="EJ7" s="39">
        <v>193547966.24042434</v>
      </c>
      <c r="EK7" s="39">
        <v>192255577.78962034</v>
      </c>
      <c r="EL7" s="39">
        <v>190878859.11940959</v>
      </c>
      <c r="EM7" s="39">
        <v>189418319.83947378</v>
      </c>
      <c r="EN7" s="39">
        <v>187874385.61233589</v>
      </c>
      <c r="EO7" s="39">
        <v>186247511.43286669</v>
      </c>
      <c r="EP7" s="39">
        <v>184538159.23154157</v>
      </c>
      <c r="EQ7" s="39">
        <v>182746848.91192544</v>
      </c>
      <c r="ER7" s="39">
        <v>180874176.08510849</v>
      </c>
      <c r="ES7" s="39">
        <v>178920800.59623691</v>
      </c>
      <c r="ET7" s="39">
        <v>176887383.37748763</v>
      </c>
      <c r="EU7" s="39">
        <v>174774622.21364251</v>
      </c>
      <c r="EV7" s="39">
        <v>172583243.48137426</v>
      </c>
      <c r="EX7" s="38"/>
    </row>
    <row r="8" spans="1:154" ht="15.75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X8" s="38"/>
    </row>
    <row r="9" spans="1:154" ht="15.75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X9" s="38"/>
    </row>
    <row r="10" spans="1:154" ht="15.75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X10" s="38"/>
    </row>
    <row r="11" spans="1:154" ht="15.75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X11" s="38"/>
    </row>
    <row r="12" spans="1:154" ht="15.75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X12" s="38"/>
    </row>
    <row r="13" spans="1:154" ht="15.75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X13" s="38"/>
    </row>
    <row r="14" spans="1:154" ht="15.75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X14" s="38"/>
    </row>
    <row r="15" spans="1:154" ht="15.75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X15" s="38"/>
    </row>
    <row r="16" spans="1:154" ht="15.75" x14ac:dyDescent="0.25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X16" s="38"/>
    </row>
    <row r="17" spans="1:154" ht="15.75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X17" s="38"/>
    </row>
    <row r="18" spans="1:154" ht="15.75" x14ac:dyDescent="0.25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X18" s="38"/>
    </row>
    <row r="19" spans="1:154" ht="15.75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X19" s="38"/>
    </row>
    <row r="20" spans="1:154" ht="15.75" x14ac:dyDescent="0.25">
      <c r="A20" s="2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X20" s="38"/>
    </row>
    <row r="21" spans="1:154" ht="15.75" x14ac:dyDescent="0.25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X21" s="38"/>
    </row>
    <row r="22" spans="1:154" ht="15.75" x14ac:dyDescent="0.25">
      <c r="A22" s="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X22" s="38"/>
    </row>
    <row r="23" spans="1:154" ht="15.75" x14ac:dyDescent="0.25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X23" s="38"/>
    </row>
    <row r="24" spans="1:154" ht="15.75" x14ac:dyDescent="0.2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X24" s="38"/>
    </row>
    <row r="25" spans="1:154" ht="15.75" x14ac:dyDescent="0.2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X25" s="38"/>
    </row>
    <row r="26" spans="1:154" ht="15.75" x14ac:dyDescent="0.25">
      <c r="A26" s="2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X26" s="38"/>
    </row>
    <row r="27" spans="1:154" ht="15.75" x14ac:dyDescent="0.25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X27" s="38"/>
    </row>
    <row r="28" spans="1:154" x14ac:dyDescent="0.25">
      <c r="DM28" s="1"/>
    </row>
    <row r="29" spans="1:154" x14ac:dyDescent="0.25">
      <c r="DM29" s="25"/>
    </row>
    <row r="30" spans="1:154" x14ac:dyDescent="0.25">
      <c r="DM30" s="1"/>
      <c r="DN30" s="1"/>
      <c r="DO30" s="1"/>
      <c r="DP30" s="1"/>
      <c r="DQ30" s="1"/>
    </row>
    <row r="31" spans="1:154" x14ac:dyDescent="0.25">
      <c r="DM31" s="1"/>
    </row>
    <row r="32" spans="1:154" x14ac:dyDescent="0.25">
      <c r="DM32" s="1"/>
    </row>
    <row r="33" spans="117:117" x14ac:dyDescent="0.25">
      <c r="DM33" s="1"/>
    </row>
    <row r="34" spans="117:117" x14ac:dyDescent="0.25">
      <c r="DM34" s="1"/>
    </row>
    <row r="35" spans="117:117" x14ac:dyDescent="0.25">
      <c r="DM35" s="1"/>
    </row>
    <row r="36" spans="117:117" x14ac:dyDescent="0.25">
      <c r="DM36" s="1"/>
    </row>
    <row r="37" spans="117:117" x14ac:dyDescent="0.25">
      <c r="DM37" s="1"/>
    </row>
    <row r="38" spans="117:117" x14ac:dyDescent="0.25">
      <c r="DM38" s="1"/>
    </row>
    <row r="39" spans="117:117" x14ac:dyDescent="0.25">
      <c r="DM39" s="1"/>
    </row>
    <row r="40" spans="117:117" x14ac:dyDescent="0.25">
      <c r="DM40" s="1"/>
    </row>
    <row r="41" spans="117:117" x14ac:dyDescent="0.25">
      <c r="DM41" s="1"/>
    </row>
    <row r="42" spans="117:117" x14ac:dyDescent="0.25">
      <c r="DM42" s="1"/>
    </row>
    <row r="43" spans="117:117" x14ac:dyDescent="0.25">
      <c r="DM43" s="1"/>
    </row>
    <row r="44" spans="117:117" x14ac:dyDescent="0.25">
      <c r="DM44" s="1"/>
    </row>
    <row r="45" spans="117:117" x14ac:dyDescent="0.25">
      <c r="DM4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B747-F026-4D1A-8DDC-0A3A75CC6ECB}">
  <dimension ref="A1:H28"/>
  <sheetViews>
    <sheetView workbookViewId="0">
      <selection activeCell="A35" sqref="A35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17.85546875" customWidth="1"/>
    <col min="6" max="6" width="12.42578125" bestFit="1" customWidth="1"/>
  </cols>
  <sheetData>
    <row r="1" spans="1:8" x14ac:dyDescent="0.25">
      <c r="A1" s="3" t="s">
        <v>6</v>
      </c>
      <c r="B1" s="4"/>
      <c r="C1" s="4"/>
      <c r="D1" s="4"/>
      <c r="E1" s="5" t="s">
        <v>7</v>
      </c>
      <c r="F1" s="4"/>
      <c r="G1" s="5" t="s">
        <v>7</v>
      </c>
      <c r="H1" s="4" t="s">
        <v>8</v>
      </c>
    </row>
    <row r="2" spans="1:8" x14ac:dyDescent="0.25">
      <c r="A2" s="6" t="s">
        <v>9</v>
      </c>
      <c r="B2" s="5" t="s">
        <v>10</v>
      </c>
      <c r="C2" s="4"/>
      <c r="D2" s="4"/>
      <c r="E2" s="5" t="s">
        <v>7</v>
      </c>
      <c r="F2" s="4"/>
      <c r="G2" s="5" t="s">
        <v>7</v>
      </c>
      <c r="H2" s="4" t="s">
        <v>11</v>
      </c>
    </row>
    <row r="3" spans="1:8" x14ac:dyDescent="0.25">
      <c r="A3" s="6" t="s">
        <v>12</v>
      </c>
      <c r="B3" s="4" t="s">
        <v>64</v>
      </c>
      <c r="C3" s="4"/>
      <c r="D3" s="4"/>
      <c r="E3" s="4"/>
      <c r="F3" s="4"/>
      <c r="G3" s="5" t="s">
        <v>7</v>
      </c>
      <c r="H3" s="4" t="s">
        <v>13</v>
      </c>
    </row>
    <row r="4" spans="1:8" x14ac:dyDescent="0.25">
      <c r="A4" s="6" t="s">
        <v>14</v>
      </c>
      <c r="B4" s="4" t="s">
        <v>59</v>
      </c>
      <c r="C4" s="7" t="s">
        <v>15</v>
      </c>
      <c r="D4" s="7" t="s">
        <v>16</v>
      </c>
      <c r="E4" s="4"/>
      <c r="F4" s="4"/>
      <c r="G4" s="5" t="s">
        <v>7</v>
      </c>
      <c r="H4" s="4" t="s">
        <v>17</v>
      </c>
    </row>
    <row r="5" spans="1:8" x14ac:dyDescent="0.25">
      <c r="A5" s="6" t="s">
        <v>18</v>
      </c>
      <c r="B5" s="4" t="s">
        <v>19</v>
      </c>
      <c r="C5" s="8">
        <v>1</v>
      </c>
      <c r="D5" s="8">
        <v>1</v>
      </c>
      <c r="E5" s="4"/>
      <c r="F5" s="4"/>
      <c r="G5" s="5" t="s">
        <v>7</v>
      </c>
      <c r="H5" s="4" t="s">
        <v>20</v>
      </c>
    </row>
    <row r="6" spans="1:8" x14ac:dyDescent="0.25">
      <c r="A6" s="6" t="s">
        <v>21</v>
      </c>
      <c r="B6" s="4" t="s">
        <v>19</v>
      </c>
      <c r="C6" s="4" t="s">
        <v>22</v>
      </c>
      <c r="D6" s="4"/>
      <c r="E6" s="5" t="s">
        <v>7</v>
      </c>
      <c r="F6" s="4"/>
      <c r="G6" s="5" t="s">
        <v>7</v>
      </c>
      <c r="H6" s="4" t="s">
        <v>23</v>
      </c>
    </row>
    <row r="7" spans="1:8" x14ac:dyDescent="0.25">
      <c r="A7" s="6" t="s">
        <v>24</v>
      </c>
      <c r="B7" s="4" t="s">
        <v>25</v>
      </c>
      <c r="C7" s="4" t="s">
        <v>26</v>
      </c>
      <c r="D7" s="4"/>
      <c r="E7" s="5"/>
      <c r="F7" s="4"/>
      <c r="G7" s="5" t="s">
        <v>7</v>
      </c>
      <c r="H7" s="4" t="s">
        <v>27</v>
      </c>
    </row>
    <row r="8" spans="1:8" x14ac:dyDescent="0.25">
      <c r="A8" s="2" t="s">
        <v>28</v>
      </c>
      <c r="B8" s="4" t="s">
        <v>29</v>
      </c>
      <c r="C8" s="4"/>
      <c r="D8" s="4"/>
      <c r="E8" s="4"/>
      <c r="F8" s="4"/>
      <c r="G8" s="5" t="s">
        <v>7</v>
      </c>
      <c r="H8" s="4" t="s">
        <v>30</v>
      </c>
    </row>
    <row r="9" spans="1:8" x14ac:dyDescent="0.25">
      <c r="A9" s="2" t="s">
        <v>31</v>
      </c>
      <c r="B9" s="9" t="s">
        <v>64</v>
      </c>
      <c r="C9" s="4"/>
      <c r="D9" s="4"/>
      <c r="E9" s="4"/>
      <c r="F9" s="4"/>
      <c r="G9" s="5" t="s">
        <v>7</v>
      </c>
      <c r="H9" s="4" t="s">
        <v>32</v>
      </c>
    </row>
    <row r="10" spans="1:8" x14ac:dyDescent="0.25">
      <c r="A10" s="6" t="s">
        <v>33</v>
      </c>
      <c r="B10" s="10" t="s">
        <v>34</v>
      </c>
      <c r="C10" s="4"/>
      <c r="D10" s="4"/>
      <c r="E10" s="4"/>
      <c r="F10" s="4"/>
      <c r="G10" s="5" t="s">
        <v>7</v>
      </c>
      <c r="H10" s="4" t="s">
        <v>35</v>
      </c>
    </row>
    <row r="11" spans="1:8" x14ac:dyDescent="0.25">
      <c r="A11" s="2" t="s">
        <v>36</v>
      </c>
      <c r="B11" s="11">
        <v>43930</v>
      </c>
      <c r="C11" s="4"/>
      <c r="D11" s="4"/>
      <c r="E11" s="4"/>
      <c r="F11" s="4"/>
      <c r="G11" s="5" t="s">
        <v>7</v>
      </c>
      <c r="H11" s="4" t="s">
        <v>37</v>
      </c>
    </row>
    <row r="12" spans="1:8" x14ac:dyDescent="0.25">
      <c r="A12" s="6" t="s">
        <v>38</v>
      </c>
      <c r="B12" s="11">
        <v>44005</v>
      </c>
      <c r="C12" s="4"/>
      <c r="D12" s="4"/>
      <c r="E12" s="4"/>
      <c r="F12" s="4"/>
      <c r="G12" s="5" t="s">
        <v>7</v>
      </c>
      <c r="H12" s="4" t="s">
        <v>39</v>
      </c>
    </row>
    <row r="13" spans="1:8" x14ac:dyDescent="0.25">
      <c r="A13" s="6" t="s">
        <v>40</v>
      </c>
      <c r="B13" s="4" t="s">
        <v>67</v>
      </c>
      <c r="C13" s="4"/>
      <c r="D13" s="4"/>
      <c r="E13" s="4"/>
      <c r="F13" s="4"/>
      <c r="G13" s="5" t="s">
        <v>7</v>
      </c>
      <c r="H13" s="4" t="s">
        <v>41</v>
      </c>
    </row>
    <row r="14" spans="1:8" x14ac:dyDescent="0.25">
      <c r="A14" s="6" t="s">
        <v>42</v>
      </c>
      <c r="B14" s="9" t="s">
        <v>43</v>
      </c>
      <c r="C14" s="4"/>
      <c r="D14" s="4"/>
      <c r="E14" s="4"/>
      <c r="F14" s="4"/>
      <c r="G14" s="5" t="s">
        <v>7</v>
      </c>
      <c r="H14" s="4" t="s">
        <v>44</v>
      </c>
    </row>
    <row r="15" spans="1:8" x14ac:dyDescent="0.25">
      <c r="A15" s="6" t="s">
        <v>45</v>
      </c>
      <c r="B15" s="9" t="s">
        <v>66</v>
      </c>
      <c r="C15" s="4"/>
      <c r="D15" s="4"/>
      <c r="E15" s="4"/>
      <c r="F15" s="4"/>
      <c r="G15" s="5" t="s">
        <v>7</v>
      </c>
      <c r="H15" s="4" t="s">
        <v>46</v>
      </c>
    </row>
    <row r="16" spans="1:8" x14ac:dyDescent="0.25">
      <c r="A16" s="2" t="s">
        <v>47</v>
      </c>
      <c r="B16" s="4"/>
      <c r="C16" s="4"/>
      <c r="D16" s="4"/>
      <c r="E16" s="4"/>
      <c r="F16" s="4"/>
      <c r="G16" s="5"/>
      <c r="H16" s="4"/>
    </row>
    <row r="17" spans="1:8" x14ac:dyDescent="0.25">
      <c r="A17" s="2" t="s">
        <v>47</v>
      </c>
      <c r="B17" s="4"/>
      <c r="C17" s="4"/>
      <c r="D17" s="4"/>
      <c r="E17" s="4"/>
      <c r="F17" s="4"/>
      <c r="G17" s="5"/>
      <c r="H17" s="4"/>
    </row>
    <row r="18" spans="1:8" x14ac:dyDescent="0.25">
      <c r="A18" s="2" t="s">
        <v>47</v>
      </c>
      <c r="B18" s="4"/>
      <c r="C18" s="4"/>
      <c r="D18" s="4"/>
      <c r="E18" s="4"/>
      <c r="F18" s="4"/>
      <c r="G18" s="5"/>
      <c r="H18" s="4"/>
    </row>
    <row r="19" spans="1:8" x14ac:dyDescent="0.25">
      <c r="A19" s="2" t="s">
        <v>47</v>
      </c>
      <c r="B19" s="4"/>
      <c r="C19" s="4"/>
      <c r="D19" s="4"/>
      <c r="E19" s="4"/>
      <c r="F19" s="4"/>
      <c r="G19" s="5"/>
      <c r="H19" s="4"/>
    </row>
    <row r="20" spans="1:8" x14ac:dyDescent="0.25">
      <c r="A20" s="2" t="s">
        <v>47</v>
      </c>
      <c r="B20" s="4"/>
      <c r="C20" s="4"/>
      <c r="D20" s="4"/>
      <c r="E20" s="4"/>
      <c r="F20" s="4"/>
      <c r="G20" s="5"/>
      <c r="H20" s="4"/>
    </row>
    <row r="21" spans="1:8" x14ac:dyDescent="0.25">
      <c r="A21" s="6" t="s">
        <v>48</v>
      </c>
      <c r="B21" s="3" t="s">
        <v>25</v>
      </c>
      <c r="C21" s="12" t="s">
        <v>49</v>
      </c>
      <c r="D21" s="13">
        <v>25</v>
      </c>
      <c r="E21" s="12" t="s">
        <v>50</v>
      </c>
      <c r="F21" s="13">
        <v>151</v>
      </c>
      <c r="G21" s="5" t="s">
        <v>7</v>
      </c>
      <c r="H21" s="4" t="s">
        <v>51</v>
      </c>
    </row>
    <row r="22" spans="1:8" x14ac:dyDescent="0.25">
      <c r="A22" s="6" t="s">
        <v>52</v>
      </c>
      <c r="B22" s="6" t="s">
        <v>53</v>
      </c>
      <c r="C22" s="6" t="s">
        <v>54</v>
      </c>
      <c r="D22" s="6" t="s">
        <v>55</v>
      </c>
      <c r="E22" s="6" t="s">
        <v>56</v>
      </c>
      <c r="F22" s="6" t="s">
        <v>57</v>
      </c>
      <c r="G22" s="5" t="s">
        <v>7</v>
      </c>
      <c r="H22" s="4"/>
    </row>
    <row r="23" spans="1:8" x14ac:dyDescent="0.25">
      <c r="A23" s="9" t="s">
        <v>91</v>
      </c>
      <c r="B23" s="4" t="s">
        <v>91</v>
      </c>
      <c r="C23" s="9" t="s">
        <v>65</v>
      </c>
      <c r="D23" s="4" t="s">
        <v>65</v>
      </c>
      <c r="E23" s="9" t="s">
        <v>58</v>
      </c>
      <c r="F23" s="4" t="s">
        <v>64</v>
      </c>
      <c r="G23" s="5" t="s">
        <v>7</v>
      </c>
      <c r="H23" s="4" t="s">
        <v>60</v>
      </c>
    </row>
    <row r="24" spans="1:8" x14ac:dyDescent="0.25">
      <c r="A24" s="9" t="s">
        <v>70</v>
      </c>
      <c r="B24" s="4" t="s">
        <v>2</v>
      </c>
      <c r="C24" s="9" t="s">
        <v>1</v>
      </c>
      <c r="D24" s="4" t="s">
        <v>1</v>
      </c>
      <c r="E24" s="5" t="s">
        <v>7</v>
      </c>
      <c r="F24" s="5" t="s">
        <v>7</v>
      </c>
      <c r="G24" s="5" t="s">
        <v>7</v>
      </c>
      <c r="H24" s="4" t="s">
        <v>61</v>
      </c>
    </row>
    <row r="25" spans="1:8" x14ac:dyDescent="0.25">
      <c r="A25" s="4"/>
      <c r="B25" s="4"/>
      <c r="D25" s="4"/>
      <c r="E25" s="4"/>
      <c r="F25" s="4"/>
      <c r="G25" s="5" t="s">
        <v>7</v>
      </c>
      <c r="H25" s="4" t="s">
        <v>62</v>
      </c>
    </row>
    <row r="26" spans="1:8" x14ac:dyDescent="0.25">
      <c r="E26" s="4"/>
      <c r="F26" s="4"/>
      <c r="G26" s="5" t="s">
        <v>7</v>
      </c>
      <c r="H26" s="4" t="s">
        <v>63</v>
      </c>
    </row>
    <row r="27" spans="1:8" x14ac:dyDescent="0.25">
      <c r="E27" s="4"/>
      <c r="F27" s="4"/>
      <c r="G27" s="5" t="s">
        <v>7</v>
      </c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B376-0025-4E48-938E-EB52753EEB46}">
  <dimension ref="A1:FZ45"/>
  <sheetViews>
    <sheetView workbookViewId="0">
      <pane xSplit="1" topLeftCell="DW1" activePane="topRight" state="frozen"/>
      <selection pane="topRight" activeCell="EA16" sqref="EA16"/>
    </sheetView>
  </sheetViews>
  <sheetFormatPr defaultRowHeight="15" x14ac:dyDescent="0.25"/>
  <cols>
    <col min="2" max="2" width="21.140625" bestFit="1" customWidth="1"/>
    <col min="3" max="3" width="14" bestFit="1" customWidth="1"/>
    <col min="121" max="121" width="12" bestFit="1" customWidth="1"/>
    <col min="122" max="122" width="11.28515625" customWidth="1"/>
  </cols>
  <sheetData>
    <row r="1" spans="1:182" s="2" customFormat="1" x14ac:dyDescent="0.25">
      <c r="C1" s="2" t="s">
        <v>69</v>
      </c>
      <c r="D1" s="2" t="s">
        <v>69</v>
      </c>
      <c r="E1" s="2" t="s">
        <v>69</v>
      </c>
      <c r="F1" s="2" t="s">
        <v>69</v>
      </c>
      <c r="G1" s="2" t="s">
        <v>69</v>
      </c>
      <c r="H1" s="2" t="s">
        <v>69</v>
      </c>
      <c r="I1" s="2" t="s">
        <v>69</v>
      </c>
      <c r="J1" s="2" t="s">
        <v>69</v>
      </c>
      <c r="K1" s="2" t="s">
        <v>69</v>
      </c>
      <c r="L1" s="2" t="s">
        <v>69</v>
      </c>
      <c r="M1" s="2" t="s">
        <v>69</v>
      </c>
      <c r="N1" s="2" t="s">
        <v>69</v>
      </c>
      <c r="O1" s="2" t="s">
        <v>69</v>
      </c>
      <c r="P1" s="2" t="s">
        <v>69</v>
      </c>
      <c r="Q1" s="2" t="s">
        <v>69</v>
      </c>
      <c r="R1" s="2" t="s">
        <v>69</v>
      </c>
      <c r="S1" s="2" t="s">
        <v>69</v>
      </c>
      <c r="T1" s="2" t="s">
        <v>69</v>
      </c>
      <c r="U1" s="2" t="s">
        <v>69</v>
      </c>
      <c r="V1" s="2" t="s">
        <v>69</v>
      </c>
      <c r="W1" s="2" t="s">
        <v>69</v>
      </c>
      <c r="X1" s="2" t="s">
        <v>69</v>
      </c>
      <c r="Y1" s="2" t="s">
        <v>69</v>
      </c>
      <c r="Z1" s="2" t="s">
        <v>69</v>
      </c>
      <c r="AA1" s="2" t="s">
        <v>69</v>
      </c>
      <c r="AB1" s="2" t="s">
        <v>69</v>
      </c>
      <c r="AC1" s="2" t="s">
        <v>69</v>
      </c>
      <c r="AD1" s="2" t="s">
        <v>69</v>
      </c>
      <c r="AE1" s="2" t="s">
        <v>69</v>
      </c>
      <c r="AF1" s="2" t="s">
        <v>69</v>
      </c>
      <c r="AG1" s="2" t="s">
        <v>69</v>
      </c>
      <c r="AH1" s="2" t="s">
        <v>69</v>
      </c>
      <c r="AI1" s="2" t="s">
        <v>69</v>
      </c>
      <c r="AJ1" s="2" t="s">
        <v>69</v>
      </c>
      <c r="AK1" s="2" t="s">
        <v>69</v>
      </c>
      <c r="AL1" s="2" t="s">
        <v>69</v>
      </c>
      <c r="AM1" s="2" t="s">
        <v>69</v>
      </c>
      <c r="AN1" s="2" t="s">
        <v>69</v>
      </c>
      <c r="AO1" s="2" t="s">
        <v>69</v>
      </c>
      <c r="AP1" s="2" t="s">
        <v>69</v>
      </c>
      <c r="AQ1" s="2" t="s">
        <v>69</v>
      </c>
      <c r="AR1" s="2" t="s">
        <v>69</v>
      </c>
      <c r="AS1" s="2" t="s">
        <v>69</v>
      </c>
      <c r="AT1" s="2" t="s">
        <v>69</v>
      </c>
      <c r="AU1" s="2" t="s">
        <v>69</v>
      </c>
      <c r="AV1" s="2" t="s">
        <v>69</v>
      </c>
      <c r="AW1" s="2" t="s">
        <v>69</v>
      </c>
      <c r="AX1" s="2" t="s">
        <v>69</v>
      </c>
      <c r="AY1" s="2" t="s">
        <v>69</v>
      </c>
      <c r="AZ1" s="2" t="s">
        <v>69</v>
      </c>
      <c r="BA1" s="2" t="s">
        <v>69</v>
      </c>
      <c r="BB1" s="2" t="s">
        <v>69</v>
      </c>
      <c r="BC1" s="2" t="s">
        <v>69</v>
      </c>
      <c r="BD1" s="2" t="s">
        <v>69</v>
      </c>
      <c r="BE1" s="2" t="s">
        <v>69</v>
      </c>
      <c r="BF1" s="2" t="s">
        <v>69</v>
      </c>
      <c r="BG1" s="2" t="s">
        <v>69</v>
      </c>
      <c r="BH1" s="2" t="s">
        <v>69</v>
      </c>
      <c r="BI1" s="2" t="s">
        <v>69</v>
      </c>
      <c r="BJ1" s="2" t="s">
        <v>69</v>
      </c>
      <c r="BK1" s="2" t="s">
        <v>69</v>
      </c>
      <c r="BL1" s="2" t="s">
        <v>69</v>
      </c>
      <c r="BM1" s="2" t="s">
        <v>69</v>
      </c>
      <c r="BN1" s="2" t="s">
        <v>69</v>
      </c>
      <c r="BO1" s="2" t="s">
        <v>69</v>
      </c>
      <c r="BP1" s="2" t="s">
        <v>69</v>
      </c>
      <c r="BQ1" s="2" t="s">
        <v>69</v>
      </c>
      <c r="BR1" s="2" t="s">
        <v>69</v>
      </c>
      <c r="BS1" s="2" t="s">
        <v>69</v>
      </c>
      <c r="BT1" s="2" t="s">
        <v>69</v>
      </c>
      <c r="BU1" s="2" t="s">
        <v>69</v>
      </c>
      <c r="BV1" s="2" t="s">
        <v>69</v>
      </c>
      <c r="BW1" s="2" t="s">
        <v>69</v>
      </c>
      <c r="BX1" s="2" t="s">
        <v>69</v>
      </c>
      <c r="BY1" s="2" t="s">
        <v>69</v>
      </c>
      <c r="BZ1" s="2" t="s">
        <v>69</v>
      </c>
      <c r="CA1" s="2" t="s">
        <v>69</v>
      </c>
      <c r="CB1" s="2" t="s">
        <v>69</v>
      </c>
      <c r="CC1" s="2" t="s">
        <v>69</v>
      </c>
      <c r="CD1" s="2" t="s">
        <v>69</v>
      </c>
      <c r="CE1" s="2" t="s">
        <v>69</v>
      </c>
      <c r="CF1" s="2" t="s">
        <v>69</v>
      </c>
      <c r="CG1" s="2" t="s">
        <v>69</v>
      </c>
      <c r="CH1" s="2" t="s">
        <v>69</v>
      </c>
      <c r="CI1" s="2" t="s">
        <v>69</v>
      </c>
      <c r="CJ1" s="2" t="s">
        <v>69</v>
      </c>
      <c r="CK1" s="2" t="s">
        <v>69</v>
      </c>
      <c r="CL1" s="2" t="s">
        <v>69</v>
      </c>
      <c r="CM1" s="2" t="s">
        <v>69</v>
      </c>
      <c r="CN1" s="2" t="s">
        <v>69</v>
      </c>
      <c r="CO1" s="2" t="s">
        <v>69</v>
      </c>
      <c r="CP1" s="2" t="s">
        <v>69</v>
      </c>
      <c r="CQ1" s="2" t="s">
        <v>69</v>
      </c>
      <c r="CR1" s="2" t="s">
        <v>69</v>
      </c>
      <c r="CS1" s="2" t="s">
        <v>69</v>
      </c>
      <c r="CT1" s="2" t="s">
        <v>69</v>
      </c>
      <c r="CU1" s="2" t="s">
        <v>69</v>
      </c>
      <c r="CV1" s="2" t="s">
        <v>69</v>
      </c>
      <c r="CW1" s="2" t="s">
        <v>69</v>
      </c>
      <c r="CX1" s="2" t="s">
        <v>69</v>
      </c>
      <c r="CY1" s="2" t="s">
        <v>69</v>
      </c>
      <c r="CZ1" s="2" t="s">
        <v>69</v>
      </c>
      <c r="DA1" s="2" t="s">
        <v>69</v>
      </c>
      <c r="DB1" s="2" t="s">
        <v>69</v>
      </c>
      <c r="DC1" s="2" t="s">
        <v>69</v>
      </c>
      <c r="DD1" s="2" t="s">
        <v>69</v>
      </c>
      <c r="DE1" s="2" t="s">
        <v>69</v>
      </c>
      <c r="DF1" s="2" t="s">
        <v>69</v>
      </c>
      <c r="DG1" s="2" t="s">
        <v>69</v>
      </c>
      <c r="DH1" s="2" t="s">
        <v>69</v>
      </c>
      <c r="DI1" s="2" t="s">
        <v>69</v>
      </c>
      <c r="DJ1" s="2" t="s">
        <v>69</v>
      </c>
      <c r="DK1" s="2" t="s">
        <v>69</v>
      </c>
      <c r="DL1" s="2" t="s">
        <v>69</v>
      </c>
      <c r="DM1" s="2" t="s">
        <v>69</v>
      </c>
      <c r="DN1" s="2" t="s">
        <v>69</v>
      </c>
      <c r="DO1" s="2" t="s">
        <v>69</v>
      </c>
      <c r="DP1" s="2" t="s">
        <v>69</v>
      </c>
      <c r="DQ1" s="2" t="s">
        <v>69</v>
      </c>
      <c r="DR1" s="2" t="s">
        <v>69</v>
      </c>
      <c r="DS1" s="2" t="s">
        <v>69</v>
      </c>
      <c r="DT1" s="2" t="s">
        <v>69</v>
      </c>
      <c r="DU1" s="2" t="s">
        <v>69</v>
      </c>
      <c r="DV1" s="2" t="s">
        <v>69</v>
      </c>
      <c r="DW1" s="2" t="s">
        <v>69</v>
      </c>
      <c r="DX1" s="2" t="s">
        <v>69</v>
      </c>
      <c r="DY1" s="2" t="s">
        <v>69</v>
      </c>
      <c r="DZ1" s="2" t="s">
        <v>69</v>
      </c>
      <c r="EA1" s="2" t="s">
        <v>69</v>
      </c>
      <c r="EB1" s="2" t="s">
        <v>69</v>
      </c>
      <c r="EC1" s="2" t="s">
        <v>69</v>
      </c>
      <c r="ED1" s="2" t="s">
        <v>69</v>
      </c>
      <c r="EE1" s="2" t="s">
        <v>69</v>
      </c>
      <c r="EF1" s="2" t="s">
        <v>69</v>
      </c>
      <c r="EG1" s="2" t="s">
        <v>69</v>
      </c>
      <c r="EH1" s="2" t="s">
        <v>69</v>
      </c>
      <c r="EI1" s="2" t="s">
        <v>69</v>
      </c>
      <c r="EJ1" s="2" t="s">
        <v>69</v>
      </c>
      <c r="EK1" s="2" t="s">
        <v>69</v>
      </c>
      <c r="EL1" s="2" t="s">
        <v>69</v>
      </c>
      <c r="EM1" s="2" t="s">
        <v>69</v>
      </c>
      <c r="EN1" s="2" t="s">
        <v>69</v>
      </c>
      <c r="EO1" s="2" t="s">
        <v>69</v>
      </c>
      <c r="EP1" s="2" t="s">
        <v>69</v>
      </c>
      <c r="EQ1" s="2" t="s">
        <v>69</v>
      </c>
      <c r="ER1" s="2" t="s">
        <v>69</v>
      </c>
      <c r="ES1" s="2" t="s">
        <v>69</v>
      </c>
      <c r="ET1" s="2" t="s">
        <v>69</v>
      </c>
      <c r="EU1" s="2" t="s">
        <v>69</v>
      </c>
      <c r="EV1" s="2" t="s">
        <v>69</v>
      </c>
      <c r="EW1" s="2" t="s">
        <v>69</v>
      </c>
    </row>
    <row r="2" spans="1:182" x14ac:dyDescent="0.25">
      <c r="B2" s="2"/>
      <c r="C2" s="2">
        <v>1900</v>
      </c>
      <c r="D2" s="2">
        <v>1901</v>
      </c>
      <c r="E2" s="2">
        <v>1902</v>
      </c>
      <c r="F2" s="2">
        <v>1903</v>
      </c>
      <c r="G2" s="2">
        <v>1904</v>
      </c>
      <c r="H2" s="2">
        <v>1905</v>
      </c>
      <c r="I2" s="2">
        <v>1906</v>
      </c>
      <c r="J2" s="2">
        <v>1907</v>
      </c>
      <c r="K2" s="2">
        <v>1908</v>
      </c>
      <c r="L2" s="2">
        <v>1909</v>
      </c>
      <c r="M2" s="2">
        <v>1910</v>
      </c>
      <c r="N2" s="2">
        <v>1911</v>
      </c>
      <c r="O2" s="2">
        <v>1912</v>
      </c>
      <c r="P2" s="2">
        <v>1913</v>
      </c>
      <c r="Q2" s="2">
        <v>1914</v>
      </c>
      <c r="R2" s="2">
        <v>1915</v>
      </c>
      <c r="S2" s="2">
        <v>1916</v>
      </c>
      <c r="T2" s="2">
        <v>1917</v>
      </c>
      <c r="U2" s="2">
        <v>1918</v>
      </c>
      <c r="V2" s="2">
        <v>1919</v>
      </c>
      <c r="W2" s="2">
        <v>1920</v>
      </c>
      <c r="X2" s="2">
        <v>1921</v>
      </c>
      <c r="Y2" s="2">
        <v>1922</v>
      </c>
      <c r="Z2" s="2">
        <v>1923</v>
      </c>
      <c r="AA2" s="2">
        <v>1924</v>
      </c>
      <c r="AB2" s="2">
        <v>1925</v>
      </c>
      <c r="AC2" s="2">
        <v>1926</v>
      </c>
      <c r="AD2" s="2">
        <v>1927</v>
      </c>
      <c r="AE2" s="2">
        <v>1928</v>
      </c>
      <c r="AF2" s="2">
        <v>1929</v>
      </c>
      <c r="AG2" s="2">
        <v>1930</v>
      </c>
      <c r="AH2" s="2">
        <v>1931</v>
      </c>
      <c r="AI2" s="2">
        <v>1932</v>
      </c>
      <c r="AJ2" s="2">
        <v>1933</v>
      </c>
      <c r="AK2" s="2">
        <v>1934</v>
      </c>
      <c r="AL2" s="2">
        <v>1935</v>
      </c>
      <c r="AM2" s="2">
        <v>1936</v>
      </c>
      <c r="AN2" s="2">
        <v>1937</v>
      </c>
      <c r="AO2" s="2">
        <v>1938</v>
      </c>
      <c r="AP2" s="2">
        <v>1939</v>
      </c>
      <c r="AQ2" s="2">
        <v>1940</v>
      </c>
      <c r="AR2" s="2">
        <v>1941</v>
      </c>
      <c r="AS2" s="2">
        <v>1942</v>
      </c>
      <c r="AT2" s="2">
        <v>1943</v>
      </c>
      <c r="AU2" s="2">
        <v>1944</v>
      </c>
      <c r="AV2" s="2">
        <v>1945</v>
      </c>
      <c r="AW2" s="2">
        <v>1946</v>
      </c>
      <c r="AX2" s="2">
        <v>1947</v>
      </c>
      <c r="AY2" s="2">
        <v>1948</v>
      </c>
      <c r="AZ2" s="2">
        <v>1949</v>
      </c>
      <c r="BA2" s="2">
        <v>1950</v>
      </c>
      <c r="BB2" s="2">
        <v>1951</v>
      </c>
      <c r="BC2" s="2">
        <v>1952</v>
      </c>
      <c r="BD2" s="2">
        <v>1953</v>
      </c>
      <c r="BE2" s="2">
        <v>1954</v>
      </c>
      <c r="BF2" s="2">
        <v>1955</v>
      </c>
      <c r="BG2" s="2">
        <v>1956</v>
      </c>
      <c r="BH2" s="2">
        <v>1957</v>
      </c>
      <c r="BI2" s="2">
        <v>1958</v>
      </c>
      <c r="BJ2" s="2">
        <v>1959</v>
      </c>
      <c r="BK2" s="2">
        <v>1960</v>
      </c>
      <c r="BL2" s="2">
        <v>1961</v>
      </c>
      <c r="BM2" s="2">
        <v>1962</v>
      </c>
      <c r="BN2" s="2">
        <v>1963</v>
      </c>
      <c r="BO2" s="2">
        <v>1964</v>
      </c>
      <c r="BP2" s="2">
        <v>1965</v>
      </c>
      <c r="BQ2" s="2">
        <v>1966</v>
      </c>
      <c r="BR2" s="2">
        <v>1967</v>
      </c>
      <c r="BS2" s="2">
        <v>1968</v>
      </c>
      <c r="BT2" s="2">
        <v>1969</v>
      </c>
      <c r="BU2" s="2">
        <v>1970</v>
      </c>
      <c r="BV2" s="2">
        <v>1971</v>
      </c>
      <c r="BW2" s="2">
        <v>1972</v>
      </c>
      <c r="BX2" s="2">
        <v>1973</v>
      </c>
      <c r="BY2" s="2">
        <v>1974</v>
      </c>
      <c r="BZ2" s="2">
        <v>1975</v>
      </c>
      <c r="CA2" s="2">
        <v>1976</v>
      </c>
      <c r="CB2" s="2">
        <v>1977</v>
      </c>
      <c r="CC2" s="2">
        <v>1978</v>
      </c>
      <c r="CD2" s="2">
        <v>1979</v>
      </c>
      <c r="CE2" s="2">
        <v>1980</v>
      </c>
      <c r="CF2" s="2">
        <v>1981</v>
      </c>
      <c r="CG2" s="2">
        <v>1982</v>
      </c>
      <c r="CH2" s="2">
        <v>1983</v>
      </c>
      <c r="CI2" s="2">
        <v>1984</v>
      </c>
      <c r="CJ2" s="2">
        <v>1985</v>
      </c>
      <c r="CK2" s="2">
        <v>1986</v>
      </c>
      <c r="CL2" s="2">
        <v>1987</v>
      </c>
      <c r="CM2" s="2">
        <v>1988</v>
      </c>
      <c r="CN2" s="2">
        <v>1989</v>
      </c>
      <c r="CO2" s="2">
        <v>1990</v>
      </c>
      <c r="CP2" s="2">
        <v>1991</v>
      </c>
      <c r="CQ2" s="2">
        <v>1992</v>
      </c>
      <c r="CR2" s="2">
        <v>1993</v>
      </c>
      <c r="CS2" s="2">
        <v>1994</v>
      </c>
      <c r="CT2" s="2">
        <v>1995</v>
      </c>
      <c r="CU2" s="2">
        <v>1996</v>
      </c>
      <c r="CV2" s="2">
        <v>1997</v>
      </c>
      <c r="CW2" s="2">
        <v>1998</v>
      </c>
      <c r="CX2" s="2">
        <v>1999</v>
      </c>
      <c r="CY2" s="2">
        <v>2000</v>
      </c>
      <c r="CZ2" s="2">
        <v>2001</v>
      </c>
      <c r="DA2" s="2">
        <v>2002</v>
      </c>
      <c r="DB2" s="2">
        <v>2003</v>
      </c>
      <c r="DC2" s="2">
        <v>2004</v>
      </c>
      <c r="DD2" s="2">
        <v>2005</v>
      </c>
      <c r="DE2" s="2">
        <v>2006</v>
      </c>
      <c r="DF2" s="2">
        <v>2007</v>
      </c>
      <c r="DG2" s="2">
        <v>2008</v>
      </c>
      <c r="DH2" s="2">
        <v>2009</v>
      </c>
      <c r="DI2" s="2">
        <v>2010</v>
      </c>
      <c r="DJ2" s="2">
        <v>2011</v>
      </c>
      <c r="DK2" s="2">
        <v>2012</v>
      </c>
      <c r="DL2" s="2">
        <v>2013</v>
      </c>
      <c r="DM2" s="2">
        <v>2014</v>
      </c>
      <c r="DN2" s="2">
        <v>2015</v>
      </c>
      <c r="DO2" s="2">
        <v>2016</v>
      </c>
      <c r="DP2" s="2">
        <v>2017</v>
      </c>
      <c r="DQ2" s="2">
        <v>2018</v>
      </c>
      <c r="DR2" s="2">
        <v>2019</v>
      </c>
      <c r="DS2" s="2">
        <v>2020</v>
      </c>
      <c r="DT2" s="2">
        <v>2021</v>
      </c>
      <c r="DU2" s="2">
        <v>2022</v>
      </c>
      <c r="DV2" s="2">
        <v>2023</v>
      </c>
      <c r="DW2" s="2">
        <v>2024</v>
      </c>
      <c r="DX2" s="2">
        <v>2025</v>
      </c>
      <c r="DY2" s="2">
        <v>2026</v>
      </c>
      <c r="DZ2" s="2">
        <v>2027</v>
      </c>
      <c r="EA2" s="2">
        <v>2028</v>
      </c>
      <c r="EB2" s="2">
        <v>2029</v>
      </c>
      <c r="EC2" s="2">
        <v>2030</v>
      </c>
      <c r="ED2" s="2">
        <v>2031</v>
      </c>
      <c r="EE2" s="2">
        <v>2032</v>
      </c>
      <c r="EF2" s="2">
        <v>2033</v>
      </c>
      <c r="EG2" s="2">
        <v>2034</v>
      </c>
      <c r="EH2" s="2">
        <v>2035</v>
      </c>
      <c r="EI2" s="2">
        <v>2036</v>
      </c>
      <c r="EJ2" s="2">
        <v>2037</v>
      </c>
      <c r="EK2" s="2">
        <v>2038</v>
      </c>
      <c r="EL2" s="2">
        <v>2039</v>
      </c>
      <c r="EM2" s="2">
        <v>2040</v>
      </c>
      <c r="EN2" s="2">
        <v>2041</v>
      </c>
      <c r="EO2" s="2">
        <v>2042</v>
      </c>
      <c r="EP2" s="2">
        <v>2043</v>
      </c>
      <c r="EQ2" s="2">
        <v>2044</v>
      </c>
      <c r="ER2" s="2">
        <v>2045</v>
      </c>
      <c r="ES2" s="2">
        <v>2046</v>
      </c>
      <c r="ET2" s="2">
        <v>2047</v>
      </c>
      <c r="EU2" s="2">
        <v>2048</v>
      </c>
      <c r="EV2" s="2">
        <v>2049</v>
      </c>
      <c r="EW2" s="2">
        <v>2050</v>
      </c>
    </row>
    <row r="3" spans="1:182" ht="15.75" x14ac:dyDescent="0.25">
      <c r="A3" s="2" t="s">
        <v>84</v>
      </c>
      <c r="B3" s="2" t="s">
        <v>0</v>
      </c>
      <c r="C3" s="1">
        <v>0</v>
      </c>
      <c r="D3" s="1">
        <v>111878.4474746583</v>
      </c>
      <c r="E3" s="1">
        <v>335634.36934685532</v>
      </c>
      <c r="F3" s="1">
        <v>671264.6444965665</v>
      </c>
      <c r="G3" s="1">
        <v>1118760.0011009609</v>
      </c>
      <c r="H3" s="1">
        <v>1678094.929018372</v>
      </c>
      <c r="I3" s="1">
        <v>2349204.421977228</v>
      </c>
      <c r="J3" s="1">
        <v>3131935.0558239571</v>
      </c>
      <c r="K3" s="1">
        <v>4025951.4563585981</v>
      </c>
      <c r="L3" s="1">
        <v>5030574.6322402209</v>
      </c>
      <c r="M3" s="1">
        <v>6144531.3776340261</v>
      </c>
      <c r="N3" s="1">
        <v>7365610.463066753</v>
      </c>
      <c r="O3" s="1">
        <v>8690254.9962574691</v>
      </c>
      <c r="P3" s="1">
        <v>10113165.779887309</v>
      </c>
      <c r="Q3" s="1">
        <v>11627030.537503021</v>
      </c>
      <c r="R3" s="1">
        <v>13222503.85011958</v>
      </c>
      <c r="S3" s="1">
        <v>14888523.326331111</v>
      </c>
      <c r="T3" s="1">
        <v>16612960.56333133</v>
      </c>
      <c r="U3" s="1">
        <v>18383499.75892894</v>
      </c>
      <c r="V3" s="1">
        <v>20188557.772630509</v>
      </c>
      <c r="W3" s="1">
        <v>22018044.53005768</v>
      </c>
      <c r="X3" s="1">
        <v>23863819.240175381</v>
      </c>
      <c r="Y3" s="1">
        <v>25719798.554620191</v>
      </c>
      <c r="Z3" s="1">
        <v>27581772.085313961</v>
      </c>
      <c r="AA3" s="1">
        <v>29447040.82331603</v>
      </c>
      <c r="AB3" s="1">
        <v>31314002.303643908</v>
      </c>
      <c r="AC3" s="1">
        <v>33181775.32738094</v>
      </c>
      <c r="AD3" s="1">
        <v>35049911.087572657</v>
      </c>
      <c r="AE3" s="1">
        <v>36918197.872773558</v>
      </c>
      <c r="AF3" s="1">
        <v>38786543.186112843</v>
      </c>
      <c r="AG3" s="1">
        <v>40654909.598749012</v>
      </c>
      <c r="AH3" s="1">
        <v>42523283.083159931</v>
      </c>
      <c r="AI3" s="1">
        <v>44391658.770239219</v>
      </c>
      <c r="AJ3" s="1">
        <v>46260035.09464328</v>
      </c>
      <c r="AK3" s="1">
        <v>48128411.590292066</v>
      </c>
      <c r="AL3" s="1">
        <v>49996788.128656916</v>
      </c>
      <c r="AM3" s="1">
        <v>51865164.676911227</v>
      </c>
      <c r="AN3" s="1">
        <v>53733541.227290079</v>
      </c>
      <c r="AO3" s="1">
        <v>55601917.77809234</v>
      </c>
      <c r="AP3" s="1">
        <v>57470294.328972884</v>
      </c>
      <c r="AQ3" s="1">
        <v>59338670.879866853</v>
      </c>
      <c r="AR3" s="1">
        <v>61207047.430762947</v>
      </c>
      <c r="AS3" s="1">
        <v>63075423.98165936</v>
      </c>
      <c r="AT3" s="1">
        <v>64943800.532555811</v>
      </c>
      <c r="AU3" s="1">
        <v>66812177.083452269</v>
      </c>
      <c r="AV3" s="1">
        <v>68680553.634348735</v>
      </c>
      <c r="AW3" s="1">
        <v>70548930.185245186</v>
      </c>
      <c r="AX3" s="1">
        <v>72417306.736141652</v>
      </c>
      <c r="AY3" s="1">
        <v>74285683.287038118</v>
      </c>
      <c r="AZ3" s="1">
        <v>76154059.837934554</v>
      </c>
      <c r="BA3" s="1">
        <v>78022436.388831019</v>
      </c>
      <c r="BB3" s="1">
        <v>79734936.232182086</v>
      </c>
      <c r="BC3" s="1">
        <v>81350746.105529934</v>
      </c>
      <c r="BD3" s="1">
        <v>83560498.968907937</v>
      </c>
      <c r="BE3" s="1">
        <v>85578569.487245053</v>
      </c>
      <c r="BF3" s="1">
        <v>89225934.121676415</v>
      </c>
      <c r="BG3" s="1">
        <v>92795837.278425545</v>
      </c>
      <c r="BH3" s="1">
        <v>94779493.704277471</v>
      </c>
      <c r="BI3" s="1">
        <v>96638092.434865803</v>
      </c>
      <c r="BJ3" s="1">
        <v>98510087.400097311</v>
      </c>
      <c r="BK3" s="1">
        <v>100291060.41437221</v>
      </c>
      <c r="BL3" s="1">
        <v>101783075.0311906</v>
      </c>
      <c r="BM3" s="1">
        <v>103234741.423556</v>
      </c>
      <c r="BN3" s="1">
        <v>106423228.7083789</v>
      </c>
      <c r="BO3" s="1">
        <v>109938783.19402491</v>
      </c>
      <c r="BP3" s="1">
        <v>114655212.6019032</v>
      </c>
      <c r="BQ3" s="1">
        <v>118915317.4512552</v>
      </c>
      <c r="BR3" s="1">
        <v>122308888.8266172</v>
      </c>
      <c r="BS3" s="1">
        <v>126919924.2066431</v>
      </c>
      <c r="BT3" s="1">
        <v>131303631.9322807</v>
      </c>
      <c r="BU3" s="1">
        <v>134184760.1084189</v>
      </c>
      <c r="BV3" s="1">
        <v>138910739.9404026</v>
      </c>
      <c r="BW3" s="1">
        <v>144316995.1354951</v>
      </c>
      <c r="BX3" s="1">
        <v>150244060.3714872</v>
      </c>
      <c r="BY3" s="1">
        <v>153506559.8879104</v>
      </c>
      <c r="BZ3" s="1">
        <v>156481208.84922069</v>
      </c>
      <c r="CA3" s="1">
        <v>160643803.80876309</v>
      </c>
      <c r="CB3" s="1">
        <v>165707277.0417777</v>
      </c>
      <c r="CC3" s="1">
        <v>170650129.4103643</v>
      </c>
      <c r="CD3" s="1">
        <v>174705721.08806291</v>
      </c>
      <c r="CE3" s="1">
        <v>176702469.01364651</v>
      </c>
      <c r="CF3" s="1">
        <v>177812694.83958241</v>
      </c>
      <c r="CG3" s="1">
        <v>177735998.7908105</v>
      </c>
      <c r="CH3" s="1">
        <v>178677319.8085703</v>
      </c>
      <c r="CI3" s="1">
        <v>180722201.8269805</v>
      </c>
      <c r="CJ3" s="1">
        <v>184247030.41500241</v>
      </c>
      <c r="CK3" s="1">
        <v>185823767.71624219</v>
      </c>
      <c r="CL3" s="1">
        <v>187316637.55849701</v>
      </c>
      <c r="CM3" s="1">
        <v>188659386.34767199</v>
      </c>
      <c r="CN3" s="1">
        <v>189812992.57579491</v>
      </c>
      <c r="CO3" s="1">
        <v>190750334.8233749</v>
      </c>
      <c r="CP3" s="1">
        <v>190456900.66071871</v>
      </c>
      <c r="CQ3" s="1">
        <v>190081467.93471739</v>
      </c>
      <c r="CR3" s="1">
        <v>189874591.8223367</v>
      </c>
      <c r="CS3" s="1">
        <v>189765223.75671321</v>
      </c>
      <c r="CT3" s="1">
        <v>189319377.7524865</v>
      </c>
      <c r="CU3" s="1">
        <v>189030574.36459979</v>
      </c>
      <c r="CV3" s="1">
        <v>189292426.19918451</v>
      </c>
      <c r="CW3" s="1">
        <v>189878874.12593031</v>
      </c>
      <c r="CX3" s="1">
        <v>191388152.63342059</v>
      </c>
      <c r="CY3" s="1">
        <v>193255774.38225329</v>
      </c>
      <c r="CZ3" s="1">
        <v>194593617.7993893</v>
      </c>
      <c r="DA3" s="1">
        <v>195565396.3064096</v>
      </c>
      <c r="DB3" s="1">
        <v>195962678.40963909</v>
      </c>
      <c r="DC3" s="1">
        <v>196493638.18481901</v>
      </c>
      <c r="DD3" s="1">
        <v>197376939.53835791</v>
      </c>
      <c r="DE3" s="1">
        <v>198400861.38788599</v>
      </c>
      <c r="DF3" s="1">
        <v>199214149.10958549</v>
      </c>
      <c r="DG3" s="1">
        <v>198826525.5611954</v>
      </c>
      <c r="DH3" s="1">
        <v>196502505.47423089</v>
      </c>
      <c r="DI3" s="1">
        <v>194856006.3206611</v>
      </c>
      <c r="DJ3" s="1">
        <v>194025176.22406021</v>
      </c>
      <c r="DK3" s="1">
        <v>194774055.2908462</v>
      </c>
      <c r="DL3" s="1">
        <v>196156958.19637629</v>
      </c>
      <c r="DM3" s="1">
        <v>198138861.39572829</v>
      </c>
      <c r="DN3" s="1">
        <v>200400514.6116049</v>
      </c>
      <c r="DO3" s="1">
        <v>202332502.44805929</v>
      </c>
      <c r="DP3" s="1">
        <v>203452005.20687121</v>
      </c>
      <c r="DQ3" s="1">
        <v>204059774.84190619</v>
      </c>
      <c r="DR3" s="39">
        <v>205467409.8741684</v>
      </c>
      <c r="DS3" s="39">
        <v>206675382.16921234</v>
      </c>
      <c r="DT3" s="39">
        <v>207882756.60613251</v>
      </c>
      <c r="DU3" s="39">
        <v>209089533.77642822</v>
      </c>
      <c r="DV3" s="39">
        <v>210295714.27071762</v>
      </c>
      <c r="DW3" s="39">
        <v>211501298.67874527</v>
      </c>
      <c r="DX3" s="39">
        <v>212706287.5893898</v>
      </c>
      <c r="DY3" s="39">
        <v>213910681.59064865</v>
      </c>
      <c r="DZ3" s="39">
        <v>215114481.26965332</v>
      </c>
      <c r="EA3" s="39">
        <v>216317687.21266174</v>
      </c>
      <c r="EB3" s="39">
        <v>217520300.00507355</v>
      </c>
      <c r="EC3" s="39">
        <v>218722320.23141479</v>
      </c>
      <c r="ED3" s="39">
        <v>219923748.47534943</v>
      </c>
      <c r="EE3" s="39">
        <v>221124585.31967926</v>
      </c>
      <c r="EF3" s="39">
        <v>222324831.34635162</v>
      </c>
      <c r="EG3" s="39">
        <v>223524487.13644791</v>
      </c>
      <c r="EH3" s="39">
        <v>224723553.27019882</v>
      </c>
      <c r="EI3" s="39">
        <v>225922030.32697296</v>
      </c>
      <c r="EJ3" s="39">
        <v>227119918.88529205</v>
      </c>
      <c r="EK3" s="39">
        <v>228317219.52282333</v>
      </c>
      <c r="EL3" s="39">
        <v>229513932.81638336</v>
      </c>
      <c r="EM3" s="39">
        <v>230710059.34194183</v>
      </c>
      <c r="EN3" s="39">
        <v>231905599.67461777</v>
      </c>
      <c r="EO3" s="39">
        <v>233100554.38868713</v>
      </c>
      <c r="EP3" s="39">
        <v>234294924.05759048</v>
      </c>
      <c r="EQ3" s="39">
        <v>235488709.25391006</v>
      </c>
      <c r="ER3" s="39">
        <v>236681910.54940033</v>
      </c>
      <c r="ES3" s="39">
        <v>237874528.51498032</v>
      </c>
      <c r="ET3" s="39">
        <v>239066563.72071457</v>
      </c>
      <c r="EU3" s="39">
        <v>240258016.73585129</v>
      </c>
      <c r="EV3" s="39">
        <v>241448888.12879562</v>
      </c>
      <c r="EW3" s="39">
        <v>242639178.46712101</v>
      </c>
      <c r="EY3" s="38"/>
    </row>
    <row r="4" spans="1:182" ht="15.75" x14ac:dyDescent="0.25">
      <c r="A4" s="2" t="s">
        <v>84</v>
      </c>
      <c r="B4" s="2" t="s">
        <v>68</v>
      </c>
      <c r="C4" s="1">
        <v>0</v>
      </c>
      <c r="D4" s="1">
        <v>229724.72410227149</v>
      </c>
      <c r="E4" s="1">
        <v>689158.76479943807</v>
      </c>
      <c r="F4" s="1">
        <v>1378259.075240721</v>
      </c>
      <c r="G4" s="1">
        <v>2296914.2658054968</v>
      </c>
      <c r="H4" s="1">
        <v>3444857.3779197549</v>
      </c>
      <c r="I4" s="1">
        <v>4821495.8408504687</v>
      </c>
      <c r="J4" s="1">
        <v>6425611.4087046664</v>
      </c>
      <c r="K4" s="1">
        <v>8254884.3949767333</v>
      </c>
      <c r="L4" s="1">
        <v>10305223.84889991</v>
      </c>
      <c r="M4" s="1">
        <v>12569947.550861189</v>
      </c>
      <c r="N4" s="1">
        <v>15038946.236102359</v>
      </c>
      <c r="O4" s="1">
        <v>17698054.747083809</v>
      </c>
      <c r="P4" s="1">
        <v>20528889.642429531</v>
      </c>
      <c r="Q4" s="1">
        <v>23509353.774477161</v>
      </c>
      <c r="R4" s="1">
        <v>26614846.30394908</v>
      </c>
      <c r="S4" s="1">
        <v>29820000.28918764</v>
      </c>
      <c r="T4" s="1">
        <v>33100589.22172863</v>
      </c>
      <c r="U4" s="1">
        <v>36435183.30734463</v>
      </c>
      <c r="V4" s="1">
        <v>39806225.581756823</v>
      </c>
      <c r="W4" s="1">
        <v>43200393.574322917</v>
      </c>
      <c r="X4" s="1">
        <v>46608324.100471564</v>
      </c>
      <c r="Y4" s="1">
        <v>50023922.278460667</v>
      </c>
      <c r="Z4" s="1">
        <v>53443513.515941128</v>
      </c>
      <c r="AA4" s="1">
        <v>56865045.921329163</v>
      </c>
      <c r="AB4" s="1">
        <v>60287458.287705749</v>
      </c>
      <c r="AC4" s="1">
        <v>63710242.285824656</v>
      </c>
      <c r="AD4" s="1">
        <v>67133172.393998623</v>
      </c>
      <c r="AE4" s="1">
        <v>70556155.944516152</v>
      </c>
      <c r="AF4" s="1">
        <v>73979157.670737118</v>
      </c>
      <c r="AG4" s="1">
        <v>77402165.142013535</v>
      </c>
      <c r="AH4" s="1">
        <v>80825174.30030939</v>
      </c>
      <c r="AI4" s="1">
        <v>84248183.918669283</v>
      </c>
      <c r="AJ4" s="1">
        <v>87671193.653511018</v>
      </c>
      <c r="AK4" s="1">
        <v>91094203.415725946</v>
      </c>
      <c r="AL4" s="1">
        <v>94517213.183910161</v>
      </c>
      <c r="AM4" s="1">
        <v>97940222.953302085</v>
      </c>
      <c r="AN4" s="1">
        <v>101363232.7229206</v>
      </c>
      <c r="AO4" s="1">
        <v>104786242.4925787</v>
      </c>
      <c r="AP4" s="1">
        <v>108209252.262243</v>
      </c>
      <c r="AQ4" s="1">
        <v>111632262.03190839</v>
      </c>
      <c r="AR4" s="1">
        <v>115055271.8015739</v>
      </c>
      <c r="AS4" s="1">
        <v>118478281.57123929</v>
      </c>
      <c r="AT4" s="1">
        <v>121901291.3409048</v>
      </c>
      <c r="AU4" s="1">
        <v>125324301.1105703</v>
      </c>
      <c r="AV4" s="1">
        <v>128747310.88023581</v>
      </c>
      <c r="AW4" s="1">
        <v>132170320.6499013</v>
      </c>
      <c r="AX4" s="1">
        <v>135593330.41956681</v>
      </c>
      <c r="AY4" s="1">
        <v>139016340.18923229</v>
      </c>
      <c r="AZ4" s="1">
        <v>142439349.9588978</v>
      </c>
      <c r="BA4" s="1">
        <v>145862359.72856319</v>
      </c>
      <c r="BB4" s="1">
        <v>149121030.70320731</v>
      </c>
      <c r="BC4" s="1">
        <v>152215373.90494001</v>
      </c>
      <c r="BD4" s="1">
        <v>155145420.12830311</v>
      </c>
      <c r="BE4" s="1">
        <v>157911249.05838951</v>
      </c>
      <c r="BF4" s="1">
        <v>160513051.6700739</v>
      </c>
      <c r="BG4" s="1">
        <v>162951251.87227869</v>
      </c>
      <c r="BH4" s="1">
        <v>165226721.16485161</v>
      </c>
      <c r="BI4" s="1">
        <v>167174601.9764334</v>
      </c>
      <c r="BJ4" s="1">
        <v>169025295.1111494</v>
      </c>
      <c r="BK4" s="1">
        <v>170793942.46566841</v>
      </c>
      <c r="BL4" s="1">
        <v>172493213.18528289</v>
      </c>
      <c r="BM4" s="1">
        <v>174116629.07797369</v>
      </c>
      <c r="BN4" s="1">
        <v>175674424.54169491</v>
      </c>
      <c r="BO4" s="1">
        <v>177113942.4576875</v>
      </c>
      <c r="BP4" s="1">
        <v>178471656.51430079</v>
      </c>
      <c r="BQ4" s="1">
        <v>179868946.51911041</v>
      </c>
      <c r="BR4" s="1">
        <v>181137854.84169999</v>
      </c>
      <c r="BS4" s="1">
        <v>182156320.36472619</v>
      </c>
      <c r="BT4" s="1">
        <v>183154994.97607759</v>
      </c>
      <c r="BU4" s="1">
        <v>184490238.09789181</v>
      </c>
      <c r="BV4" s="1">
        <v>186016899.02834061</v>
      </c>
      <c r="BW4" s="1">
        <v>187514293.25089559</v>
      </c>
      <c r="BX4" s="1">
        <v>188927388.74948761</v>
      </c>
      <c r="BY4" s="1">
        <v>190149055.0379872</v>
      </c>
      <c r="BZ4" s="1">
        <v>190949103.26317021</v>
      </c>
      <c r="CA4" s="1">
        <v>192075186.84887081</v>
      </c>
      <c r="CB4" s="1">
        <v>193318459.7459307</v>
      </c>
      <c r="CC4" s="1">
        <v>194721906.07138529</v>
      </c>
      <c r="CD4" s="1">
        <v>196139675.25526991</v>
      </c>
      <c r="CE4" s="1">
        <v>196349269.0908604</v>
      </c>
      <c r="CF4" s="1">
        <v>196206717.076354</v>
      </c>
      <c r="CG4" s="1">
        <v>195905967.8651213</v>
      </c>
      <c r="CH4" s="1">
        <v>195838306.0549565</v>
      </c>
      <c r="CI4" s="1">
        <v>195664154.87422919</v>
      </c>
      <c r="CJ4" s="1">
        <v>195563967.6047183</v>
      </c>
      <c r="CK4" s="1">
        <v>196065581.89259329</v>
      </c>
      <c r="CL4" s="1">
        <v>196812161.923767</v>
      </c>
      <c r="CM4" s="1">
        <v>197497809.77456921</v>
      </c>
      <c r="CN4" s="1">
        <v>197155860.03934619</v>
      </c>
      <c r="CO4" s="1">
        <v>198220804.36077741</v>
      </c>
      <c r="CP4" s="1">
        <v>199871092.76873589</v>
      </c>
      <c r="CQ4" s="1">
        <v>201356273.79249549</v>
      </c>
      <c r="CR4" s="1">
        <v>201670005.59855121</v>
      </c>
      <c r="CS4" s="1">
        <v>202330599.04822919</v>
      </c>
      <c r="CT4" s="1">
        <v>203082111.1033999</v>
      </c>
      <c r="CU4" s="1">
        <v>204250962.8063547</v>
      </c>
      <c r="CV4" s="1">
        <v>205621473.17276499</v>
      </c>
      <c r="CW4" s="1">
        <v>207508802.02226719</v>
      </c>
      <c r="CX4" s="1">
        <v>209754070.01593849</v>
      </c>
      <c r="CY4" s="1">
        <v>211455556.6410853</v>
      </c>
      <c r="CZ4" s="1">
        <v>212875624.68757981</v>
      </c>
      <c r="DA4" s="1">
        <v>213951022.56548759</v>
      </c>
      <c r="DB4" s="1">
        <v>214932793.87144351</v>
      </c>
      <c r="DC4" s="1">
        <v>215996774.6875079</v>
      </c>
      <c r="DD4" s="1">
        <v>217671715.09752029</v>
      </c>
      <c r="DE4" s="1">
        <v>219586648.94393891</v>
      </c>
      <c r="DF4" s="1">
        <v>221600594.0817467</v>
      </c>
      <c r="DG4" s="1">
        <v>222297904.5154902</v>
      </c>
      <c r="DH4" s="1">
        <v>222534173.6621637</v>
      </c>
      <c r="DI4" s="1">
        <v>221979736.81570601</v>
      </c>
      <c r="DJ4" s="1">
        <v>221141729.97721329</v>
      </c>
      <c r="DK4" s="1">
        <v>219128916.11305839</v>
      </c>
      <c r="DL4" s="1">
        <v>216793148.11737651</v>
      </c>
      <c r="DM4" s="1">
        <v>215080792.81471151</v>
      </c>
      <c r="DN4" s="1">
        <v>214510844.65397799</v>
      </c>
      <c r="DO4" s="1">
        <v>214741292.8411501</v>
      </c>
      <c r="DP4" s="1">
        <v>215385668.02935991</v>
      </c>
      <c r="DQ4" s="1">
        <v>215988342.84089431</v>
      </c>
      <c r="DR4" s="41">
        <v>217800696.99998474</v>
      </c>
      <c r="DS4" s="41">
        <v>217990799.99998474</v>
      </c>
      <c r="DT4" s="41">
        <v>218158856.99998474</v>
      </c>
      <c r="DU4" s="41">
        <v>218304867.99998501</v>
      </c>
      <c r="DV4" s="41">
        <v>218428832.99998474</v>
      </c>
      <c r="DW4" s="41">
        <v>218530751.99998474</v>
      </c>
      <c r="DX4" s="41">
        <v>218610624.99998474</v>
      </c>
      <c r="DY4" s="41">
        <v>218668451.99998474</v>
      </c>
      <c r="DZ4" s="41">
        <v>218704232.99998474</v>
      </c>
      <c r="EA4" s="41">
        <v>218717967.99998474</v>
      </c>
      <c r="EB4" s="41">
        <v>218709656.99998474</v>
      </c>
      <c r="EC4" s="41">
        <v>218679299.99998474</v>
      </c>
      <c r="ED4" s="41">
        <v>218626896.99998474</v>
      </c>
      <c r="EE4" s="41">
        <v>218552447.99998474</v>
      </c>
      <c r="EF4" s="41">
        <v>218455952.99998474</v>
      </c>
      <c r="EG4" s="41">
        <v>218337411.99998474</v>
      </c>
      <c r="EH4" s="41">
        <v>218196824.99998474</v>
      </c>
      <c r="EI4" s="41">
        <v>218034191.99998474</v>
      </c>
      <c r="EJ4" s="41">
        <v>217849512.99998474</v>
      </c>
      <c r="EK4" s="41">
        <v>217642787.99998474</v>
      </c>
      <c r="EL4" s="41">
        <v>217414016.99998474</v>
      </c>
      <c r="EM4" s="41">
        <v>217163199.99998474</v>
      </c>
      <c r="EN4" s="41">
        <v>216890336.99998474</v>
      </c>
      <c r="EO4" s="41">
        <v>216595427.99998474</v>
      </c>
      <c r="EP4" s="41">
        <v>216278472.99998474</v>
      </c>
      <c r="EQ4" s="41">
        <v>215939471.99998474</v>
      </c>
      <c r="ER4" s="41">
        <v>215578424.99998474</v>
      </c>
      <c r="ES4" s="41">
        <v>215195331.99998474</v>
      </c>
      <c r="ET4" s="41">
        <v>214790192.99998474</v>
      </c>
      <c r="EU4" s="41">
        <v>214363007.99998474</v>
      </c>
      <c r="EV4" s="41">
        <v>213913776.99998474</v>
      </c>
      <c r="EW4" s="41">
        <v>213442499.99998474</v>
      </c>
      <c r="EY4" s="38"/>
      <c r="FA4" s="31"/>
      <c r="FC4" s="31"/>
      <c r="FD4" s="31"/>
      <c r="FE4" s="31"/>
      <c r="FF4" s="31"/>
      <c r="FG4" s="31"/>
      <c r="FH4" s="31"/>
      <c r="FI4" s="1"/>
      <c r="FJ4" s="1"/>
      <c r="FK4" s="1"/>
      <c r="FL4" s="1"/>
      <c r="FM4" s="1"/>
      <c r="FN4" s="1"/>
      <c r="FO4" s="1"/>
      <c r="FP4" s="31"/>
      <c r="FQ4" s="31"/>
      <c r="FR4" s="31"/>
      <c r="FS4" s="31"/>
      <c r="FT4" s="31"/>
      <c r="FU4" s="31"/>
      <c r="FV4" s="31"/>
      <c r="FW4" s="31"/>
      <c r="FX4" s="31"/>
      <c r="FY4" s="31"/>
      <c r="FZ4" s="31"/>
    </row>
    <row r="5" spans="1:182" ht="15.75" x14ac:dyDescent="0.25">
      <c r="A5" s="2" t="s">
        <v>84</v>
      </c>
      <c r="B5" s="2" t="s">
        <v>3</v>
      </c>
      <c r="C5" s="1">
        <v>0</v>
      </c>
      <c r="D5" s="1">
        <v>6.3808669705233712</v>
      </c>
      <c r="E5" s="1">
        <v>19.142216364030229</v>
      </c>
      <c r="F5" s="1">
        <v>38.282965526511063</v>
      </c>
      <c r="G5" s="1">
        <v>63.800291375745843</v>
      </c>
      <c r="H5" s="1">
        <v>95.687375973983606</v>
      </c>
      <c r="I5" s="1">
        <v>133.92896897933949</v>
      </c>
      <c r="J5" s="1">
        <v>178.4934764043872</v>
      </c>
      <c r="K5" s="1">
        <v>229.32027645652329</v>
      </c>
      <c r="L5" s="1">
        <v>286.30163492699143</v>
      </c>
      <c r="M5" s="1">
        <v>349.26022274974531</v>
      </c>
      <c r="N5" s="1">
        <v>417.9257010593729</v>
      </c>
      <c r="O5" s="1">
        <v>491.91635417884851</v>
      </c>
      <c r="P5" s="1">
        <v>570.73298159385422</v>
      </c>
      <c r="Q5" s="1">
        <v>653.77091944475092</v>
      </c>
      <c r="R5" s="1">
        <v>740.35181234583752</v>
      </c>
      <c r="S5" s="1">
        <v>829.77079681453642</v>
      </c>
      <c r="T5" s="1">
        <v>921.3495174651465</v>
      </c>
      <c r="U5" s="1">
        <v>1014.483310438029</v>
      </c>
      <c r="V5" s="1">
        <v>1108.6729752188651</v>
      </c>
      <c r="W5" s="1">
        <v>1203.5367961306299</v>
      </c>
      <c r="X5" s="1">
        <v>1298.8044343079109</v>
      </c>
      <c r="Y5" s="1">
        <v>1394.2985606846621</v>
      </c>
      <c r="Z5" s="1">
        <v>1489.9114410521281</v>
      </c>
      <c r="AA5" s="1">
        <v>1585.5824536177031</v>
      </c>
      <c r="AB5" s="1">
        <v>1681.2800043939631</v>
      </c>
      <c r="AC5" s="1">
        <v>1776.988843039022</v>
      </c>
      <c r="AD5" s="1">
        <v>1872.702151615129</v>
      </c>
      <c r="AE5" s="1">
        <v>1968.4171070400639</v>
      </c>
      <c r="AF5" s="1">
        <v>2064.132626659818</v>
      </c>
      <c r="AG5" s="1">
        <v>2159.848325926851</v>
      </c>
      <c r="AH5" s="1">
        <v>2255.5640783375302</v>
      </c>
      <c r="AI5" s="1">
        <v>2351.2798453487362</v>
      </c>
      <c r="AJ5" s="1">
        <v>2446.995616084198</v>
      </c>
      <c r="AK5" s="1">
        <v>2542.7113877014181</v>
      </c>
      <c r="AL5" s="1">
        <v>2638.4271595123669</v>
      </c>
      <c r="AM5" s="1">
        <v>2734.1429313628082</v>
      </c>
      <c r="AN5" s="1">
        <v>2829.8587032207151</v>
      </c>
      <c r="AO5" s="1">
        <v>2925.5744750799322</v>
      </c>
      <c r="AP5" s="1">
        <v>3021.2902469393621</v>
      </c>
      <c r="AQ5" s="1">
        <v>3117.0060187988238</v>
      </c>
      <c r="AR5" s="1">
        <v>3212.72179065829</v>
      </c>
      <c r="AS5" s="1">
        <v>3308.4375625177572</v>
      </c>
      <c r="AT5" s="1">
        <v>3404.1533343772239</v>
      </c>
      <c r="AU5" s="1">
        <v>3499.869106236692</v>
      </c>
      <c r="AV5" s="1">
        <v>3595.5848780961592</v>
      </c>
      <c r="AW5" s="1">
        <v>3691.3006499556259</v>
      </c>
      <c r="AX5" s="1">
        <v>3787.0164218150931</v>
      </c>
      <c r="AY5" s="1">
        <v>3882.7321936745602</v>
      </c>
      <c r="AZ5" s="1">
        <v>3978.447965534026</v>
      </c>
      <c r="BA5" s="1">
        <v>4074.1637373934941</v>
      </c>
      <c r="BB5" s="1">
        <v>4223.2737118530858</v>
      </c>
      <c r="BC5" s="1">
        <v>4436.9739609456701</v>
      </c>
      <c r="BD5" s="1">
        <v>4728.5523077451871</v>
      </c>
      <c r="BE5" s="1">
        <v>5113.7713781941311</v>
      </c>
      <c r="BF5" s="1">
        <v>5611.3130824339642</v>
      </c>
      <c r="BG5" s="1">
        <v>6243.2876824775076</v>
      </c>
      <c r="BH5" s="1">
        <v>7035.8083385945556</v>
      </c>
      <c r="BI5" s="1">
        <v>8019.6318797613276</v>
      </c>
      <c r="BJ5" s="1">
        <v>9230.8720603786096</v>
      </c>
      <c r="BK5" s="1">
        <v>10711.806262064531</v>
      </c>
      <c r="BL5" s="1">
        <v>12511.821321553871</v>
      </c>
      <c r="BM5" s="1">
        <v>14688.574419681199</v>
      </c>
      <c r="BN5" s="1">
        <v>17309.470611570068</v>
      </c>
      <c r="BO5" s="1">
        <v>20453.567743633572</v>
      </c>
      <c r="BP5" s="1">
        <v>24214.005790786319</v>
      </c>
      <c r="BQ5" s="1">
        <v>28701.026262359239</v>
      </c>
      <c r="BR5" s="1">
        <v>34045.614963377287</v>
      </c>
      <c r="BS5" s="1">
        <v>40403.788378608733</v>
      </c>
      <c r="BT5" s="1">
        <v>47961.56301950381</v>
      </c>
      <c r="BU5" s="1">
        <v>56940.69649877811</v>
      </c>
      <c r="BV5" s="1">
        <v>67605.354783722898</v>
      </c>
      <c r="BW5" s="1">
        <v>80269.924881578016</v>
      </c>
      <c r="BX5" s="1">
        <v>95308.245606230455</v>
      </c>
      <c r="BY5" s="1">
        <v>113164.5712116215</v>
      </c>
      <c r="BZ5" s="1">
        <v>134366.6217290317</v>
      </c>
      <c r="CA5" s="1">
        <v>159541.12018100801</v>
      </c>
      <c r="CB5" s="1">
        <v>189432.27836687581</v>
      </c>
      <c r="CC5" s="1">
        <v>224923.77367849031</v>
      </c>
      <c r="CD5" s="1">
        <v>267064.86086735892</v>
      </c>
      <c r="CE5" s="1">
        <v>317101.38575979503</v>
      </c>
      <c r="CF5" s="1">
        <v>376512.6144593301</v>
      </c>
      <c r="CG5" s="1">
        <v>447054.96494220023</v>
      </c>
      <c r="CH5" s="1">
        <v>530813.93296912091</v>
      </c>
      <c r="CI5" s="1">
        <v>630265.74701959477</v>
      </c>
      <c r="CJ5" s="1">
        <v>748350.57483374397</v>
      </c>
      <c r="CK5" s="1">
        <v>888559.44576158258</v>
      </c>
      <c r="CL5" s="1">
        <v>1055037.4586504421</v>
      </c>
      <c r="CM5" s="1">
        <v>1252706.326476051</v>
      </c>
      <c r="CN5" s="1">
        <v>1487409.880593698</v>
      </c>
      <c r="CO5" s="1">
        <v>1766086.836259037</v>
      </c>
      <c r="CP5" s="1">
        <v>2096975.927013786</v>
      </c>
      <c r="CQ5" s="1">
        <v>2489859.4724763478</v>
      </c>
      <c r="CR5" s="1">
        <v>2956352.5803123838</v>
      </c>
      <c r="CS5" s="1">
        <v>3510246.53227804</v>
      </c>
      <c r="CT5" s="1">
        <v>4167916.5061117131</v>
      </c>
      <c r="CU5" s="1">
        <v>4948805.6870595291</v>
      </c>
      <c r="CV5" s="1">
        <v>5876000.0811820887</v>
      </c>
      <c r="CW5" s="1">
        <v>6976911.0240752846</v>
      </c>
      <c r="CX5" s="1">
        <v>8284085.5625160104</v>
      </c>
      <c r="CY5" s="1">
        <v>9432614.2824360561</v>
      </c>
      <c r="CZ5" s="1">
        <v>10755687.32229685</v>
      </c>
      <c r="DA5" s="1">
        <v>12656324.38340003</v>
      </c>
      <c r="DB5" s="1">
        <v>15288053.3962257</v>
      </c>
      <c r="DC5" s="1">
        <v>18432198.434307229</v>
      </c>
      <c r="DD5" s="1">
        <v>22032860.10569115</v>
      </c>
      <c r="DE5" s="1">
        <v>26770546.460448481</v>
      </c>
      <c r="DF5" s="1">
        <v>32550525.164961491</v>
      </c>
      <c r="DG5" s="1">
        <v>38696250.209005341</v>
      </c>
      <c r="DH5" s="1">
        <v>48310175.387448147</v>
      </c>
      <c r="DI5" s="1">
        <v>61224879.348109588</v>
      </c>
      <c r="DJ5" s="1">
        <v>74705728.47406137</v>
      </c>
      <c r="DK5" s="1">
        <v>89031205.714724362</v>
      </c>
      <c r="DL5" s="1">
        <v>105571457.448789</v>
      </c>
      <c r="DM5" s="1">
        <v>123621571.6288358</v>
      </c>
      <c r="DN5" s="1">
        <v>142836111.29293561</v>
      </c>
      <c r="DO5" s="1">
        <v>164792618.23934969</v>
      </c>
      <c r="DP5" s="1">
        <v>186559903.3977758</v>
      </c>
      <c r="DQ5" s="1">
        <v>206661822.89663029</v>
      </c>
      <c r="DR5" s="18">
        <v>222197970.92754388</v>
      </c>
      <c r="DS5" s="18">
        <v>237734118.95845747</v>
      </c>
      <c r="DT5" s="1">
        <v>253270266.98937106</v>
      </c>
      <c r="DU5" s="1">
        <v>278742254.94884813</v>
      </c>
      <c r="DV5" s="1">
        <v>305707850.57760304</v>
      </c>
      <c r="DW5" s="1">
        <v>334074662.03083932</v>
      </c>
      <c r="DX5" s="1">
        <v>363715664.06178814</v>
      </c>
      <c r="DY5" s="1">
        <v>394459103.32566929</v>
      </c>
      <c r="DZ5" s="1">
        <v>426095878.57262748</v>
      </c>
      <c r="EA5" s="1">
        <v>458397688.37525964</v>
      </c>
      <c r="EB5" s="1">
        <v>491115863.40549016</v>
      </c>
      <c r="EC5" s="1">
        <v>523985684.94999999</v>
      </c>
      <c r="ED5" s="1">
        <v>556733357.30915129</v>
      </c>
      <c r="EE5" s="1">
        <v>589082705.36663938</v>
      </c>
      <c r="EF5" s="1">
        <v>620764434.74501383</v>
      </c>
      <c r="EG5" s="1">
        <v>651523548.38171971</v>
      </c>
      <c r="EH5" s="1">
        <v>681129327.08063877</v>
      </c>
      <c r="EI5" s="1">
        <v>709382519.01713729</v>
      </c>
      <c r="EJ5" s="1">
        <v>736119410.65133238</v>
      </c>
      <c r="EK5" s="1">
        <v>761211685.29902339</v>
      </c>
      <c r="EL5" s="1">
        <v>784567681.19154549</v>
      </c>
      <c r="EM5" s="1">
        <v>806129127.40869069</v>
      </c>
      <c r="EN5" s="1">
        <v>825869235.7463243</v>
      </c>
      <c r="EO5" s="1">
        <v>843786864.73952758</v>
      </c>
      <c r="EP5" s="1">
        <v>859902397.07906044</v>
      </c>
      <c r="EQ5" s="1">
        <v>874254726.58170629</v>
      </c>
      <c r="ER5" s="1">
        <v>886901063.33719301</v>
      </c>
      <c r="ES5" s="1">
        <v>897916158.20640504</v>
      </c>
      <c r="ET5" s="1">
        <v>907386580.16545236</v>
      </c>
      <c r="EU5" s="1">
        <v>915403332.58427143</v>
      </c>
      <c r="EV5" s="1">
        <v>922061477.3623147</v>
      </c>
      <c r="EW5" s="1">
        <v>927457913.9127481</v>
      </c>
      <c r="EY5" s="38"/>
      <c r="FA5" s="31"/>
    </row>
    <row r="6" spans="1:182" ht="15.75" x14ac:dyDescent="0.25">
      <c r="A6" s="2" t="s">
        <v>84</v>
      </c>
      <c r="B6" s="2" t="s">
        <v>4</v>
      </c>
      <c r="C6" s="1">
        <v>0</v>
      </c>
      <c r="D6" s="1">
        <v>1048.86796867724</v>
      </c>
      <c r="E6" s="1">
        <v>3146.386997001473</v>
      </c>
      <c r="F6" s="1">
        <v>6292.0000910083663</v>
      </c>
      <c r="G6" s="1">
        <v>10484.38254533066</v>
      </c>
      <c r="H6" s="1">
        <v>15720.616359155199</v>
      </c>
      <c r="I6" s="1">
        <v>21994.748337939141</v>
      </c>
      <c r="J6" s="1">
        <v>29295.529468334189</v>
      </c>
      <c r="K6" s="1">
        <v>37603.272752070952</v>
      </c>
      <c r="L6" s="1">
        <v>46886.066764415991</v>
      </c>
      <c r="M6" s="1">
        <v>57096.002705359191</v>
      </c>
      <c r="N6" s="1">
        <v>68166.463207664201</v>
      </c>
      <c r="O6" s="1">
        <v>80011.653019548045</v>
      </c>
      <c r="P6" s="1">
        <v>92529.232691850717</v>
      </c>
      <c r="Q6" s="1">
        <v>105606.1374755506</v>
      </c>
      <c r="R6" s="1">
        <v>119126.6720317983</v>
      </c>
      <c r="S6" s="1">
        <v>132981.1862607935</v>
      </c>
      <c r="T6" s="1">
        <v>147073.4288543929</v>
      </c>
      <c r="U6" s="1">
        <v>161325.14546512291</v>
      </c>
      <c r="V6" s="1">
        <v>175677.40911219199</v>
      </c>
      <c r="W6" s="1">
        <v>190089.12154657519</v>
      </c>
      <c r="X6" s="1">
        <v>204533.7345566806</v>
      </c>
      <c r="Y6" s="1">
        <v>218995.36452836171</v>
      </c>
      <c r="Z6" s="1">
        <v>233465.20980019681</v>
      </c>
      <c r="AA6" s="1">
        <v>247938.75305790381</v>
      </c>
      <c r="AB6" s="1">
        <v>262413.84698921861</v>
      </c>
      <c r="AC6" s="1">
        <v>276889.54621031089</v>
      </c>
      <c r="AD6" s="1">
        <v>291365.46522692387</v>
      </c>
      <c r="AE6" s="1">
        <v>305841.45845191169</v>
      </c>
      <c r="AF6" s="1">
        <v>320317.47496133001</v>
      </c>
      <c r="AG6" s="1">
        <v>334793.49825786217</v>
      </c>
      <c r="AH6" s="1">
        <v>349269.52339162253</v>
      </c>
      <c r="AI6" s="1">
        <v>363745.5489870942</v>
      </c>
      <c r="AJ6" s="1">
        <v>378221.57469026092</v>
      </c>
      <c r="AK6" s="1">
        <v>392697.60041673749</v>
      </c>
      <c r="AL6" s="1">
        <v>407173.62614789483</v>
      </c>
      <c r="AM6" s="1">
        <v>421649.65187992388</v>
      </c>
      <c r="AN6" s="1">
        <v>436125.67761210358</v>
      </c>
      <c r="AO6" s="1">
        <v>450601.70334430761</v>
      </c>
      <c r="AP6" s="1">
        <v>465077.72907651513</v>
      </c>
      <c r="AQ6" s="1">
        <v>479553.754808723</v>
      </c>
      <c r="AR6" s="1">
        <v>494029.78054093098</v>
      </c>
      <c r="AS6" s="1">
        <v>508505.80627313908</v>
      </c>
      <c r="AT6" s="1">
        <v>522981.83200534701</v>
      </c>
      <c r="AU6" s="1">
        <v>537457.85773755505</v>
      </c>
      <c r="AV6" s="1">
        <v>551933.88346976298</v>
      </c>
      <c r="AW6" s="1">
        <v>566409.90920197114</v>
      </c>
      <c r="AX6" s="1">
        <v>580885.93493417907</v>
      </c>
      <c r="AY6" s="1">
        <v>595361.96066638711</v>
      </c>
      <c r="AZ6" s="1">
        <v>609837.98639859515</v>
      </c>
      <c r="BA6" s="1">
        <v>624314.01213080308</v>
      </c>
      <c r="BB6" s="1">
        <v>641708.25996086351</v>
      </c>
      <c r="BC6" s="1">
        <v>667717.64758201991</v>
      </c>
      <c r="BD6" s="1">
        <v>708531.46367541223</v>
      </c>
      <c r="BE6" s="1">
        <v>755953.54839467769</v>
      </c>
      <c r="BF6" s="1">
        <v>801595.99113485764</v>
      </c>
      <c r="BG6" s="1">
        <v>863855.00071126921</v>
      </c>
      <c r="BH6" s="1">
        <v>944190.68527353299</v>
      </c>
      <c r="BI6" s="1">
        <v>1035169.759191627</v>
      </c>
      <c r="BJ6" s="1">
        <v>1156211.3964730741</v>
      </c>
      <c r="BK6" s="1">
        <v>1356014.606694527</v>
      </c>
      <c r="BL6" s="1">
        <v>1646462.5144237829</v>
      </c>
      <c r="BM6" s="1">
        <v>1974033.686791826</v>
      </c>
      <c r="BN6" s="1">
        <v>2420243.752988833</v>
      </c>
      <c r="BO6" s="1">
        <v>2995461.4684126042</v>
      </c>
      <c r="BP6" s="1">
        <v>3669427.106837335</v>
      </c>
      <c r="BQ6" s="1">
        <v>4502427.1796656493</v>
      </c>
      <c r="BR6" s="1">
        <v>5730060.0011609048</v>
      </c>
      <c r="BS6" s="1">
        <v>7396911.1290599108</v>
      </c>
      <c r="BT6" s="1">
        <v>9528946.7047659345</v>
      </c>
      <c r="BU6" s="1">
        <v>11996406.32923077</v>
      </c>
      <c r="BV6" s="1">
        <v>14473841.880849181</v>
      </c>
      <c r="BW6" s="1">
        <v>17153214.913954321</v>
      </c>
      <c r="BX6" s="1">
        <v>20124890.385545511</v>
      </c>
      <c r="BY6" s="1">
        <v>22382657.95137573</v>
      </c>
      <c r="BZ6" s="1">
        <v>25026234.62079012</v>
      </c>
      <c r="CA6" s="1">
        <v>27296020.675531041</v>
      </c>
      <c r="CB6" s="1">
        <v>29507541.602238711</v>
      </c>
      <c r="CC6" s="1">
        <v>31942005.701913569</v>
      </c>
      <c r="CD6" s="1">
        <v>34399277.302835107</v>
      </c>
      <c r="CE6" s="1">
        <v>36497117.367508747</v>
      </c>
      <c r="CF6" s="1">
        <v>38419093.077417403</v>
      </c>
      <c r="CG6" s="1">
        <v>40323164.733985707</v>
      </c>
      <c r="CH6" s="1">
        <v>42145811.24696885</v>
      </c>
      <c r="CI6" s="1">
        <v>43771323.828173727</v>
      </c>
      <c r="CJ6" s="1">
        <v>45278048.246082388</v>
      </c>
      <c r="CK6" s="1">
        <v>46732990.332739308</v>
      </c>
      <c r="CL6" s="1">
        <v>48255903.483401939</v>
      </c>
      <c r="CM6" s="1">
        <v>50189153.7817536</v>
      </c>
      <c r="CN6" s="1">
        <v>52798852.917411879</v>
      </c>
      <c r="CO6" s="1">
        <v>56113364.996252887</v>
      </c>
      <c r="CP6" s="1">
        <v>59210087.325379409</v>
      </c>
      <c r="CQ6" s="1">
        <v>61916581.668567747</v>
      </c>
      <c r="CR6" s="1">
        <v>64397962.232278973</v>
      </c>
      <c r="CS6" s="1">
        <v>66899101.470117383</v>
      </c>
      <c r="CT6" s="1">
        <v>69706495.028811082</v>
      </c>
      <c r="CU6" s="1">
        <v>72820174.506693035</v>
      </c>
      <c r="CV6" s="1">
        <v>75683446.131212205</v>
      </c>
      <c r="CW6" s="1">
        <v>77282888.673723459</v>
      </c>
      <c r="CX6" s="1">
        <v>78558745.381084666</v>
      </c>
      <c r="CY6" s="1">
        <v>79532102.963283181</v>
      </c>
      <c r="CZ6" s="1">
        <v>80109751.636333227</v>
      </c>
      <c r="DA6" s="1">
        <v>80808129.443709463</v>
      </c>
      <c r="DB6" s="1">
        <v>81276980.437396362</v>
      </c>
      <c r="DC6" s="1">
        <v>81442755.767803907</v>
      </c>
      <c r="DD6" s="1">
        <v>81356108.728211686</v>
      </c>
      <c r="DE6" s="1">
        <v>81046920.251484334</v>
      </c>
      <c r="DF6" s="1">
        <v>80462337.24844259</v>
      </c>
      <c r="DG6" s="1">
        <v>79643775.609343424</v>
      </c>
      <c r="DH6" s="1">
        <v>78698797.189131007</v>
      </c>
      <c r="DI6" s="1">
        <v>78070292.591194093</v>
      </c>
      <c r="DJ6" s="1">
        <v>76852516.339084506</v>
      </c>
      <c r="DK6" s="1">
        <v>76708418.200084299</v>
      </c>
      <c r="DL6" s="1">
        <v>76615724.948375821</v>
      </c>
      <c r="DM6" s="1">
        <v>76851581.159980297</v>
      </c>
      <c r="DN6" s="1">
        <v>76847625.785704538</v>
      </c>
      <c r="DO6" s="1">
        <v>76836313.831511542</v>
      </c>
      <c r="DP6" s="1">
        <v>77111757.17286624</v>
      </c>
      <c r="DQ6" s="1">
        <v>77438085.558250725</v>
      </c>
      <c r="DR6" s="1">
        <v>81162180.433521464</v>
      </c>
      <c r="DS6" s="1">
        <v>82015757.674298167</v>
      </c>
      <c r="DT6" s="1">
        <v>82811226.017842188</v>
      </c>
      <c r="DU6" s="1">
        <v>83547056.007651597</v>
      </c>
      <c r="DV6" s="1">
        <v>84224330.997813642</v>
      </c>
      <c r="DW6" s="1">
        <v>84844399.771326512</v>
      </c>
      <c r="DX6" s="1">
        <v>85408674.555996135</v>
      </c>
      <c r="DY6" s="1">
        <v>85918265.654558554</v>
      </c>
      <c r="DZ6" s="1">
        <v>86374575.586299181</v>
      </c>
      <c r="EA6" s="1">
        <v>86779734.238856718</v>
      </c>
      <c r="EB6" s="1">
        <v>87136202.366195425</v>
      </c>
      <c r="EC6" s="1">
        <v>87446101.962565929</v>
      </c>
      <c r="ED6" s="1">
        <v>87711514.704067454</v>
      </c>
      <c r="EE6" s="1">
        <v>87933512.564459667</v>
      </c>
      <c r="EF6" s="1">
        <v>88111877.246354893</v>
      </c>
      <c r="EG6" s="1">
        <v>88245658.978171557</v>
      </c>
      <c r="EH6" s="1">
        <v>88334564.271318853</v>
      </c>
      <c r="EI6" s="1">
        <v>88379523.755899832</v>
      </c>
      <c r="EJ6" s="1">
        <v>88382623.936804309</v>
      </c>
      <c r="EK6" s="1">
        <v>88346127.685543969</v>
      </c>
      <c r="EL6" s="1">
        <v>88272820.433611438</v>
      </c>
      <c r="EM6" s="1">
        <v>88165200.385068178</v>
      </c>
      <c r="EN6" s="1">
        <v>88024767.107176021</v>
      </c>
      <c r="EO6" s="1">
        <v>87852832.403087005</v>
      </c>
      <c r="EP6" s="1">
        <v>87651451.408178136</v>
      </c>
      <c r="EQ6" s="1">
        <v>87422753.081160456</v>
      </c>
      <c r="ER6" s="1">
        <v>87168583.200993106</v>
      </c>
      <c r="ES6" s="1">
        <v>86890431.356107429</v>
      </c>
      <c r="ET6" s="1">
        <v>86589272.818540439</v>
      </c>
      <c r="EU6" s="1">
        <v>86265586.545244053</v>
      </c>
      <c r="EV6" s="1">
        <v>85919535.539613903</v>
      </c>
      <c r="EW6" s="1">
        <v>85551350.671531871</v>
      </c>
      <c r="EY6" s="38"/>
      <c r="FA6" s="31"/>
    </row>
    <row r="7" spans="1:182" ht="15.75" x14ac:dyDescent="0.25">
      <c r="A7" s="2" t="s">
        <v>84</v>
      </c>
      <c r="B7" s="2" t="s">
        <v>5</v>
      </c>
      <c r="C7" s="1">
        <v>0</v>
      </c>
      <c r="D7" s="1">
        <v>200.41102214186199</v>
      </c>
      <c r="E7" s="1">
        <v>601.23085220808491</v>
      </c>
      <c r="F7" s="1">
        <v>1202.4524962628741</v>
      </c>
      <c r="G7" s="1">
        <v>2004.055493874889</v>
      </c>
      <c r="H7" s="1">
        <v>3005.9844078375459</v>
      </c>
      <c r="I7" s="1">
        <v>4208.1001203090818</v>
      </c>
      <c r="J7" s="1">
        <v>5610.0792903524434</v>
      </c>
      <c r="K7" s="1">
        <v>7211.2258746869666</v>
      </c>
      <c r="L7" s="1">
        <v>9010.1521250104852</v>
      </c>
      <c r="M7" s="1">
        <v>11004.295415643481</v>
      </c>
      <c r="N7" s="1">
        <v>13189.27285587915</v>
      </c>
      <c r="O7" s="1">
        <v>15558.14159260113</v>
      </c>
      <c r="P7" s="1">
        <v>18100.71529130355</v>
      </c>
      <c r="Q7" s="1">
        <v>20803.15187886067</v>
      </c>
      <c r="R7" s="1">
        <v>23648.029752820039</v>
      </c>
      <c r="S7" s="1">
        <v>26615.040350202082</v>
      </c>
      <c r="T7" s="1">
        <v>29682.256900158831</v>
      </c>
      <c r="U7" s="1">
        <v>32827.75263184237</v>
      </c>
      <c r="V7" s="1">
        <v>36031.218982273102</v>
      </c>
      <c r="W7" s="1">
        <v>39275.234348998572</v>
      </c>
      <c r="X7" s="1">
        <v>42545.956658893032</v>
      </c>
      <c r="Y7" s="1">
        <v>45833.199577450643</v>
      </c>
      <c r="Z7" s="1">
        <v>49130.020251554997</v>
      </c>
      <c r="AA7" s="1">
        <v>52432.035790499329</v>
      </c>
      <c r="AB7" s="1">
        <v>55736.683568604101</v>
      </c>
      <c r="AC7" s="1">
        <v>59042.575837567158</v>
      </c>
      <c r="AD7" s="1">
        <v>62349.016554107831</v>
      </c>
      <c r="AE7" s="1">
        <v>65655.682377289078</v>
      </c>
      <c r="AF7" s="1">
        <v>68962.434189269115</v>
      </c>
      <c r="AG7" s="1">
        <v>72269.216552841361</v>
      </c>
      <c r="AH7" s="1">
        <v>75576.009007574496</v>
      </c>
      <c r="AI7" s="1">
        <v>78882.804559532698</v>
      </c>
      <c r="AJ7" s="1">
        <v>82189.600994498498</v>
      </c>
      <c r="AK7" s="1">
        <v>85496.397663226307</v>
      </c>
      <c r="AL7" s="1">
        <v>88803.194389402517</v>
      </c>
      <c r="AM7" s="1">
        <v>92109.99112868165</v>
      </c>
      <c r="AN7" s="1">
        <v>95416.78787073378</v>
      </c>
      <c r="AO7" s="1">
        <v>98723.584613330342</v>
      </c>
      <c r="AP7" s="1">
        <v>102030.381356026</v>
      </c>
      <c r="AQ7" s="1">
        <v>105337.1780987385</v>
      </c>
      <c r="AR7" s="1">
        <v>108643.9748414536</v>
      </c>
      <c r="AS7" s="1">
        <v>111950.77158416899</v>
      </c>
      <c r="AT7" s="1">
        <v>115257.5683268845</v>
      </c>
      <c r="AU7" s="1">
        <v>118564.3650696</v>
      </c>
      <c r="AV7" s="1">
        <v>121871.16181231551</v>
      </c>
      <c r="AW7" s="1">
        <v>125177.958555031</v>
      </c>
      <c r="AX7" s="1">
        <v>128484.75529774649</v>
      </c>
      <c r="AY7" s="1">
        <v>131791.552040462</v>
      </c>
      <c r="AZ7" s="1">
        <v>135098.34878317759</v>
      </c>
      <c r="BA7" s="1">
        <v>138405.14552589311</v>
      </c>
      <c r="BB7" s="1">
        <v>142843.4813979363</v>
      </c>
      <c r="BC7" s="1">
        <v>148590.38917059469</v>
      </c>
      <c r="BD7" s="1">
        <v>155846.40585687509</v>
      </c>
      <c r="BE7" s="1">
        <v>164838.6472570289</v>
      </c>
      <c r="BF7" s="1">
        <v>175824.2176210013</v>
      </c>
      <c r="BG7" s="1">
        <v>189093.91613285849</v>
      </c>
      <c r="BH7" s="1">
        <v>204976.1369086394</v>
      </c>
      <c r="BI7" s="1">
        <v>223840.7775256054</v>
      </c>
      <c r="BJ7" s="1">
        <v>246102.90508007881</v>
      </c>
      <c r="BK7" s="1">
        <v>272225.94022487191</v>
      </c>
      <c r="BL7" s="1">
        <v>302724.28432816849</v>
      </c>
      <c r="BM7" s="1">
        <v>338165.67757163552</v>
      </c>
      <c r="BN7" s="1">
        <v>379174.08935780032</v>
      </c>
      <c r="BO7" s="1">
        <v>426434.43362997961</v>
      </c>
      <c r="BP7" s="1">
        <v>480700.61409032508</v>
      </c>
      <c r="BQ7" s="1">
        <v>542808.12895564269</v>
      </c>
      <c r="BR7" s="1">
        <v>613691.69640540914</v>
      </c>
      <c r="BS7" s="1">
        <v>694407.36453818344</v>
      </c>
      <c r="BT7" s="1">
        <v>786157.77531942236</v>
      </c>
      <c r="BU7" s="1">
        <v>890319.0286986737</v>
      </c>
      <c r="BV7" s="1">
        <v>1008468.033012532</v>
      </c>
      <c r="BW7" s="1">
        <v>1142410.1028884901</v>
      </c>
      <c r="BX7" s="1">
        <v>1294207.477715923</v>
      </c>
      <c r="BY7" s="1">
        <v>1466210.044478022</v>
      </c>
      <c r="BZ7" s="1">
        <v>1661089.7362761849</v>
      </c>
      <c r="CA7" s="1">
        <v>1881879.9373293221</v>
      </c>
      <c r="CB7" s="1">
        <v>2132020.9558547931</v>
      </c>
      <c r="CC7" s="1">
        <v>2415412.403981634</v>
      </c>
      <c r="CD7" s="1">
        <v>2736473.23464341</v>
      </c>
      <c r="CE7" s="1">
        <v>3100210.2301319679</v>
      </c>
      <c r="CF7" s="1">
        <v>3512295.8735973821</v>
      </c>
      <c r="CG7" s="1">
        <v>3979156.718435104</v>
      </c>
      <c r="CH7" s="1">
        <v>4508073.573438623</v>
      </c>
      <c r="CI7" s="1">
        <v>5107295.0344885802</v>
      </c>
      <c r="CJ7" s="1">
        <v>5786166.1186412079</v>
      </c>
      <c r="CK7" s="1">
        <v>6555274.0005927719</v>
      </c>
      <c r="CL7" s="1">
        <v>7426613.1220306866</v>
      </c>
      <c r="CM7" s="1">
        <v>8413772.2480179463</v>
      </c>
      <c r="CN7" s="1">
        <v>9532146.3873649035</v>
      </c>
      <c r="CO7" s="1">
        <v>10799176.881874731</v>
      </c>
      <c r="CP7" s="1">
        <v>12234623.40870088</v>
      </c>
      <c r="CQ7" s="1">
        <v>13860872.13776112</v>
      </c>
      <c r="CR7" s="1">
        <v>15703284.85000444</v>
      </c>
      <c r="CS7" s="1">
        <v>17790594.461122401</v>
      </c>
      <c r="CT7" s="1">
        <v>20155353.119002391</v>
      </c>
      <c r="CU7" s="1">
        <v>22834439.863121349</v>
      </c>
      <c r="CV7" s="1">
        <v>25869635.762963612</v>
      </c>
      <c r="CW7" s="1">
        <v>29308275.504898861</v>
      </c>
      <c r="CX7" s="1">
        <v>33220692.819931451</v>
      </c>
      <c r="CY7" s="1">
        <v>38741711.249338627</v>
      </c>
      <c r="CZ7" s="1">
        <v>43256939.046894379</v>
      </c>
      <c r="DA7" s="1">
        <v>48670494.941267528</v>
      </c>
      <c r="DB7" s="1">
        <v>54227050.543851957</v>
      </c>
      <c r="DC7" s="1">
        <v>61359420.229702592</v>
      </c>
      <c r="DD7" s="1">
        <v>69265407.653611481</v>
      </c>
      <c r="DE7" s="1">
        <v>78306462.189900801</v>
      </c>
      <c r="DF7" s="1">
        <v>89580685.203421235</v>
      </c>
      <c r="DG7" s="1">
        <v>102503317.3997778</v>
      </c>
      <c r="DH7" s="1">
        <v>108976119.5748381</v>
      </c>
      <c r="DI7" s="1">
        <v>121958509.44987109</v>
      </c>
      <c r="DJ7" s="1">
        <v>135533337.10638541</v>
      </c>
      <c r="DK7" s="1">
        <v>149314953.64618</v>
      </c>
      <c r="DL7" s="1">
        <v>162410379.86541441</v>
      </c>
      <c r="DM7" s="1">
        <v>173635265.38708061</v>
      </c>
      <c r="DN7" s="1">
        <v>182311252.35259861</v>
      </c>
      <c r="DO7" s="1">
        <v>190170117.85370961</v>
      </c>
      <c r="DP7" s="1">
        <v>198390709.30325869</v>
      </c>
      <c r="DQ7" s="1">
        <v>204432509.93254727</v>
      </c>
      <c r="DR7" s="18">
        <v>220849650.46272087</v>
      </c>
      <c r="DS7" s="18">
        <v>237266790.99289447</v>
      </c>
      <c r="DT7" s="18">
        <v>253683931.52306804</v>
      </c>
      <c r="DU7" s="18">
        <v>270101072.05324161</v>
      </c>
      <c r="DV7" s="18">
        <v>286518212.58341527</v>
      </c>
      <c r="DW7" s="18">
        <v>302935353.11358881</v>
      </c>
      <c r="DX7" s="18">
        <v>319352493.64376241</v>
      </c>
      <c r="DY7" s="18">
        <v>335769634.17393601</v>
      </c>
      <c r="DZ7" s="18">
        <v>352186774.70410961</v>
      </c>
      <c r="EA7" s="18">
        <v>368603915.23428321</v>
      </c>
      <c r="EB7" s="18">
        <v>385021055.76445681</v>
      </c>
      <c r="EC7" s="1">
        <v>401438196.29463041</v>
      </c>
      <c r="ED7" s="1">
        <v>411847627.71043146</v>
      </c>
      <c r="EE7" s="1">
        <v>422318983.69071531</v>
      </c>
      <c r="EF7" s="1">
        <v>432845288.07039273</v>
      </c>
      <c r="EG7" s="1">
        <v>443419422.70414883</v>
      </c>
      <c r="EH7" s="1">
        <v>454034302.84391481</v>
      </c>
      <c r="EI7" s="1">
        <v>464682693.07551169</v>
      </c>
      <c r="EJ7" s="1">
        <v>475357631.46167624</v>
      </c>
      <c r="EK7" s="1">
        <v>486052475.96054316</v>
      </c>
      <c r="EL7" s="1">
        <v>496760855.05760628</v>
      </c>
      <c r="EM7" s="1">
        <v>507476102.27307099</v>
      </c>
      <c r="EN7" s="1">
        <v>518191218.44596833</v>
      </c>
      <c r="EO7" s="1">
        <v>528898886.53618038</v>
      </c>
      <c r="EP7" s="1">
        <v>539591763.45467901</v>
      </c>
      <c r="EQ7" s="1">
        <v>550262419.82665396</v>
      </c>
      <c r="ER7" s="1">
        <v>560903492.49591279</v>
      </c>
      <c r="ES7" s="1">
        <v>571507757.50364733</v>
      </c>
      <c r="ET7" s="1">
        <v>582068118.16983807</v>
      </c>
      <c r="EU7" s="1">
        <v>592577414.50830436</v>
      </c>
      <c r="EV7" s="1">
        <v>603028536.62633371</v>
      </c>
      <c r="EW7" s="1">
        <v>613414401.31699061</v>
      </c>
      <c r="EY7" s="38"/>
      <c r="FA7" s="31"/>
    </row>
    <row r="8" spans="1:182" ht="15.75" x14ac:dyDescent="0.25">
      <c r="A8" s="2" t="s">
        <v>87</v>
      </c>
      <c r="B8" s="2" t="s">
        <v>0</v>
      </c>
      <c r="C8" s="1">
        <v>0</v>
      </c>
      <c r="D8" s="1">
        <v>111878.4474746583</v>
      </c>
      <c r="E8" s="1">
        <v>335634.36934685532</v>
      </c>
      <c r="F8" s="1">
        <v>671264.6444965665</v>
      </c>
      <c r="G8" s="1">
        <v>1118760.0011009609</v>
      </c>
      <c r="H8" s="1">
        <v>1678094.929018372</v>
      </c>
      <c r="I8" s="1">
        <v>2349204.421977228</v>
      </c>
      <c r="J8" s="1">
        <v>3131935.0558239571</v>
      </c>
      <c r="K8" s="1">
        <v>4025951.4563585981</v>
      </c>
      <c r="L8" s="1">
        <v>5030574.6322402209</v>
      </c>
      <c r="M8" s="1">
        <v>6144531.3776340261</v>
      </c>
      <c r="N8" s="1">
        <v>7365610.463066753</v>
      </c>
      <c r="O8" s="1">
        <v>8690254.9962574691</v>
      </c>
      <c r="P8" s="1">
        <v>10113165.779887309</v>
      </c>
      <c r="Q8" s="1">
        <v>11627030.537503021</v>
      </c>
      <c r="R8" s="1">
        <v>13222503.85011958</v>
      </c>
      <c r="S8" s="1">
        <v>14888523.326331111</v>
      </c>
      <c r="T8" s="1">
        <v>16612960.56333133</v>
      </c>
      <c r="U8" s="1">
        <v>18383499.75892894</v>
      </c>
      <c r="V8" s="1">
        <v>20188557.772630509</v>
      </c>
      <c r="W8" s="1">
        <v>22018044.53005768</v>
      </c>
      <c r="X8" s="1">
        <v>23863819.240175381</v>
      </c>
      <c r="Y8" s="1">
        <v>25719798.554620191</v>
      </c>
      <c r="Z8" s="1">
        <v>27581772.085313961</v>
      </c>
      <c r="AA8" s="1">
        <v>29447040.82331603</v>
      </c>
      <c r="AB8" s="1">
        <v>31314002.303643908</v>
      </c>
      <c r="AC8" s="1">
        <v>33181775.32738094</v>
      </c>
      <c r="AD8" s="1">
        <v>35049911.087572657</v>
      </c>
      <c r="AE8" s="1">
        <v>36918197.872773558</v>
      </c>
      <c r="AF8" s="1">
        <v>38786543.186112843</v>
      </c>
      <c r="AG8" s="1">
        <v>40654909.598749012</v>
      </c>
      <c r="AH8" s="1">
        <v>42523283.083159931</v>
      </c>
      <c r="AI8" s="1">
        <v>44391658.770239219</v>
      </c>
      <c r="AJ8" s="1">
        <v>46260035.09464328</v>
      </c>
      <c r="AK8" s="1">
        <v>48128411.590292066</v>
      </c>
      <c r="AL8" s="1">
        <v>49996788.128656916</v>
      </c>
      <c r="AM8" s="1">
        <v>51865164.676911227</v>
      </c>
      <c r="AN8" s="1">
        <v>53733541.227290079</v>
      </c>
      <c r="AO8" s="1">
        <v>55601917.77809234</v>
      </c>
      <c r="AP8" s="1">
        <v>57470294.328972884</v>
      </c>
      <c r="AQ8" s="1">
        <v>59338670.879866853</v>
      </c>
      <c r="AR8" s="1">
        <v>61207047.430762947</v>
      </c>
      <c r="AS8" s="1">
        <v>63075423.98165936</v>
      </c>
      <c r="AT8" s="1">
        <v>64943800.532555811</v>
      </c>
      <c r="AU8" s="1">
        <v>66812177.083452269</v>
      </c>
      <c r="AV8" s="1">
        <v>68680553.634348735</v>
      </c>
      <c r="AW8" s="1">
        <v>70548930.185245186</v>
      </c>
      <c r="AX8" s="1">
        <v>72417306.736141652</v>
      </c>
      <c r="AY8" s="1">
        <v>74285683.287038118</v>
      </c>
      <c r="AZ8" s="1">
        <v>76154059.837934554</v>
      </c>
      <c r="BA8" s="1">
        <v>78022436.388831019</v>
      </c>
      <c r="BB8" s="1">
        <v>79734936.232182086</v>
      </c>
      <c r="BC8" s="1">
        <v>81350746.105529934</v>
      </c>
      <c r="BD8" s="1">
        <v>83560498.968907937</v>
      </c>
      <c r="BE8" s="1">
        <v>85578569.487245053</v>
      </c>
      <c r="BF8" s="1">
        <v>89225934.121676415</v>
      </c>
      <c r="BG8" s="1">
        <v>92795837.278425545</v>
      </c>
      <c r="BH8" s="1">
        <v>94779493.704277471</v>
      </c>
      <c r="BI8" s="1">
        <v>96638092.434865803</v>
      </c>
      <c r="BJ8" s="1">
        <v>98510087.400097311</v>
      </c>
      <c r="BK8" s="1">
        <v>100291060.41437221</v>
      </c>
      <c r="BL8" s="1">
        <v>101783075.0311906</v>
      </c>
      <c r="BM8" s="1">
        <v>103234741.423556</v>
      </c>
      <c r="BN8" s="1">
        <v>106423228.7083789</v>
      </c>
      <c r="BO8" s="1">
        <v>109938783.19402491</v>
      </c>
      <c r="BP8" s="1">
        <v>114655212.6019032</v>
      </c>
      <c r="BQ8" s="1">
        <v>118915317.4512552</v>
      </c>
      <c r="BR8" s="1">
        <v>122308888.8266172</v>
      </c>
      <c r="BS8" s="1">
        <v>126919924.2066431</v>
      </c>
      <c r="BT8" s="1">
        <v>131303631.9322807</v>
      </c>
      <c r="BU8" s="1">
        <v>134184760.1084189</v>
      </c>
      <c r="BV8" s="1">
        <v>138910739.9404026</v>
      </c>
      <c r="BW8" s="1">
        <v>144316995.1354951</v>
      </c>
      <c r="BX8" s="1">
        <v>150244060.3714872</v>
      </c>
      <c r="BY8" s="1">
        <v>153506559.8879104</v>
      </c>
      <c r="BZ8" s="1">
        <v>156481208.84922069</v>
      </c>
      <c r="CA8" s="1">
        <v>160643803.80876309</v>
      </c>
      <c r="CB8" s="1">
        <v>165707277.0417777</v>
      </c>
      <c r="CC8" s="1">
        <v>170650129.4103643</v>
      </c>
      <c r="CD8" s="1">
        <v>174705721.08806291</v>
      </c>
      <c r="CE8" s="1">
        <v>176702469.01364651</v>
      </c>
      <c r="CF8" s="1">
        <v>177812694.83958241</v>
      </c>
      <c r="CG8" s="1">
        <v>177735998.7908105</v>
      </c>
      <c r="CH8" s="1">
        <v>178677319.8085703</v>
      </c>
      <c r="CI8" s="1">
        <v>180722201.8269805</v>
      </c>
      <c r="CJ8" s="1">
        <v>184247030.41500241</v>
      </c>
      <c r="CK8" s="1">
        <v>185823767.71624219</v>
      </c>
      <c r="CL8" s="1">
        <v>187316637.55849701</v>
      </c>
      <c r="CM8" s="1">
        <v>188659386.34767199</v>
      </c>
      <c r="CN8" s="1">
        <v>189812992.57579491</v>
      </c>
      <c r="CO8" s="1">
        <v>190750334.8233749</v>
      </c>
      <c r="CP8" s="1">
        <v>190456900.66071871</v>
      </c>
      <c r="CQ8" s="1">
        <v>190081467.93471739</v>
      </c>
      <c r="CR8" s="1">
        <v>189874591.8223367</v>
      </c>
      <c r="CS8" s="1">
        <v>189765223.75671321</v>
      </c>
      <c r="CT8" s="1">
        <v>189319377.7524865</v>
      </c>
      <c r="CU8" s="1">
        <v>189030574.36459979</v>
      </c>
      <c r="CV8" s="1">
        <v>189292426.19918451</v>
      </c>
      <c r="CW8" s="1">
        <v>189878874.12593031</v>
      </c>
      <c r="CX8" s="1">
        <v>191388152.63342059</v>
      </c>
      <c r="CY8" s="1">
        <v>193255774.38225329</v>
      </c>
      <c r="CZ8" s="1">
        <v>194593617.7993893</v>
      </c>
      <c r="DA8" s="1">
        <v>195565396.3064096</v>
      </c>
      <c r="DB8" s="1">
        <v>195962678.40963909</v>
      </c>
      <c r="DC8" s="1">
        <v>196493638.18481901</v>
      </c>
      <c r="DD8" s="1">
        <v>197376939.53835791</v>
      </c>
      <c r="DE8" s="1">
        <v>198400861.38788599</v>
      </c>
      <c r="DF8" s="1">
        <v>199214149.10958549</v>
      </c>
      <c r="DG8" s="1">
        <v>198826525.5611954</v>
      </c>
      <c r="DH8" s="1">
        <v>196502505.47423089</v>
      </c>
      <c r="DI8" s="1">
        <v>194856006.3206611</v>
      </c>
      <c r="DJ8" s="1">
        <v>194025176.22406021</v>
      </c>
      <c r="DK8" s="1">
        <v>194774055.2908462</v>
      </c>
      <c r="DL8" s="1">
        <v>196156958.19637629</v>
      </c>
      <c r="DM8" s="1">
        <v>198138861.39572829</v>
      </c>
      <c r="DN8" s="1">
        <v>200400514.6116049</v>
      </c>
      <c r="DO8" s="1">
        <v>202332502.44805929</v>
      </c>
      <c r="DP8" s="1">
        <v>203452005.20687121</v>
      </c>
      <c r="DQ8" s="1">
        <v>204059774.84190619</v>
      </c>
      <c r="DR8" s="1">
        <v>203025346.07921323</v>
      </c>
      <c r="DS8" s="1">
        <v>201926640.18527913</v>
      </c>
      <c r="DT8" s="1">
        <v>200766809.79029879</v>
      </c>
      <c r="DU8" s="1">
        <v>199547567.15496948</v>
      </c>
      <c r="DV8" s="1">
        <v>198272197.5545643</v>
      </c>
      <c r="DW8" s="1">
        <v>196943705.94109094</v>
      </c>
      <c r="DX8" s="1">
        <v>195564496.85251129</v>
      </c>
      <c r="DY8" s="1">
        <v>194135614.06514394</v>
      </c>
      <c r="DZ8" s="1">
        <v>192658029.99745709</v>
      </c>
      <c r="EA8" s="1">
        <v>191133549.93336129</v>
      </c>
      <c r="EB8" s="1">
        <v>189563897.89995262</v>
      </c>
      <c r="EC8" s="1">
        <v>187949718.2662144</v>
      </c>
      <c r="ED8" s="1">
        <v>186292341.78479165</v>
      </c>
      <c r="EE8" s="1">
        <v>184590216.39903116</v>
      </c>
      <c r="EF8" s="1">
        <v>182837680.74416575</v>
      </c>
      <c r="EG8" s="1">
        <v>181027460.80338207</v>
      </c>
      <c r="EH8" s="1">
        <v>179154822.44262478</v>
      </c>
      <c r="EI8" s="1">
        <v>177219197.64445776</v>
      </c>
      <c r="EJ8" s="1">
        <v>175223031.05767435</v>
      </c>
      <c r="EK8" s="1">
        <v>173168646.92054734</v>
      </c>
      <c r="EL8" s="1">
        <v>171059426.12724507</v>
      </c>
      <c r="EM8" s="1">
        <v>168898342.50239679</v>
      </c>
      <c r="EN8" s="1">
        <v>166686916.81402272</v>
      </c>
      <c r="EO8" s="1">
        <v>164426453.31176102</v>
      </c>
      <c r="EP8" s="1">
        <v>162119549.22785929</v>
      </c>
      <c r="EQ8" s="1">
        <v>159769020.53930348</v>
      </c>
      <c r="ER8" s="1">
        <v>157377470.25750509</v>
      </c>
      <c r="ES8" s="1">
        <v>154946946.67735982</v>
      </c>
      <c r="ET8" s="1">
        <v>152479378.02135795</v>
      </c>
      <c r="EU8" s="1">
        <v>149977051.23629895</v>
      </c>
      <c r="EV8" s="1">
        <v>147442221.28331238</v>
      </c>
      <c r="EW8" s="1">
        <v>144876980.47465292</v>
      </c>
      <c r="EY8" s="38"/>
      <c r="FA8" s="31"/>
    </row>
    <row r="9" spans="1:182" ht="15.75" x14ac:dyDescent="0.25">
      <c r="A9" s="2" t="s">
        <v>87</v>
      </c>
      <c r="B9" s="2" t="s">
        <v>68</v>
      </c>
      <c r="C9" s="1">
        <v>0</v>
      </c>
      <c r="D9" s="1">
        <v>229724.72410227149</v>
      </c>
      <c r="E9" s="1">
        <v>689158.76479943807</v>
      </c>
      <c r="F9" s="1">
        <v>1378259.075240721</v>
      </c>
      <c r="G9" s="1">
        <v>2296914.2658054968</v>
      </c>
      <c r="H9" s="1">
        <v>3444857.3779197549</v>
      </c>
      <c r="I9" s="1">
        <v>4821495.8408504687</v>
      </c>
      <c r="J9" s="1">
        <v>6425611.4087046664</v>
      </c>
      <c r="K9" s="1">
        <v>8254884.3949767333</v>
      </c>
      <c r="L9" s="1">
        <v>10305223.84889991</v>
      </c>
      <c r="M9" s="1">
        <v>12569947.550861189</v>
      </c>
      <c r="N9" s="1">
        <v>15038946.236102359</v>
      </c>
      <c r="O9" s="1">
        <v>17698054.747083809</v>
      </c>
      <c r="P9" s="1">
        <v>20528889.642429531</v>
      </c>
      <c r="Q9" s="1">
        <v>23509353.774477161</v>
      </c>
      <c r="R9" s="1">
        <v>26614846.30394908</v>
      </c>
      <c r="S9" s="1">
        <v>29820000.28918764</v>
      </c>
      <c r="T9" s="1">
        <v>33100589.22172863</v>
      </c>
      <c r="U9" s="1">
        <v>36435183.30734463</v>
      </c>
      <c r="V9" s="1">
        <v>39806225.581756823</v>
      </c>
      <c r="W9" s="1">
        <v>43200393.574322917</v>
      </c>
      <c r="X9" s="1">
        <v>46608324.100471564</v>
      </c>
      <c r="Y9" s="1">
        <v>50023922.278460667</v>
      </c>
      <c r="Z9" s="1">
        <v>53443513.515941128</v>
      </c>
      <c r="AA9" s="1">
        <v>56865045.921329163</v>
      </c>
      <c r="AB9" s="1">
        <v>60287458.287705749</v>
      </c>
      <c r="AC9" s="1">
        <v>63710242.285824656</v>
      </c>
      <c r="AD9" s="1">
        <v>67133172.393998623</v>
      </c>
      <c r="AE9" s="1">
        <v>70556155.944516152</v>
      </c>
      <c r="AF9" s="1">
        <v>73979157.670737118</v>
      </c>
      <c r="AG9" s="1">
        <v>77402165.142013535</v>
      </c>
      <c r="AH9" s="1">
        <v>80825174.30030939</v>
      </c>
      <c r="AI9" s="1">
        <v>84248183.918669283</v>
      </c>
      <c r="AJ9" s="1">
        <v>87671193.653511018</v>
      </c>
      <c r="AK9" s="1">
        <v>91094203.415725946</v>
      </c>
      <c r="AL9" s="1">
        <v>94517213.183910161</v>
      </c>
      <c r="AM9" s="1">
        <v>97940222.953302085</v>
      </c>
      <c r="AN9" s="1">
        <v>101363232.7229206</v>
      </c>
      <c r="AO9" s="1">
        <v>104786242.4925787</v>
      </c>
      <c r="AP9" s="1">
        <v>108209252.262243</v>
      </c>
      <c r="AQ9" s="1">
        <v>111632262.03190839</v>
      </c>
      <c r="AR9" s="1">
        <v>115055271.8015739</v>
      </c>
      <c r="AS9" s="1">
        <v>118478281.57123929</v>
      </c>
      <c r="AT9" s="1">
        <v>121901291.3409048</v>
      </c>
      <c r="AU9" s="1">
        <v>125324301.1105703</v>
      </c>
      <c r="AV9" s="1">
        <v>128747310.88023581</v>
      </c>
      <c r="AW9" s="1">
        <v>132170320.6499013</v>
      </c>
      <c r="AX9" s="1">
        <v>135593330.41956681</v>
      </c>
      <c r="AY9" s="1">
        <v>139016340.18923229</v>
      </c>
      <c r="AZ9" s="1">
        <v>142439349.9588978</v>
      </c>
      <c r="BA9" s="1">
        <v>145862359.72856319</v>
      </c>
      <c r="BB9" s="1">
        <v>149121030.70320731</v>
      </c>
      <c r="BC9" s="1">
        <v>152215373.90494001</v>
      </c>
      <c r="BD9" s="1">
        <v>155145420.12830311</v>
      </c>
      <c r="BE9" s="1">
        <v>157911249.05838951</v>
      </c>
      <c r="BF9" s="1">
        <v>160513051.6700739</v>
      </c>
      <c r="BG9" s="1">
        <v>162951251.87227869</v>
      </c>
      <c r="BH9" s="1">
        <v>165226721.16485161</v>
      </c>
      <c r="BI9" s="1">
        <v>167174601.9764334</v>
      </c>
      <c r="BJ9" s="1">
        <v>169025295.1111494</v>
      </c>
      <c r="BK9" s="1">
        <v>170793942.46566841</v>
      </c>
      <c r="BL9" s="1">
        <v>172493213.18528289</v>
      </c>
      <c r="BM9" s="1">
        <v>174116629.07797369</v>
      </c>
      <c r="BN9" s="1">
        <v>175674424.54169491</v>
      </c>
      <c r="BO9" s="1">
        <v>177113942.4576875</v>
      </c>
      <c r="BP9" s="1">
        <v>178471656.51430079</v>
      </c>
      <c r="BQ9" s="1">
        <v>179868946.51911041</v>
      </c>
      <c r="BR9" s="1">
        <v>181137854.84169999</v>
      </c>
      <c r="BS9" s="1">
        <v>182156320.36472619</v>
      </c>
      <c r="BT9" s="1">
        <v>183154994.97607759</v>
      </c>
      <c r="BU9" s="1">
        <v>184490238.09789181</v>
      </c>
      <c r="BV9" s="1">
        <v>186016899.02834061</v>
      </c>
      <c r="BW9" s="1">
        <v>187514293.25089559</v>
      </c>
      <c r="BX9" s="1">
        <v>188927388.74948761</v>
      </c>
      <c r="BY9" s="1">
        <v>190149055.0379872</v>
      </c>
      <c r="BZ9" s="1">
        <v>190949103.26317021</v>
      </c>
      <c r="CA9" s="1">
        <v>192075186.84887081</v>
      </c>
      <c r="CB9" s="1">
        <v>193318459.7459307</v>
      </c>
      <c r="CC9" s="1">
        <v>194721906.07138529</v>
      </c>
      <c r="CD9" s="1">
        <v>196139675.25526991</v>
      </c>
      <c r="CE9" s="1">
        <v>196349269.0908604</v>
      </c>
      <c r="CF9" s="1">
        <v>196206717.076354</v>
      </c>
      <c r="CG9" s="1">
        <v>195905967.8651213</v>
      </c>
      <c r="CH9" s="1">
        <v>195838306.0549565</v>
      </c>
      <c r="CI9" s="1">
        <v>195664154.87422919</v>
      </c>
      <c r="CJ9" s="1">
        <v>195563967.6047183</v>
      </c>
      <c r="CK9" s="1">
        <v>196065581.89259329</v>
      </c>
      <c r="CL9" s="1">
        <v>196812161.923767</v>
      </c>
      <c r="CM9" s="1">
        <v>197497809.77456921</v>
      </c>
      <c r="CN9" s="1">
        <v>197155860.03934619</v>
      </c>
      <c r="CO9" s="1">
        <v>198220804.36077741</v>
      </c>
      <c r="CP9" s="1">
        <v>199871092.76873589</v>
      </c>
      <c r="CQ9" s="1">
        <v>201356273.79249549</v>
      </c>
      <c r="CR9" s="1">
        <v>201670005.59855121</v>
      </c>
      <c r="CS9" s="1">
        <v>202330599.04822919</v>
      </c>
      <c r="CT9" s="1">
        <v>203082111.1033999</v>
      </c>
      <c r="CU9" s="1">
        <v>204250962.8063547</v>
      </c>
      <c r="CV9" s="1">
        <v>205621473.17276499</v>
      </c>
      <c r="CW9" s="1">
        <v>207508802.02226719</v>
      </c>
      <c r="CX9" s="1">
        <v>209754070.01593849</v>
      </c>
      <c r="CY9" s="1">
        <v>211455556.6410853</v>
      </c>
      <c r="CZ9" s="1">
        <v>212875624.68757981</v>
      </c>
      <c r="DA9" s="1">
        <v>213951022.56548759</v>
      </c>
      <c r="DB9" s="1">
        <v>214932793.87144351</v>
      </c>
      <c r="DC9" s="1">
        <v>215996774.6875079</v>
      </c>
      <c r="DD9" s="1">
        <v>217671715.09752029</v>
      </c>
      <c r="DE9" s="1">
        <v>219586648.94393891</v>
      </c>
      <c r="DF9" s="1">
        <v>221600594.0817467</v>
      </c>
      <c r="DG9" s="1">
        <v>222297904.5154902</v>
      </c>
      <c r="DH9" s="1">
        <v>222534173.6621637</v>
      </c>
      <c r="DI9" s="1">
        <v>221979736.81570601</v>
      </c>
      <c r="DJ9" s="1">
        <v>221141729.97721329</v>
      </c>
      <c r="DK9" s="1">
        <v>219128916.11305839</v>
      </c>
      <c r="DL9" s="1">
        <v>216793148.11737651</v>
      </c>
      <c r="DM9" s="1">
        <v>215080792.81471151</v>
      </c>
      <c r="DN9" s="1">
        <v>214510844.65397799</v>
      </c>
      <c r="DO9" s="1">
        <v>214741292.8411501</v>
      </c>
      <c r="DP9" s="1">
        <v>215385668.02935991</v>
      </c>
      <c r="DQ9" s="1">
        <v>215988342.84089431</v>
      </c>
      <c r="DR9" s="1">
        <v>213654051.95757663</v>
      </c>
      <c r="DS9" s="1">
        <v>211222678.42454168</v>
      </c>
      <c r="DT9" s="1">
        <v>238454213.59192541</v>
      </c>
      <c r="DU9" s="1">
        <v>235233901.46781015</v>
      </c>
      <c r="DV9" s="1">
        <v>231952142.32663336</v>
      </c>
      <c r="DW9" s="1">
        <v>228636302.61032391</v>
      </c>
      <c r="DX9" s="1">
        <v>225306413.09662279</v>
      </c>
      <c r="DY9" s="1">
        <v>221968606.69635034</v>
      </c>
      <c r="DZ9" s="1">
        <v>218620474.27332705</v>
      </c>
      <c r="EA9" s="1">
        <v>215263297.51754218</v>
      </c>
      <c r="EB9" s="1">
        <v>211896167.44296864</v>
      </c>
      <c r="EC9" s="1">
        <v>208518735.89121801</v>
      </c>
      <c r="ED9" s="1">
        <v>205133335.82569298</v>
      </c>
      <c r="EE9" s="1">
        <v>201742614.26557958</v>
      </c>
      <c r="EF9" s="1">
        <v>198346838.52427539</v>
      </c>
      <c r="EG9" s="1">
        <v>194945703.26273823</v>
      </c>
      <c r="EH9" s="1">
        <v>191539025.20161286</v>
      </c>
      <c r="EI9" s="1">
        <v>188127614.32458904</v>
      </c>
      <c r="EJ9" s="1">
        <v>184712026.98957127</v>
      </c>
      <c r="EK9" s="1">
        <v>181292084.53373614</v>
      </c>
      <c r="EL9" s="1">
        <v>177867217.99483237</v>
      </c>
      <c r="EM9" s="1">
        <v>174437308.49210057</v>
      </c>
      <c r="EN9" s="1">
        <v>171002962.52242392</v>
      </c>
      <c r="EO9" s="1">
        <v>167564957.37411982</v>
      </c>
      <c r="EP9" s="1">
        <v>164123392.63671595</v>
      </c>
      <c r="EQ9" s="1">
        <v>160678411.93902501</v>
      </c>
      <c r="ER9" s="1">
        <v>157230495.20801318</v>
      </c>
      <c r="ES9" s="1">
        <v>153780681.21398643</v>
      </c>
      <c r="ET9" s="1">
        <v>150330387.17150584</v>
      </c>
      <c r="EU9" s="1">
        <v>146881004.84346318</v>
      </c>
      <c r="EV9" s="1">
        <v>143434170.01594669</v>
      </c>
      <c r="EW9" s="1">
        <v>139991500.67709875</v>
      </c>
      <c r="EY9" s="38"/>
      <c r="FA9" s="31"/>
    </row>
    <row r="10" spans="1:182" ht="15.75" x14ac:dyDescent="0.25">
      <c r="A10" s="2" t="s">
        <v>87</v>
      </c>
      <c r="B10" s="2" t="s">
        <v>3</v>
      </c>
      <c r="C10" s="1">
        <v>0</v>
      </c>
      <c r="D10" s="1">
        <v>6.3808669705233712</v>
      </c>
      <c r="E10" s="1">
        <v>19.142216364030229</v>
      </c>
      <c r="F10" s="1">
        <v>38.282965526511063</v>
      </c>
      <c r="G10" s="1">
        <v>63.800291375745843</v>
      </c>
      <c r="H10" s="1">
        <v>95.687375973983606</v>
      </c>
      <c r="I10" s="1">
        <v>133.92896897933949</v>
      </c>
      <c r="J10" s="1">
        <v>178.4934764043872</v>
      </c>
      <c r="K10" s="1">
        <v>229.32027645652329</v>
      </c>
      <c r="L10" s="1">
        <v>286.30163492699143</v>
      </c>
      <c r="M10" s="1">
        <v>349.26022274974531</v>
      </c>
      <c r="N10" s="1">
        <v>417.9257010593729</v>
      </c>
      <c r="O10" s="1">
        <v>491.91635417884851</v>
      </c>
      <c r="P10" s="1">
        <v>570.73298159385422</v>
      </c>
      <c r="Q10" s="1">
        <v>653.77091944475092</v>
      </c>
      <c r="R10" s="1">
        <v>740.35181234583752</v>
      </c>
      <c r="S10" s="1">
        <v>829.77079681453642</v>
      </c>
      <c r="T10" s="1">
        <v>921.3495174651465</v>
      </c>
      <c r="U10" s="1">
        <v>1014.483310438029</v>
      </c>
      <c r="V10" s="1">
        <v>1108.6729752188651</v>
      </c>
      <c r="W10" s="1">
        <v>1203.5367961306299</v>
      </c>
      <c r="X10" s="1">
        <v>1298.8044343079109</v>
      </c>
      <c r="Y10" s="1">
        <v>1394.2985606846621</v>
      </c>
      <c r="Z10" s="1">
        <v>1489.9114410521281</v>
      </c>
      <c r="AA10" s="1">
        <v>1585.5824536177031</v>
      </c>
      <c r="AB10" s="1">
        <v>1681.2800043939631</v>
      </c>
      <c r="AC10" s="1">
        <v>1776.988843039022</v>
      </c>
      <c r="AD10" s="1">
        <v>1872.702151615129</v>
      </c>
      <c r="AE10" s="1">
        <v>1968.4171070400639</v>
      </c>
      <c r="AF10" s="1">
        <v>2064.132626659818</v>
      </c>
      <c r="AG10" s="1">
        <v>2159.848325926851</v>
      </c>
      <c r="AH10" s="1">
        <v>2255.5640783375302</v>
      </c>
      <c r="AI10" s="1">
        <v>2351.2798453487362</v>
      </c>
      <c r="AJ10" s="1">
        <v>2446.995616084198</v>
      </c>
      <c r="AK10" s="1">
        <v>2542.7113877014181</v>
      </c>
      <c r="AL10" s="1">
        <v>2638.4271595123669</v>
      </c>
      <c r="AM10" s="1">
        <v>2734.1429313628082</v>
      </c>
      <c r="AN10" s="1">
        <v>2829.8587032207151</v>
      </c>
      <c r="AO10" s="1">
        <v>2925.5744750799322</v>
      </c>
      <c r="AP10" s="1">
        <v>3021.2902469393621</v>
      </c>
      <c r="AQ10" s="1">
        <v>3117.0060187988238</v>
      </c>
      <c r="AR10" s="1">
        <v>3212.72179065829</v>
      </c>
      <c r="AS10" s="1">
        <v>3308.4375625177572</v>
      </c>
      <c r="AT10" s="1">
        <v>3404.1533343772239</v>
      </c>
      <c r="AU10" s="1">
        <v>3499.869106236692</v>
      </c>
      <c r="AV10" s="1">
        <v>3595.5848780961592</v>
      </c>
      <c r="AW10" s="1">
        <v>3691.3006499556259</v>
      </c>
      <c r="AX10" s="1">
        <v>3787.0164218150931</v>
      </c>
      <c r="AY10" s="1">
        <v>3882.7321936745602</v>
      </c>
      <c r="AZ10" s="1">
        <v>3978.447965534026</v>
      </c>
      <c r="BA10" s="1">
        <v>4074.1637373934941</v>
      </c>
      <c r="BB10" s="1">
        <v>4223.2737118530858</v>
      </c>
      <c r="BC10" s="1">
        <v>4436.9739609456701</v>
      </c>
      <c r="BD10" s="1">
        <v>4728.5523077451871</v>
      </c>
      <c r="BE10" s="1">
        <v>5113.7713781941311</v>
      </c>
      <c r="BF10" s="1">
        <v>5611.3130824339642</v>
      </c>
      <c r="BG10" s="1">
        <v>6243.2876824775076</v>
      </c>
      <c r="BH10" s="1">
        <v>7035.8083385945556</v>
      </c>
      <c r="BI10" s="1">
        <v>8019.6318797613276</v>
      </c>
      <c r="BJ10" s="1">
        <v>9230.8720603786096</v>
      </c>
      <c r="BK10" s="1">
        <v>10711.806262064531</v>
      </c>
      <c r="BL10" s="1">
        <v>12511.821321553871</v>
      </c>
      <c r="BM10" s="1">
        <v>14688.574419681199</v>
      </c>
      <c r="BN10" s="1">
        <v>17309.470611570068</v>
      </c>
      <c r="BO10" s="1">
        <v>20453.567743633572</v>
      </c>
      <c r="BP10" s="1">
        <v>24214.005790786319</v>
      </c>
      <c r="BQ10" s="1">
        <v>28701.026262359239</v>
      </c>
      <c r="BR10" s="1">
        <v>34045.614963377287</v>
      </c>
      <c r="BS10" s="1">
        <v>40403.788378608733</v>
      </c>
      <c r="BT10" s="1">
        <v>47961.56301950381</v>
      </c>
      <c r="BU10" s="1">
        <v>56940.69649877811</v>
      </c>
      <c r="BV10" s="1">
        <v>67605.354783722898</v>
      </c>
      <c r="BW10" s="1">
        <v>80269.924881578016</v>
      </c>
      <c r="BX10" s="1">
        <v>95308.245606230455</v>
      </c>
      <c r="BY10" s="1">
        <v>113164.5712116215</v>
      </c>
      <c r="BZ10" s="1">
        <v>134366.6217290317</v>
      </c>
      <c r="CA10" s="1">
        <v>159541.12018100801</v>
      </c>
      <c r="CB10" s="1">
        <v>189432.27836687581</v>
      </c>
      <c r="CC10" s="1">
        <v>224923.77367849031</v>
      </c>
      <c r="CD10" s="1">
        <v>267064.86086735892</v>
      </c>
      <c r="CE10" s="1">
        <v>317101.38575979503</v>
      </c>
      <c r="CF10" s="1">
        <v>376512.6144593301</v>
      </c>
      <c r="CG10" s="1">
        <v>447054.96494220023</v>
      </c>
      <c r="CH10" s="1">
        <v>530813.93296912091</v>
      </c>
      <c r="CI10" s="1">
        <v>630265.74701959477</v>
      </c>
      <c r="CJ10" s="1">
        <v>748350.57483374397</v>
      </c>
      <c r="CK10" s="1">
        <v>888559.44576158258</v>
      </c>
      <c r="CL10" s="1">
        <v>1055037.4586504421</v>
      </c>
      <c r="CM10" s="1">
        <v>1252706.326476051</v>
      </c>
      <c r="CN10" s="1">
        <v>1487409.880593698</v>
      </c>
      <c r="CO10" s="1">
        <v>1766086.836259037</v>
      </c>
      <c r="CP10" s="1">
        <v>2096975.927013786</v>
      </c>
      <c r="CQ10" s="1">
        <v>2489859.4724763478</v>
      </c>
      <c r="CR10" s="1">
        <v>2956352.5803123838</v>
      </c>
      <c r="CS10" s="1">
        <v>3510246.53227804</v>
      </c>
      <c r="CT10" s="1">
        <v>4167916.5061117131</v>
      </c>
      <c r="CU10" s="1">
        <v>4948805.6870595291</v>
      </c>
      <c r="CV10" s="1">
        <v>5876000.0811820887</v>
      </c>
      <c r="CW10" s="1">
        <v>6976911.0240752846</v>
      </c>
      <c r="CX10" s="1">
        <v>8284085.5625160104</v>
      </c>
      <c r="CY10" s="1">
        <v>9432614.2824360561</v>
      </c>
      <c r="CZ10" s="1">
        <v>10755687.32229685</v>
      </c>
      <c r="DA10" s="1">
        <v>12656324.38340003</v>
      </c>
      <c r="DB10" s="1">
        <v>15288053.3962257</v>
      </c>
      <c r="DC10" s="1">
        <v>18432198.434307229</v>
      </c>
      <c r="DD10" s="1">
        <v>22032860.10569115</v>
      </c>
      <c r="DE10" s="1">
        <v>26770546.460448481</v>
      </c>
      <c r="DF10" s="1">
        <v>32550525.164961491</v>
      </c>
      <c r="DG10" s="1">
        <v>38696250.209005341</v>
      </c>
      <c r="DH10" s="1">
        <v>48310175.387448147</v>
      </c>
      <c r="DI10" s="1">
        <v>61224879.348109588</v>
      </c>
      <c r="DJ10" s="1">
        <v>74705728.47406137</v>
      </c>
      <c r="DK10" s="1">
        <v>89031205.714724362</v>
      </c>
      <c r="DL10" s="1">
        <v>105571457.448789</v>
      </c>
      <c r="DM10" s="1">
        <v>123621571.6288358</v>
      </c>
      <c r="DN10" s="1">
        <v>142836111.29293561</v>
      </c>
      <c r="DO10" s="1">
        <v>164792618.23934969</v>
      </c>
      <c r="DP10" s="1">
        <v>186559903.3977758</v>
      </c>
      <c r="DQ10" s="1">
        <v>206661822.89663029</v>
      </c>
      <c r="DR10" s="1">
        <v>204953464.80638668</v>
      </c>
      <c r="DS10" s="1">
        <v>203139582.02194363</v>
      </c>
      <c r="DT10" s="1">
        <v>201216100.4415375</v>
      </c>
      <c r="DU10" s="1">
        <v>199188038.71332559</v>
      </c>
      <c r="DV10" s="1">
        <v>197064154.92489329</v>
      </c>
      <c r="DW10" s="1">
        <v>194857269.21284607</v>
      </c>
      <c r="DX10" s="1">
        <v>192577615.63998398</v>
      </c>
      <c r="DY10" s="1">
        <v>190228370.89464948</v>
      </c>
      <c r="DZ10" s="1">
        <v>187810647.41553175</v>
      </c>
      <c r="EA10" s="1">
        <v>185330091.95468631</v>
      </c>
      <c r="EB10" s="1">
        <v>182792630.87224704</v>
      </c>
      <c r="EC10" s="1">
        <v>180203358.45180792</v>
      </c>
      <c r="ED10" s="1">
        <v>177566431.22074801</v>
      </c>
      <c r="EE10" s="1">
        <v>174884802.15262511</v>
      </c>
      <c r="EF10" s="1">
        <v>172160803.36396825</v>
      </c>
      <c r="EG10" s="1">
        <v>169396198.29563081</v>
      </c>
      <c r="EH10" s="1">
        <v>166593103.25825116</v>
      </c>
      <c r="EI10" s="1">
        <v>163754281.82790929</v>
      </c>
      <c r="EJ10" s="1">
        <v>160883021.27231404</v>
      </c>
      <c r="EK10" s="1">
        <v>157982531.63948014</v>
      </c>
      <c r="EL10" s="1">
        <v>155056125.76826268</v>
      </c>
      <c r="EM10" s="1">
        <v>152106777.95153904</v>
      </c>
      <c r="EN10" s="1">
        <v>149137261.74709317</v>
      </c>
      <c r="EO10" s="1">
        <v>146149728.36701003</v>
      </c>
      <c r="EP10" s="1">
        <v>143145764.48092774</v>
      </c>
      <c r="EQ10" s="1">
        <v>140126657.61182675</v>
      </c>
      <c r="ER10" s="1">
        <v>137094043.32358661</v>
      </c>
      <c r="ES10" s="1">
        <v>134050307.68951932</v>
      </c>
      <c r="ET10" s="1">
        <v>130998152.59349976</v>
      </c>
      <c r="EU10" s="1">
        <v>127939956.57521129</v>
      </c>
      <c r="EV10" s="1">
        <v>124878141.60598983</v>
      </c>
      <c r="EW10" s="1">
        <v>121815169.79640114</v>
      </c>
      <c r="EY10" s="38"/>
      <c r="FA10" s="31"/>
    </row>
    <row r="11" spans="1:182" ht="15.75" x14ac:dyDescent="0.25">
      <c r="A11" s="2" t="s">
        <v>87</v>
      </c>
      <c r="B11" s="2" t="s">
        <v>4</v>
      </c>
      <c r="C11" s="1">
        <v>0</v>
      </c>
      <c r="D11" s="1">
        <v>1048.86796867724</v>
      </c>
      <c r="E11" s="1">
        <v>3146.386997001473</v>
      </c>
      <c r="F11" s="1">
        <v>6292.0000910083663</v>
      </c>
      <c r="G11" s="1">
        <v>10484.38254533066</v>
      </c>
      <c r="H11" s="1">
        <v>15720.616359155199</v>
      </c>
      <c r="I11" s="1">
        <v>21994.748337939141</v>
      </c>
      <c r="J11" s="1">
        <v>29295.529468334189</v>
      </c>
      <c r="K11" s="1">
        <v>37603.272752070952</v>
      </c>
      <c r="L11" s="1">
        <v>46886.066764415991</v>
      </c>
      <c r="M11" s="1">
        <v>57096.002705359191</v>
      </c>
      <c r="N11" s="1">
        <v>68166.463207664201</v>
      </c>
      <c r="O11" s="1">
        <v>80011.653019548045</v>
      </c>
      <c r="P11" s="1">
        <v>92529.232691850717</v>
      </c>
      <c r="Q11" s="1">
        <v>105606.1374755506</v>
      </c>
      <c r="R11" s="1">
        <v>119126.6720317983</v>
      </c>
      <c r="S11" s="1">
        <v>132981.1862607935</v>
      </c>
      <c r="T11" s="1">
        <v>147073.4288543929</v>
      </c>
      <c r="U11" s="1">
        <v>161325.14546512291</v>
      </c>
      <c r="V11" s="1">
        <v>175677.40911219199</v>
      </c>
      <c r="W11" s="1">
        <v>190089.12154657519</v>
      </c>
      <c r="X11" s="1">
        <v>204533.7345566806</v>
      </c>
      <c r="Y11" s="1">
        <v>218995.36452836171</v>
      </c>
      <c r="Z11" s="1">
        <v>233465.20980019681</v>
      </c>
      <c r="AA11" s="1">
        <v>247938.75305790381</v>
      </c>
      <c r="AB11" s="1">
        <v>262413.84698921861</v>
      </c>
      <c r="AC11" s="1">
        <v>276889.54621031089</v>
      </c>
      <c r="AD11" s="1">
        <v>291365.46522692387</v>
      </c>
      <c r="AE11" s="1">
        <v>305841.45845191169</v>
      </c>
      <c r="AF11" s="1">
        <v>320317.47496133001</v>
      </c>
      <c r="AG11" s="1">
        <v>334793.49825786217</v>
      </c>
      <c r="AH11" s="1">
        <v>349269.52339162253</v>
      </c>
      <c r="AI11" s="1">
        <v>363745.5489870942</v>
      </c>
      <c r="AJ11" s="1">
        <v>378221.57469026092</v>
      </c>
      <c r="AK11" s="1">
        <v>392697.60041673749</v>
      </c>
      <c r="AL11" s="1">
        <v>407173.62614789483</v>
      </c>
      <c r="AM11" s="1">
        <v>421649.65187992388</v>
      </c>
      <c r="AN11" s="1">
        <v>436125.67761210358</v>
      </c>
      <c r="AO11" s="1">
        <v>450601.70334430761</v>
      </c>
      <c r="AP11" s="1">
        <v>465077.72907651513</v>
      </c>
      <c r="AQ11" s="1">
        <v>479553.754808723</v>
      </c>
      <c r="AR11" s="1">
        <v>494029.78054093098</v>
      </c>
      <c r="AS11" s="1">
        <v>508505.80627313908</v>
      </c>
      <c r="AT11" s="1">
        <v>522981.83200534701</v>
      </c>
      <c r="AU11" s="1">
        <v>537457.85773755505</v>
      </c>
      <c r="AV11" s="1">
        <v>551933.88346976298</v>
      </c>
      <c r="AW11" s="1">
        <v>566409.90920197114</v>
      </c>
      <c r="AX11" s="1">
        <v>580885.93493417907</v>
      </c>
      <c r="AY11" s="1">
        <v>595361.96066638711</v>
      </c>
      <c r="AZ11" s="1">
        <v>609837.98639859515</v>
      </c>
      <c r="BA11" s="1">
        <v>624314.01213080308</v>
      </c>
      <c r="BB11" s="1">
        <v>641708.25996086351</v>
      </c>
      <c r="BC11" s="1">
        <v>667717.64758201991</v>
      </c>
      <c r="BD11" s="1">
        <v>708531.46367541223</v>
      </c>
      <c r="BE11" s="1">
        <v>755953.54839467769</v>
      </c>
      <c r="BF11" s="1">
        <v>801595.99113485764</v>
      </c>
      <c r="BG11" s="1">
        <v>863855.00071126921</v>
      </c>
      <c r="BH11" s="1">
        <v>944190.68527353299</v>
      </c>
      <c r="BI11" s="1">
        <v>1035169.759191627</v>
      </c>
      <c r="BJ11" s="1">
        <v>1156211.3964730741</v>
      </c>
      <c r="BK11" s="1">
        <v>1356014.606694527</v>
      </c>
      <c r="BL11" s="1">
        <v>1646462.5144237829</v>
      </c>
      <c r="BM11" s="1">
        <v>1974033.686791826</v>
      </c>
      <c r="BN11" s="1">
        <v>2420243.752988833</v>
      </c>
      <c r="BO11" s="1">
        <v>2995461.4684126042</v>
      </c>
      <c r="BP11" s="1">
        <v>3669427.106837335</v>
      </c>
      <c r="BQ11" s="1">
        <v>4502427.1796656493</v>
      </c>
      <c r="BR11" s="1">
        <v>5730060.0011609048</v>
      </c>
      <c r="BS11" s="1">
        <v>7396911.1290599108</v>
      </c>
      <c r="BT11" s="1">
        <v>9528946.7047659345</v>
      </c>
      <c r="BU11" s="1">
        <v>11996406.32923077</v>
      </c>
      <c r="BV11" s="1">
        <v>14473841.880849181</v>
      </c>
      <c r="BW11" s="1">
        <v>17153214.913954321</v>
      </c>
      <c r="BX11" s="1">
        <v>20124890.385545511</v>
      </c>
      <c r="BY11" s="1">
        <v>22382657.95137573</v>
      </c>
      <c r="BZ11" s="1">
        <v>25026234.62079012</v>
      </c>
      <c r="CA11" s="1">
        <v>27296020.675531041</v>
      </c>
      <c r="CB11" s="1">
        <v>29507541.602238711</v>
      </c>
      <c r="CC11" s="1">
        <v>31942005.701913569</v>
      </c>
      <c r="CD11" s="1">
        <v>34399277.302835107</v>
      </c>
      <c r="CE11" s="1">
        <v>36497117.367508747</v>
      </c>
      <c r="CF11" s="1">
        <v>38419093.077417403</v>
      </c>
      <c r="CG11" s="1">
        <v>40323164.733985707</v>
      </c>
      <c r="CH11" s="1">
        <v>42145811.24696885</v>
      </c>
      <c r="CI11" s="1">
        <v>43771323.828173727</v>
      </c>
      <c r="CJ11" s="1">
        <v>45278048.246082388</v>
      </c>
      <c r="CK11" s="1">
        <v>46732990.332739308</v>
      </c>
      <c r="CL11" s="1">
        <v>48255903.483401939</v>
      </c>
      <c r="CM11" s="1">
        <v>50189153.7817536</v>
      </c>
      <c r="CN11" s="1">
        <v>52798852.917411879</v>
      </c>
      <c r="CO11" s="1">
        <v>56113364.996252887</v>
      </c>
      <c r="CP11" s="1">
        <v>59210087.325379409</v>
      </c>
      <c r="CQ11" s="1">
        <v>61916581.668567747</v>
      </c>
      <c r="CR11" s="1">
        <v>64397962.232278973</v>
      </c>
      <c r="CS11" s="1">
        <v>66899101.470117383</v>
      </c>
      <c r="CT11" s="1">
        <v>69706495.028811082</v>
      </c>
      <c r="CU11" s="1">
        <v>72820174.506693035</v>
      </c>
      <c r="CV11" s="1">
        <v>75683446.131212205</v>
      </c>
      <c r="CW11" s="1">
        <v>77282888.673723459</v>
      </c>
      <c r="CX11" s="1">
        <v>78558745.381084666</v>
      </c>
      <c r="CY11" s="1">
        <v>79532102.963283181</v>
      </c>
      <c r="CZ11" s="1">
        <v>80109751.636333227</v>
      </c>
      <c r="DA11" s="1">
        <v>80808129.443709463</v>
      </c>
      <c r="DB11" s="1">
        <v>81276980.437396362</v>
      </c>
      <c r="DC11" s="1">
        <v>81442755.767803907</v>
      </c>
      <c r="DD11" s="1">
        <v>81356108.728211686</v>
      </c>
      <c r="DE11" s="1">
        <v>81046920.251484334</v>
      </c>
      <c r="DF11" s="1">
        <v>80462337.24844259</v>
      </c>
      <c r="DG11" s="1">
        <v>79643775.609343424</v>
      </c>
      <c r="DH11" s="1">
        <v>78698797.189131007</v>
      </c>
      <c r="DI11" s="1">
        <v>78070292.591194093</v>
      </c>
      <c r="DJ11" s="1">
        <v>76852516.339084506</v>
      </c>
      <c r="DK11" s="1">
        <v>76708418.200084299</v>
      </c>
      <c r="DL11" s="1">
        <v>76615724.948375821</v>
      </c>
      <c r="DM11" s="1">
        <v>76851581.159980297</v>
      </c>
      <c r="DN11" s="1">
        <v>76847625.785704538</v>
      </c>
      <c r="DO11" s="1">
        <v>76836313.831511542</v>
      </c>
      <c r="DP11" s="1">
        <v>77111757.17286624</v>
      </c>
      <c r="DQ11" s="1">
        <v>77438085.558250725</v>
      </c>
      <c r="DR11" s="1">
        <v>76346526.16353184</v>
      </c>
      <c r="DS11" s="1">
        <v>75236208.065429404</v>
      </c>
      <c r="DT11" s="1">
        <v>74108820.07591401</v>
      </c>
      <c r="DU11" s="1">
        <v>72964390.29427807</v>
      </c>
      <c r="DV11" s="1">
        <v>71805124.254493147</v>
      </c>
      <c r="DW11" s="1">
        <v>70633203.233320132</v>
      </c>
      <c r="DX11" s="1">
        <v>69450625.677612722</v>
      </c>
      <c r="DY11" s="1">
        <v>68258940.662613302</v>
      </c>
      <c r="DZ11" s="1">
        <v>67059763.203019977</v>
      </c>
      <c r="EA11" s="1">
        <v>65855100.857063808</v>
      </c>
      <c r="EB11" s="1">
        <v>64647018.841334537</v>
      </c>
      <c r="EC11" s="1">
        <v>63437149.19399111</v>
      </c>
      <c r="ED11" s="1">
        <v>62226950.630809464</v>
      </c>
      <c r="EE11" s="1">
        <v>61017055.939388342</v>
      </c>
      <c r="EF11" s="1">
        <v>59807172.535438858</v>
      </c>
      <c r="EG11" s="1">
        <v>58596557.399433702</v>
      </c>
      <c r="EH11" s="1">
        <v>57384974.04798869</v>
      </c>
      <c r="EI11" s="1">
        <v>56173007.204694748</v>
      </c>
      <c r="EJ11" s="1">
        <v>54961938.165809639</v>
      </c>
      <c r="EK11" s="1">
        <v>53753076.316030182</v>
      </c>
      <c r="EL11" s="1">
        <v>52547961.125394516</v>
      </c>
      <c r="EM11" s="1">
        <v>51347863.693449274</v>
      </c>
      <c r="EN11" s="1">
        <v>50153406.616508707</v>
      </c>
      <c r="EO11" s="1">
        <v>48965083.184216797</v>
      </c>
      <c r="EP11" s="1">
        <v>47783778.665376842</v>
      </c>
      <c r="EQ11" s="1">
        <v>46610370.112815209</v>
      </c>
      <c r="ER11" s="1">
        <v>45445538.215338431</v>
      </c>
      <c r="ES11" s="1">
        <v>44289748.483471543</v>
      </c>
      <c r="ET11" s="1">
        <v>43143193.867859565</v>
      </c>
      <c r="EU11" s="1">
        <v>42005832.691684134</v>
      </c>
      <c r="EV11" s="1">
        <v>40877501.270326495</v>
      </c>
      <c r="EW11" s="1">
        <v>39758108.028746277</v>
      </c>
      <c r="EY11" s="38"/>
      <c r="FA11" s="31"/>
    </row>
    <row r="12" spans="1:182" ht="15.75" x14ac:dyDescent="0.25">
      <c r="A12" s="2" t="s">
        <v>87</v>
      </c>
      <c r="B12" s="2" t="s">
        <v>5</v>
      </c>
      <c r="C12" s="1">
        <v>0</v>
      </c>
      <c r="D12" s="1">
        <v>200.41102214186199</v>
      </c>
      <c r="E12" s="1">
        <v>601.23085220808491</v>
      </c>
      <c r="F12" s="1">
        <v>1202.4524962628741</v>
      </c>
      <c r="G12" s="1">
        <v>2004.055493874889</v>
      </c>
      <c r="H12" s="1">
        <v>3005.9844078375459</v>
      </c>
      <c r="I12" s="1">
        <v>4208.1001203090818</v>
      </c>
      <c r="J12" s="1">
        <v>5610.0792903524434</v>
      </c>
      <c r="K12" s="1">
        <v>7211.2258746869666</v>
      </c>
      <c r="L12" s="1">
        <v>9010.1521250104852</v>
      </c>
      <c r="M12" s="1">
        <v>11004.295415643481</v>
      </c>
      <c r="N12" s="1">
        <v>13189.27285587915</v>
      </c>
      <c r="O12" s="1">
        <v>15558.14159260113</v>
      </c>
      <c r="P12" s="1">
        <v>18100.71529130355</v>
      </c>
      <c r="Q12" s="1">
        <v>20803.15187886067</v>
      </c>
      <c r="R12" s="1">
        <v>23648.029752820039</v>
      </c>
      <c r="S12" s="1">
        <v>26615.040350202082</v>
      </c>
      <c r="T12" s="1">
        <v>29682.256900158831</v>
      </c>
      <c r="U12" s="1">
        <v>32827.75263184237</v>
      </c>
      <c r="V12" s="1">
        <v>36031.218982273102</v>
      </c>
      <c r="W12" s="1">
        <v>39275.234348998572</v>
      </c>
      <c r="X12" s="1">
        <v>42545.956658893032</v>
      </c>
      <c r="Y12" s="1">
        <v>45833.199577450643</v>
      </c>
      <c r="Z12" s="1">
        <v>49130.020251554997</v>
      </c>
      <c r="AA12" s="1">
        <v>52432.035790499329</v>
      </c>
      <c r="AB12" s="1">
        <v>55736.683568604101</v>
      </c>
      <c r="AC12" s="1">
        <v>59042.575837567158</v>
      </c>
      <c r="AD12" s="1">
        <v>62349.016554107831</v>
      </c>
      <c r="AE12" s="1">
        <v>65655.682377289078</v>
      </c>
      <c r="AF12" s="1">
        <v>68962.434189269115</v>
      </c>
      <c r="AG12" s="1">
        <v>72269.216552841361</v>
      </c>
      <c r="AH12" s="1">
        <v>75576.009007574496</v>
      </c>
      <c r="AI12" s="1">
        <v>78882.804559532698</v>
      </c>
      <c r="AJ12" s="1">
        <v>82189.600994498498</v>
      </c>
      <c r="AK12" s="1">
        <v>85496.397663226307</v>
      </c>
      <c r="AL12" s="1">
        <v>88803.194389402517</v>
      </c>
      <c r="AM12" s="1">
        <v>92109.99112868165</v>
      </c>
      <c r="AN12" s="1">
        <v>95416.78787073378</v>
      </c>
      <c r="AO12" s="1">
        <v>98723.584613330342</v>
      </c>
      <c r="AP12" s="1">
        <v>102030.381356026</v>
      </c>
      <c r="AQ12" s="1">
        <v>105337.1780987385</v>
      </c>
      <c r="AR12" s="1">
        <v>108643.9748414536</v>
      </c>
      <c r="AS12" s="1">
        <v>111950.77158416899</v>
      </c>
      <c r="AT12" s="1">
        <v>115257.5683268845</v>
      </c>
      <c r="AU12" s="1">
        <v>118564.3650696</v>
      </c>
      <c r="AV12" s="1">
        <v>121871.16181231551</v>
      </c>
      <c r="AW12" s="1">
        <v>125177.958555031</v>
      </c>
      <c r="AX12" s="1">
        <v>128484.75529774649</v>
      </c>
      <c r="AY12" s="1">
        <v>131791.552040462</v>
      </c>
      <c r="AZ12" s="1">
        <v>135098.34878317759</v>
      </c>
      <c r="BA12" s="1">
        <v>138405.14552589311</v>
      </c>
      <c r="BB12" s="1">
        <v>142843.4813979363</v>
      </c>
      <c r="BC12" s="1">
        <v>148590.38917059469</v>
      </c>
      <c r="BD12" s="1">
        <v>155846.40585687509</v>
      </c>
      <c r="BE12" s="1">
        <v>164838.6472570289</v>
      </c>
      <c r="BF12" s="1">
        <v>175824.2176210013</v>
      </c>
      <c r="BG12" s="1">
        <v>189093.91613285849</v>
      </c>
      <c r="BH12" s="1">
        <v>204976.1369086394</v>
      </c>
      <c r="BI12" s="1">
        <v>223840.7775256054</v>
      </c>
      <c r="BJ12" s="1">
        <v>246102.90508007881</v>
      </c>
      <c r="BK12" s="1">
        <v>272225.94022487191</v>
      </c>
      <c r="BL12" s="1">
        <v>302724.28432816849</v>
      </c>
      <c r="BM12" s="1">
        <v>338165.67757163552</v>
      </c>
      <c r="BN12" s="1">
        <v>379174.08935780032</v>
      </c>
      <c r="BO12" s="1">
        <v>426434.43362997961</v>
      </c>
      <c r="BP12" s="1">
        <v>480700.61409032508</v>
      </c>
      <c r="BQ12" s="1">
        <v>542808.12895564269</v>
      </c>
      <c r="BR12" s="1">
        <v>613691.69640540914</v>
      </c>
      <c r="BS12" s="1">
        <v>694407.36453818344</v>
      </c>
      <c r="BT12" s="1">
        <v>786157.77531942236</v>
      </c>
      <c r="BU12" s="1">
        <v>890319.0286986737</v>
      </c>
      <c r="BV12" s="1">
        <v>1008468.033012532</v>
      </c>
      <c r="BW12" s="1">
        <v>1142410.1028884901</v>
      </c>
      <c r="BX12" s="1">
        <v>1294207.477715923</v>
      </c>
      <c r="BY12" s="1">
        <v>1466210.044478022</v>
      </c>
      <c r="BZ12" s="1">
        <v>1661089.7362761849</v>
      </c>
      <c r="CA12" s="1">
        <v>1881879.9373293221</v>
      </c>
      <c r="CB12" s="1">
        <v>2132020.9558547931</v>
      </c>
      <c r="CC12" s="1">
        <v>2415412.403981634</v>
      </c>
      <c r="CD12" s="1">
        <v>2736473.23464341</v>
      </c>
      <c r="CE12" s="1">
        <v>3100210.2301319679</v>
      </c>
      <c r="CF12" s="1">
        <v>3512295.8735973821</v>
      </c>
      <c r="CG12" s="1">
        <v>3979156.718435104</v>
      </c>
      <c r="CH12" s="1">
        <v>4508073.573438623</v>
      </c>
      <c r="CI12" s="1">
        <v>5107295.0344885802</v>
      </c>
      <c r="CJ12" s="1">
        <v>5786166.1186412079</v>
      </c>
      <c r="CK12" s="1">
        <v>6555274.0005927719</v>
      </c>
      <c r="CL12" s="1">
        <v>7426613.1220306866</v>
      </c>
      <c r="CM12" s="1">
        <v>8413772.2480179463</v>
      </c>
      <c r="CN12" s="1">
        <v>9532146.3873649035</v>
      </c>
      <c r="CO12" s="1">
        <v>10799176.881874731</v>
      </c>
      <c r="CP12" s="1">
        <v>12234623.40870088</v>
      </c>
      <c r="CQ12" s="1">
        <v>13860872.13776112</v>
      </c>
      <c r="CR12" s="1">
        <v>15703284.85000444</v>
      </c>
      <c r="CS12" s="1">
        <v>17790594.461122401</v>
      </c>
      <c r="CT12" s="1">
        <v>20155353.119002391</v>
      </c>
      <c r="CU12" s="1">
        <v>22834439.863121349</v>
      </c>
      <c r="CV12" s="1">
        <v>25869635.762963612</v>
      </c>
      <c r="CW12" s="1">
        <v>29308275.504898861</v>
      </c>
      <c r="CX12" s="1">
        <v>33220692.819931451</v>
      </c>
      <c r="CY12" s="1">
        <v>38741711.249338627</v>
      </c>
      <c r="CZ12" s="1">
        <v>43256939.046894379</v>
      </c>
      <c r="DA12" s="1">
        <v>48670494.941267528</v>
      </c>
      <c r="DB12" s="1">
        <v>54227050.543851957</v>
      </c>
      <c r="DC12" s="1">
        <v>61359420.229702592</v>
      </c>
      <c r="DD12" s="1">
        <v>69265407.653611481</v>
      </c>
      <c r="DE12" s="1">
        <v>78306462.189900801</v>
      </c>
      <c r="DF12" s="1">
        <v>89580685.203421235</v>
      </c>
      <c r="DG12" s="1">
        <v>102503317.3997778</v>
      </c>
      <c r="DH12" s="1">
        <v>108976119.5748381</v>
      </c>
      <c r="DI12" s="1">
        <v>121958509.44987109</v>
      </c>
      <c r="DJ12" s="1">
        <v>135533337.10638541</v>
      </c>
      <c r="DK12" s="1">
        <v>149314953.64618</v>
      </c>
      <c r="DL12" s="1">
        <v>162410379.86541441</v>
      </c>
      <c r="DM12" s="1">
        <v>173635265.38708061</v>
      </c>
      <c r="DN12" s="1">
        <v>182311252.35259861</v>
      </c>
      <c r="DO12" s="1">
        <v>190170117.85370961</v>
      </c>
      <c r="DP12" s="1">
        <v>198390709.30325869</v>
      </c>
      <c r="DQ12" s="1">
        <v>204432509.93254727</v>
      </c>
      <c r="DR12" s="1">
        <v>204793974.66188809</v>
      </c>
      <c r="DS12" s="1">
        <v>205077393.3963238</v>
      </c>
      <c r="DT12" s="1">
        <v>202257388.7606509</v>
      </c>
      <c r="DU12" s="1">
        <v>202440039.86056972</v>
      </c>
      <c r="DV12" s="1">
        <v>202538562.26598942</v>
      </c>
      <c r="DW12" s="1">
        <v>202551367.38328692</v>
      </c>
      <c r="DX12" s="1">
        <v>202477261.47118786</v>
      </c>
      <c r="DY12" s="1">
        <v>202315198.44565544</v>
      </c>
      <c r="DZ12" s="1">
        <v>202064756.77375293</v>
      </c>
      <c r="EA12" s="1">
        <v>201726148.12772146</v>
      </c>
      <c r="EB12" s="1">
        <v>201299978.81310135</v>
      </c>
      <c r="EC12" s="1">
        <v>200786696.40837374</v>
      </c>
      <c r="ED12" s="1">
        <v>200186298.16356775</v>
      </c>
      <c r="EE12" s="1">
        <v>199498590.61909175</v>
      </c>
      <c r="EF12" s="1">
        <v>198723666.54947096</v>
      </c>
      <c r="EG12" s="1">
        <v>197861645.81758571</v>
      </c>
      <c r="EH12" s="1">
        <v>196912747.78356659</v>
      </c>
      <c r="EI12" s="1">
        <v>195877200.17161411</v>
      </c>
      <c r="EJ12" s="1">
        <v>194755411.80298698</v>
      </c>
      <c r="EK12" s="1">
        <v>193547966.24042434</v>
      </c>
      <c r="EL12" s="1">
        <v>192255577.78962034</v>
      </c>
      <c r="EM12" s="1">
        <v>190878859.11940959</v>
      </c>
      <c r="EN12" s="1">
        <v>189418319.83947378</v>
      </c>
      <c r="EO12" s="1">
        <v>187874385.61233589</v>
      </c>
      <c r="EP12" s="1">
        <v>186247511.43286669</v>
      </c>
      <c r="EQ12" s="1">
        <v>184538159.23154157</v>
      </c>
      <c r="ER12" s="1">
        <v>182746848.91192544</v>
      </c>
      <c r="ES12" s="1">
        <v>180874176.08510849</v>
      </c>
      <c r="ET12" s="1">
        <v>178920800.59623691</v>
      </c>
      <c r="EU12" s="1">
        <v>176887383.37748763</v>
      </c>
      <c r="EV12" s="1">
        <v>174774622.21364251</v>
      </c>
      <c r="EW12" s="1">
        <v>172583243.48137426</v>
      </c>
      <c r="EY12" s="38"/>
      <c r="FA12" s="31"/>
    </row>
    <row r="13" spans="1:182" ht="15.75" x14ac:dyDescent="0.25">
      <c r="A13" s="2" t="s">
        <v>88</v>
      </c>
      <c r="B13" s="2" t="s">
        <v>0</v>
      </c>
      <c r="C13" s="1">
        <v>0</v>
      </c>
      <c r="D13" s="1">
        <v>111878.4474746583</v>
      </c>
      <c r="E13" s="1">
        <v>335634.36934685532</v>
      </c>
      <c r="F13" s="1">
        <v>671264.6444965665</v>
      </c>
      <c r="G13" s="1">
        <v>1118760.0011009609</v>
      </c>
      <c r="H13" s="1">
        <v>1678094.929018372</v>
      </c>
      <c r="I13" s="1">
        <v>2349204.421977228</v>
      </c>
      <c r="J13" s="1">
        <v>3131935.0558239571</v>
      </c>
      <c r="K13" s="1">
        <v>4025951.4563585981</v>
      </c>
      <c r="L13" s="1">
        <v>5030574.6322402209</v>
      </c>
      <c r="M13" s="1">
        <v>6144531.3776340261</v>
      </c>
      <c r="N13" s="1">
        <v>7365610.463066753</v>
      </c>
      <c r="O13" s="1">
        <v>8690254.9962574691</v>
      </c>
      <c r="P13" s="1">
        <v>10113165.779887309</v>
      </c>
      <c r="Q13" s="1">
        <v>11627030.537503021</v>
      </c>
      <c r="R13" s="1">
        <v>13222503.85011958</v>
      </c>
      <c r="S13" s="1">
        <v>14888523.326331111</v>
      </c>
      <c r="T13" s="1">
        <v>16612960.56333133</v>
      </c>
      <c r="U13" s="1">
        <v>18383499.75892894</v>
      </c>
      <c r="V13" s="1">
        <v>20188557.772630509</v>
      </c>
      <c r="W13" s="1">
        <v>22018044.53005768</v>
      </c>
      <c r="X13" s="1">
        <v>23863819.240175381</v>
      </c>
      <c r="Y13" s="1">
        <v>25719798.554620191</v>
      </c>
      <c r="Z13" s="1">
        <v>27581772.085313961</v>
      </c>
      <c r="AA13" s="1">
        <v>29447040.82331603</v>
      </c>
      <c r="AB13" s="1">
        <v>31314002.303643908</v>
      </c>
      <c r="AC13" s="1">
        <v>33181775.32738094</v>
      </c>
      <c r="AD13" s="1">
        <v>35049911.087572657</v>
      </c>
      <c r="AE13" s="1">
        <v>36918197.872773558</v>
      </c>
      <c r="AF13" s="1">
        <v>38786543.186112843</v>
      </c>
      <c r="AG13" s="1">
        <v>40654909.598749012</v>
      </c>
      <c r="AH13" s="1">
        <v>42523283.083159931</v>
      </c>
      <c r="AI13" s="1">
        <v>44391658.770239219</v>
      </c>
      <c r="AJ13" s="1">
        <v>46260035.09464328</v>
      </c>
      <c r="AK13" s="1">
        <v>48128411.590292066</v>
      </c>
      <c r="AL13" s="1">
        <v>49996788.128656916</v>
      </c>
      <c r="AM13" s="1">
        <v>51865164.676911227</v>
      </c>
      <c r="AN13" s="1">
        <v>53733541.227290079</v>
      </c>
      <c r="AO13" s="1">
        <v>55601917.77809234</v>
      </c>
      <c r="AP13" s="1">
        <v>57470294.328972884</v>
      </c>
      <c r="AQ13" s="1">
        <v>59338670.879866853</v>
      </c>
      <c r="AR13" s="1">
        <v>61207047.430762947</v>
      </c>
      <c r="AS13" s="1">
        <v>63075423.98165936</v>
      </c>
      <c r="AT13" s="1">
        <v>64943800.532555811</v>
      </c>
      <c r="AU13" s="1">
        <v>66812177.083452269</v>
      </c>
      <c r="AV13" s="1">
        <v>68680553.634348735</v>
      </c>
      <c r="AW13" s="1">
        <v>70548930.185245186</v>
      </c>
      <c r="AX13" s="1">
        <v>72417306.736141652</v>
      </c>
      <c r="AY13" s="1">
        <v>74285683.287038118</v>
      </c>
      <c r="AZ13" s="1">
        <v>76154059.837934554</v>
      </c>
      <c r="BA13" s="1">
        <v>78022436.388831019</v>
      </c>
      <c r="BB13" s="1">
        <v>79734936.232182086</v>
      </c>
      <c r="BC13" s="1">
        <v>81350746.105529934</v>
      </c>
      <c r="BD13" s="1">
        <v>83560498.968907937</v>
      </c>
      <c r="BE13" s="1">
        <v>85578569.487245053</v>
      </c>
      <c r="BF13" s="1">
        <v>89225934.121676415</v>
      </c>
      <c r="BG13" s="1">
        <v>92795837.278425545</v>
      </c>
      <c r="BH13" s="1">
        <v>94779493.704277471</v>
      </c>
      <c r="BI13" s="1">
        <v>96638092.434865803</v>
      </c>
      <c r="BJ13" s="1">
        <v>98510087.400097311</v>
      </c>
      <c r="BK13" s="1">
        <v>100291060.41437221</v>
      </c>
      <c r="BL13" s="1">
        <v>101783075.0311906</v>
      </c>
      <c r="BM13" s="1">
        <v>103234741.423556</v>
      </c>
      <c r="BN13" s="1">
        <v>106423228.7083789</v>
      </c>
      <c r="BO13" s="1">
        <v>109938783.19402491</v>
      </c>
      <c r="BP13" s="1">
        <v>114655212.6019032</v>
      </c>
      <c r="BQ13" s="1">
        <v>118915317.4512552</v>
      </c>
      <c r="BR13" s="1">
        <v>122308888.8266172</v>
      </c>
      <c r="BS13" s="1">
        <v>126919924.2066431</v>
      </c>
      <c r="BT13" s="1">
        <v>131303631.9322807</v>
      </c>
      <c r="BU13" s="1">
        <v>134184760.1084189</v>
      </c>
      <c r="BV13" s="1">
        <v>138910739.9404026</v>
      </c>
      <c r="BW13" s="1">
        <v>144316995.1354951</v>
      </c>
      <c r="BX13" s="1">
        <v>150244060.3714872</v>
      </c>
      <c r="BY13" s="1">
        <v>153506559.8879104</v>
      </c>
      <c r="BZ13" s="1">
        <v>156481208.84922069</v>
      </c>
      <c r="CA13" s="1">
        <v>160643803.80876309</v>
      </c>
      <c r="CB13" s="1">
        <v>165707277.0417777</v>
      </c>
      <c r="CC13" s="1">
        <v>170650129.4103643</v>
      </c>
      <c r="CD13" s="1">
        <v>174705721.08806291</v>
      </c>
      <c r="CE13" s="1">
        <v>176702469.01364651</v>
      </c>
      <c r="CF13" s="1">
        <v>177812694.83958241</v>
      </c>
      <c r="CG13" s="1">
        <v>177735998.7908105</v>
      </c>
      <c r="CH13" s="1">
        <v>178677319.8085703</v>
      </c>
      <c r="CI13" s="1">
        <v>180722201.8269805</v>
      </c>
      <c r="CJ13" s="1">
        <v>184247030.41500241</v>
      </c>
      <c r="CK13" s="1">
        <v>185823767.71624219</v>
      </c>
      <c r="CL13" s="1">
        <v>187316637.55849701</v>
      </c>
      <c r="CM13" s="1">
        <v>188659386.34767199</v>
      </c>
      <c r="CN13" s="1">
        <v>189812992.57579491</v>
      </c>
      <c r="CO13" s="1">
        <v>190750334.8233749</v>
      </c>
      <c r="CP13" s="1">
        <v>190456900.66071871</v>
      </c>
      <c r="CQ13" s="1">
        <v>190081467.93471739</v>
      </c>
      <c r="CR13" s="1">
        <v>189874591.8223367</v>
      </c>
      <c r="CS13" s="1">
        <v>189765223.75671321</v>
      </c>
      <c r="CT13" s="1">
        <v>189319377.7524865</v>
      </c>
      <c r="CU13" s="1">
        <v>189030574.36459979</v>
      </c>
      <c r="CV13" s="1">
        <v>189292426.19918451</v>
      </c>
      <c r="CW13" s="1">
        <v>189878874.12593031</v>
      </c>
      <c r="CX13" s="1">
        <v>191388152.63342059</v>
      </c>
      <c r="CY13" s="1">
        <v>193255774.38225329</v>
      </c>
      <c r="CZ13" s="1">
        <v>194593617.7993893</v>
      </c>
      <c r="DA13" s="1">
        <v>195565396.3064096</v>
      </c>
      <c r="DB13" s="1">
        <v>195962678.40963909</v>
      </c>
      <c r="DC13" s="1">
        <v>196493638.18481901</v>
      </c>
      <c r="DD13" s="1">
        <v>197376939.53835791</v>
      </c>
      <c r="DE13" s="1">
        <v>198400861.38788599</v>
      </c>
      <c r="DF13" s="1">
        <v>199214149.10958549</v>
      </c>
      <c r="DG13" s="1">
        <v>198826525.5611954</v>
      </c>
      <c r="DH13" s="1">
        <v>196502505.47423089</v>
      </c>
      <c r="DI13" s="1">
        <v>194856006.3206611</v>
      </c>
      <c r="DJ13" s="1">
        <v>194025176.22406021</v>
      </c>
      <c r="DK13" s="1">
        <v>194774055.2908462</v>
      </c>
      <c r="DL13" s="1">
        <v>196156958.19637629</v>
      </c>
      <c r="DM13" s="1">
        <v>198138861.39572829</v>
      </c>
      <c r="DN13" s="1">
        <v>200400514.6116049</v>
      </c>
      <c r="DO13" s="1">
        <v>202332502.44805929</v>
      </c>
      <c r="DP13" s="1">
        <v>203452005.20687121</v>
      </c>
      <c r="DQ13" s="1">
        <v>204059774.84190619</v>
      </c>
      <c r="DR13" s="1">
        <v>228169175.25931022</v>
      </c>
      <c r="DS13" s="1">
        <v>240953575.28687161</v>
      </c>
      <c r="DT13" s="1">
        <v>253401501.915115</v>
      </c>
      <c r="DU13" s="1">
        <v>265500262.02307746</v>
      </c>
      <c r="DV13" s="1">
        <v>277239906.84110951</v>
      </c>
      <c r="DW13" s="1">
        <v>288611039.48898792</v>
      </c>
      <c r="DX13" s="1">
        <v>299604216.34950203</v>
      </c>
      <c r="DY13" s="1">
        <v>310208519.87415171</v>
      </c>
      <c r="DZ13" s="1">
        <v>320413247.68729591</v>
      </c>
      <c r="EA13" s="1">
        <v>330209448.77404273</v>
      </c>
      <c r="EB13" s="1">
        <v>339588548.82093066</v>
      </c>
      <c r="EC13" s="1">
        <v>348540463.81471062</v>
      </c>
      <c r="ED13" s="1">
        <v>357056639.56895894</v>
      </c>
      <c r="EE13" s="1">
        <v>365123201.09554058</v>
      </c>
      <c r="EF13" s="1">
        <v>372717572.91134864</v>
      </c>
      <c r="EG13" s="1">
        <v>379812511.4701857</v>
      </c>
      <c r="EH13" s="1">
        <v>386384647.9556967</v>
      </c>
      <c r="EI13" s="1">
        <v>392418902.48695987</v>
      </c>
      <c r="EJ13" s="1">
        <v>397907105.49834096</v>
      </c>
      <c r="EK13" s="1">
        <v>402841567.08588636</v>
      </c>
      <c r="EL13" s="1">
        <v>407217836.3093822</v>
      </c>
      <c r="EM13" s="1">
        <v>411031409.61143237</v>
      </c>
      <c r="EN13" s="1">
        <v>414275001.4984901</v>
      </c>
      <c r="EO13" s="1">
        <v>416941292.60140073</v>
      </c>
      <c r="EP13" s="1">
        <v>419026775.38009149</v>
      </c>
      <c r="EQ13" s="1">
        <v>420529233.32728875</v>
      </c>
      <c r="ER13" s="1">
        <v>421446614.37363994</v>
      </c>
      <c r="ES13" s="1">
        <v>421776026.91139996</v>
      </c>
      <c r="ET13" s="1">
        <v>421514797.86553663</v>
      </c>
      <c r="EU13" s="1">
        <v>420661772.76033479</v>
      </c>
      <c r="EV13" s="1">
        <v>419216255.2748614</v>
      </c>
      <c r="EW13" s="1">
        <v>417177596.73181897</v>
      </c>
      <c r="EY13" s="38"/>
      <c r="FA13" s="31"/>
    </row>
    <row r="14" spans="1:182" ht="15.75" x14ac:dyDescent="0.25">
      <c r="A14" s="2" t="s">
        <v>88</v>
      </c>
      <c r="B14" s="2" t="s">
        <v>68</v>
      </c>
      <c r="C14" s="1">
        <v>0</v>
      </c>
      <c r="D14" s="1">
        <v>229724.72410227149</v>
      </c>
      <c r="E14" s="1">
        <v>689158.76479943807</v>
      </c>
      <c r="F14" s="1">
        <v>1378259.075240721</v>
      </c>
      <c r="G14" s="1">
        <v>2296914.2658054968</v>
      </c>
      <c r="H14" s="1">
        <v>3444857.3779197549</v>
      </c>
      <c r="I14" s="1">
        <v>4821495.8408504687</v>
      </c>
      <c r="J14" s="1">
        <v>6425611.4087046664</v>
      </c>
      <c r="K14" s="1">
        <v>8254884.3949767333</v>
      </c>
      <c r="L14" s="1">
        <v>10305223.84889991</v>
      </c>
      <c r="M14" s="1">
        <v>12569947.550861189</v>
      </c>
      <c r="N14" s="1">
        <v>15038946.236102359</v>
      </c>
      <c r="O14" s="1">
        <v>17698054.747083809</v>
      </c>
      <c r="P14" s="1">
        <v>20528889.642429531</v>
      </c>
      <c r="Q14" s="1">
        <v>23509353.774477161</v>
      </c>
      <c r="R14" s="1">
        <v>26614846.30394908</v>
      </c>
      <c r="S14" s="1">
        <v>29820000.28918764</v>
      </c>
      <c r="T14" s="1">
        <v>33100589.22172863</v>
      </c>
      <c r="U14" s="1">
        <v>36435183.30734463</v>
      </c>
      <c r="V14" s="1">
        <v>39806225.581756823</v>
      </c>
      <c r="W14" s="1">
        <v>43200393.574322917</v>
      </c>
      <c r="X14" s="1">
        <v>46608324.100471564</v>
      </c>
      <c r="Y14" s="1">
        <v>50023922.278460667</v>
      </c>
      <c r="Z14" s="1">
        <v>53443513.515941128</v>
      </c>
      <c r="AA14" s="1">
        <v>56865045.921329163</v>
      </c>
      <c r="AB14" s="1">
        <v>60287458.287705749</v>
      </c>
      <c r="AC14" s="1">
        <v>63710242.285824656</v>
      </c>
      <c r="AD14" s="1">
        <v>67133172.393998623</v>
      </c>
      <c r="AE14" s="1">
        <v>70556155.944516152</v>
      </c>
      <c r="AF14" s="1">
        <v>73979157.670737118</v>
      </c>
      <c r="AG14" s="1">
        <v>77402165.142013535</v>
      </c>
      <c r="AH14" s="1">
        <v>80825174.30030939</v>
      </c>
      <c r="AI14" s="1">
        <v>84248183.918669283</v>
      </c>
      <c r="AJ14" s="1">
        <v>87671193.653511018</v>
      </c>
      <c r="AK14" s="1">
        <v>91094203.415725946</v>
      </c>
      <c r="AL14" s="1">
        <v>94517213.183910161</v>
      </c>
      <c r="AM14" s="1">
        <v>97940222.953302085</v>
      </c>
      <c r="AN14" s="1">
        <v>101363232.7229206</v>
      </c>
      <c r="AO14" s="1">
        <v>104786242.4925787</v>
      </c>
      <c r="AP14" s="1">
        <v>108209252.262243</v>
      </c>
      <c r="AQ14" s="1">
        <v>111632262.03190839</v>
      </c>
      <c r="AR14" s="1">
        <v>115055271.8015739</v>
      </c>
      <c r="AS14" s="1">
        <v>118478281.57123929</v>
      </c>
      <c r="AT14" s="1">
        <v>121901291.3409048</v>
      </c>
      <c r="AU14" s="1">
        <v>125324301.1105703</v>
      </c>
      <c r="AV14" s="1">
        <v>128747310.88023581</v>
      </c>
      <c r="AW14" s="1">
        <v>132170320.6499013</v>
      </c>
      <c r="AX14" s="1">
        <v>135593330.41956681</v>
      </c>
      <c r="AY14" s="1">
        <v>139016340.18923229</v>
      </c>
      <c r="AZ14" s="1">
        <v>142439349.9588978</v>
      </c>
      <c r="BA14" s="1">
        <v>145862359.72856319</v>
      </c>
      <c r="BB14" s="1">
        <v>149121030.70320731</v>
      </c>
      <c r="BC14" s="1">
        <v>152215373.90494001</v>
      </c>
      <c r="BD14" s="1">
        <v>155145420.12830311</v>
      </c>
      <c r="BE14" s="1">
        <v>157911249.05838951</v>
      </c>
      <c r="BF14" s="1">
        <v>160513051.6700739</v>
      </c>
      <c r="BG14" s="1">
        <v>162951251.87227869</v>
      </c>
      <c r="BH14" s="1">
        <v>165226721.16485161</v>
      </c>
      <c r="BI14" s="1">
        <v>167174601.9764334</v>
      </c>
      <c r="BJ14" s="1">
        <v>169025295.1111494</v>
      </c>
      <c r="BK14" s="1">
        <v>170793942.46566841</v>
      </c>
      <c r="BL14" s="1">
        <v>172493213.18528289</v>
      </c>
      <c r="BM14" s="1">
        <v>174116629.07797369</v>
      </c>
      <c r="BN14" s="1">
        <v>175674424.54169491</v>
      </c>
      <c r="BO14" s="1">
        <v>177113942.4576875</v>
      </c>
      <c r="BP14" s="1">
        <v>178471656.51430079</v>
      </c>
      <c r="BQ14" s="1">
        <v>179868946.51911041</v>
      </c>
      <c r="BR14" s="1">
        <v>181137854.84169999</v>
      </c>
      <c r="BS14" s="1">
        <v>182156320.36472619</v>
      </c>
      <c r="BT14" s="1">
        <v>183154994.97607759</v>
      </c>
      <c r="BU14" s="1">
        <v>184490238.09789181</v>
      </c>
      <c r="BV14" s="1">
        <v>186016899.02834061</v>
      </c>
      <c r="BW14" s="1">
        <v>187514293.25089559</v>
      </c>
      <c r="BX14" s="1">
        <v>188927388.74948761</v>
      </c>
      <c r="BY14" s="1">
        <v>190149055.0379872</v>
      </c>
      <c r="BZ14" s="1">
        <v>190949103.26317021</v>
      </c>
      <c r="CA14" s="1">
        <v>192075186.84887081</v>
      </c>
      <c r="CB14" s="1">
        <v>193318459.7459307</v>
      </c>
      <c r="CC14" s="1">
        <v>194721906.07138529</v>
      </c>
      <c r="CD14" s="1">
        <v>196139675.25526991</v>
      </c>
      <c r="CE14" s="1">
        <v>196349269.0908604</v>
      </c>
      <c r="CF14" s="1">
        <v>196206717.076354</v>
      </c>
      <c r="CG14" s="1">
        <v>195905967.8651213</v>
      </c>
      <c r="CH14" s="1">
        <v>195838306.0549565</v>
      </c>
      <c r="CI14" s="1">
        <v>195664154.87422919</v>
      </c>
      <c r="CJ14" s="1">
        <v>195563967.6047183</v>
      </c>
      <c r="CK14" s="1">
        <v>196065581.89259329</v>
      </c>
      <c r="CL14" s="1">
        <v>196812161.923767</v>
      </c>
      <c r="CM14" s="1">
        <v>197497809.77456921</v>
      </c>
      <c r="CN14" s="1">
        <v>197155860.03934619</v>
      </c>
      <c r="CO14" s="1">
        <v>198220804.36077741</v>
      </c>
      <c r="CP14" s="1">
        <v>199871092.76873589</v>
      </c>
      <c r="CQ14" s="1">
        <v>201356273.79249549</v>
      </c>
      <c r="CR14" s="1">
        <v>201670005.59855121</v>
      </c>
      <c r="CS14" s="1">
        <v>202330599.04822919</v>
      </c>
      <c r="CT14" s="1">
        <v>203082111.1033999</v>
      </c>
      <c r="CU14" s="1">
        <v>204250962.8063547</v>
      </c>
      <c r="CV14" s="1">
        <v>205621473.17276499</v>
      </c>
      <c r="CW14" s="1">
        <v>207508802.02226719</v>
      </c>
      <c r="CX14" s="1">
        <v>209754070.01593849</v>
      </c>
      <c r="CY14" s="1">
        <v>211455556.6410853</v>
      </c>
      <c r="CZ14" s="1">
        <v>212875624.68757981</v>
      </c>
      <c r="DA14" s="1">
        <v>213951022.56548759</v>
      </c>
      <c r="DB14" s="1">
        <v>214932793.87144351</v>
      </c>
      <c r="DC14" s="1">
        <v>215996774.6875079</v>
      </c>
      <c r="DD14" s="1">
        <v>217671715.09752029</v>
      </c>
      <c r="DE14" s="1">
        <v>219586648.94393891</v>
      </c>
      <c r="DF14" s="1">
        <v>221600594.0817467</v>
      </c>
      <c r="DG14" s="1">
        <v>222297904.5154902</v>
      </c>
      <c r="DH14" s="1">
        <v>222534173.6621637</v>
      </c>
      <c r="DI14" s="1">
        <v>221979736.81570601</v>
      </c>
      <c r="DJ14" s="1">
        <v>221141729.97721329</v>
      </c>
      <c r="DK14" s="1">
        <v>219128916.11305839</v>
      </c>
      <c r="DL14" s="1">
        <v>216793148.11737651</v>
      </c>
      <c r="DM14" s="1">
        <v>215080792.81471151</v>
      </c>
      <c r="DN14" s="1">
        <v>214510844.65397799</v>
      </c>
      <c r="DO14" s="1">
        <v>214741292.8411501</v>
      </c>
      <c r="DP14" s="1">
        <v>215385668.02935991</v>
      </c>
      <c r="DQ14" s="1">
        <v>215988342.84089431</v>
      </c>
      <c r="DR14" s="1">
        <v>231133733.70399204</v>
      </c>
      <c r="DS14" s="1">
        <v>241788960.07883537</v>
      </c>
      <c r="DT14" s="1">
        <v>287882841.21645033</v>
      </c>
      <c r="DU14" s="1">
        <v>298636477.01661569</v>
      </c>
      <c r="DV14" s="1">
        <v>308826752.4388184</v>
      </c>
      <c r="DW14" s="1">
        <v>318480578.80357534</v>
      </c>
      <c r="DX14" s="1">
        <v>327621041.25342393</v>
      </c>
      <c r="DY14" s="1">
        <v>336255131.89289099</v>
      </c>
      <c r="DZ14" s="1">
        <v>344377916.9941467</v>
      </c>
      <c r="EA14" s="1">
        <v>351989957.51579219</v>
      </c>
      <c r="EB14" s="1">
        <v>359088453.17536724</v>
      </c>
      <c r="EC14" s="1">
        <v>365671418.64558423</v>
      </c>
      <c r="ED14" s="1">
        <v>371741697.92664129</v>
      </c>
      <c r="EE14" s="1">
        <v>377303320.99475431</v>
      </c>
      <c r="EF14" s="1">
        <v>382356393.28749293</v>
      </c>
      <c r="EG14" s="1">
        <v>386899994.10346037</v>
      </c>
      <c r="EH14" s="1">
        <v>390933435.52674848</v>
      </c>
      <c r="EI14" s="1">
        <v>394458129.24766451</v>
      </c>
      <c r="EJ14" s="1">
        <v>397475183.01665229</v>
      </c>
      <c r="EK14" s="1">
        <v>399984269.34113705</v>
      </c>
      <c r="EL14" s="1">
        <v>401984208.71569431</v>
      </c>
      <c r="EM14" s="1">
        <v>403474817.26186538</v>
      </c>
      <c r="EN14" s="1">
        <v>404457686.38009018</v>
      </c>
      <c r="EO14" s="1">
        <v>404935037.40154791</v>
      </c>
      <c r="EP14" s="1">
        <v>404907674.5568828</v>
      </c>
      <c r="EQ14" s="1">
        <v>404376635.25186992</v>
      </c>
      <c r="ER14" s="1">
        <v>403343959.21853644</v>
      </c>
      <c r="ES14" s="1">
        <v>401813359.30093652</v>
      </c>
      <c r="ET14" s="1">
        <v>399789878.36232704</v>
      </c>
      <c r="EU14" s="1">
        <v>397278883.74837542</v>
      </c>
      <c r="EV14" s="1">
        <v>394286799.01929283</v>
      </c>
      <c r="EW14" s="1">
        <v>390820421.77397317</v>
      </c>
      <c r="EY14" s="38"/>
      <c r="FA14" s="31"/>
    </row>
    <row r="15" spans="1:182" ht="15.75" x14ac:dyDescent="0.25">
      <c r="A15" s="2" t="s">
        <v>88</v>
      </c>
      <c r="B15" s="2" t="s">
        <v>3</v>
      </c>
      <c r="C15" s="1">
        <v>0</v>
      </c>
      <c r="D15" s="1">
        <v>6.3808669705233712</v>
      </c>
      <c r="E15" s="1">
        <v>19.142216364030229</v>
      </c>
      <c r="F15" s="1">
        <v>38.282965526511063</v>
      </c>
      <c r="G15" s="1">
        <v>63.800291375745843</v>
      </c>
      <c r="H15" s="1">
        <v>95.687375973983606</v>
      </c>
      <c r="I15" s="1">
        <v>133.92896897933949</v>
      </c>
      <c r="J15" s="1">
        <v>178.4934764043872</v>
      </c>
      <c r="K15" s="1">
        <v>229.32027645652329</v>
      </c>
      <c r="L15" s="1">
        <v>286.30163492699143</v>
      </c>
      <c r="M15" s="1">
        <v>349.26022274974531</v>
      </c>
      <c r="N15" s="1">
        <v>417.9257010593729</v>
      </c>
      <c r="O15" s="1">
        <v>491.91635417884851</v>
      </c>
      <c r="P15" s="1">
        <v>570.73298159385422</v>
      </c>
      <c r="Q15" s="1">
        <v>653.77091944475092</v>
      </c>
      <c r="R15" s="1">
        <v>740.35181234583752</v>
      </c>
      <c r="S15" s="1">
        <v>829.77079681453642</v>
      </c>
      <c r="T15" s="1">
        <v>921.3495174651465</v>
      </c>
      <c r="U15" s="1">
        <v>1014.483310438029</v>
      </c>
      <c r="V15" s="1">
        <v>1108.6729752188651</v>
      </c>
      <c r="W15" s="1">
        <v>1203.5367961306299</v>
      </c>
      <c r="X15" s="1">
        <v>1298.8044343079109</v>
      </c>
      <c r="Y15" s="1">
        <v>1394.2985606846621</v>
      </c>
      <c r="Z15" s="1">
        <v>1489.9114410521281</v>
      </c>
      <c r="AA15" s="1">
        <v>1585.5824536177031</v>
      </c>
      <c r="AB15" s="1">
        <v>1681.2800043939631</v>
      </c>
      <c r="AC15" s="1">
        <v>1776.988843039022</v>
      </c>
      <c r="AD15" s="1">
        <v>1872.702151615129</v>
      </c>
      <c r="AE15" s="1">
        <v>1968.4171070400639</v>
      </c>
      <c r="AF15" s="1">
        <v>2064.132626659818</v>
      </c>
      <c r="AG15" s="1">
        <v>2159.848325926851</v>
      </c>
      <c r="AH15" s="1">
        <v>2255.5640783375302</v>
      </c>
      <c r="AI15" s="1">
        <v>2351.2798453487362</v>
      </c>
      <c r="AJ15" s="1">
        <v>2446.995616084198</v>
      </c>
      <c r="AK15" s="1">
        <v>2542.7113877014181</v>
      </c>
      <c r="AL15" s="1">
        <v>2638.4271595123669</v>
      </c>
      <c r="AM15" s="1">
        <v>2734.1429313628082</v>
      </c>
      <c r="AN15" s="1">
        <v>2829.8587032207151</v>
      </c>
      <c r="AO15" s="1">
        <v>2925.5744750799322</v>
      </c>
      <c r="AP15" s="1">
        <v>3021.2902469393621</v>
      </c>
      <c r="AQ15" s="1">
        <v>3117.0060187988238</v>
      </c>
      <c r="AR15" s="1">
        <v>3212.72179065829</v>
      </c>
      <c r="AS15" s="1">
        <v>3308.4375625177572</v>
      </c>
      <c r="AT15" s="1">
        <v>3404.1533343772239</v>
      </c>
      <c r="AU15" s="1">
        <v>3499.869106236692</v>
      </c>
      <c r="AV15" s="1">
        <v>3595.5848780961592</v>
      </c>
      <c r="AW15" s="1">
        <v>3691.3006499556259</v>
      </c>
      <c r="AX15" s="1">
        <v>3787.0164218150931</v>
      </c>
      <c r="AY15" s="1">
        <v>3882.7321936745602</v>
      </c>
      <c r="AZ15" s="1">
        <v>3978.447965534026</v>
      </c>
      <c r="BA15" s="1">
        <v>4074.1637373934941</v>
      </c>
      <c r="BB15" s="1">
        <v>4223.2737118530858</v>
      </c>
      <c r="BC15" s="1">
        <v>4436.9739609456701</v>
      </c>
      <c r="BD15" s="1">
        <v>4728.5523077451871</v>
      </c>
      <c r="BE15" s="1">
        <v>5113.7713781941311</v>
      </c>
      <c r="BF15" s="1">
        <v>5611.3130824339642</v>
      </c>
      <c r="BG15" s="1">
        <v>6243.2876824775076</v>
      </c>
      <c r="BH15" s="1">
        <v>7035.8083385945556</v>
      </c>
      <c r="BI15" s="1">
        <v>8019.6318797613276</v>
      </c>
      <c r="BJ15" s="1">
        <v>9230.8720603786096</v>
      </c>
      <c r="BK15" s="1">
        <v>10711.806262064531</v>
      </c>
      <c r="BL15" s="1">
        <v>12511.821321553871</v>
      </c>
      <c r="BM15" s="1">
        <v>14688.574419681199</v>
      </c>
      <c r="BN15" s="1">
        <v>17309.470611570068</v>
      </c>
      <c r="BO15" s="1">
        <v>20453.567743633572</v>
      </c>
      <c r="BP15" s="1">
        <v>24214.005790786319</v>
      </c>
      <c r="BQ15" s="1">
        <v>28701.026262359239</v>
      </c>
      <c r="BR15" s="1">
        <v>34045.614963377287</v>
      </c>
      <c r="BS15" s="1">
        <v>40403.788378608733</v>
      </c>
      <c r="BT15" s="1">
        <v>47961.56301950381</v>
      </c>
      <c r="BU15" s="1">
        <v>56940.69649877811</v>
      </c>
      <c r="BV15" s="1">
        <v>67605.354783722898</v>
      </c>
      <c r="BW15" s="1">
        <v>80269.924881578016</v>
      </c>
      <c r="BX15" s="1">
        <v>95308.245606230455</v>
      </c>
      <c r="BY15" s="1">
        <v>113164.5712116215</v>
      </c>
      <c r="BZ15" s="1">
        <v>134366.6217290317</v>
      </c>
      <c r="CA15" s="1">
        <v>159541.12018100801</v>
      </c>
      <c r="CB15" s="1">
        <v>189432.27836687581</v>
      </c>
      <c r="CC15" s="1">
        <v>224923.77367849031</v>
      </c>
      <c r="CD15" s="1">
        <v>267064.86086735892</v>
      </c>
      <c r="CE15" s="1">
        <v>317101.38575979503</v>
      </c>
      <c r="CF15" s="1">
        <v>376512.6144593301</v>
      </c>
      <c r="CG15" s="1">
        <v>447054.96494220023</v>
      </c>
      <c r="CH15" s="1">
        <v>530813.93296912091</v>
      </c>
      <c r="CI15" s="1">
        <v>630265.74701959477</v>
      </c>
      <c r="CJ15" s="1">
        <v>748350.57483374397</v>
      </c>
      <c r="CK15" s="1">
        <v>888559.44576158258</v>
      </c>
      <c r="CL15" s="1">
        <v>1055037.4586504421</v>
      </c>
      <c r="CM15" s="1">
        <v>1252706.326476051</v>
      </c>
      <c r="CN15" s="1">
        <v>1487409.880593698</v>
      </c>
      <c r="CO15" s="1">
        <v>1766086.836259037</v>
      </c>
      <c r="CP15" s="1">
        <v>2096975.927013786</v>
      </c>
      <c r="CQ15" s="1">
        <v>2489859.4724763478</v>
      </c>
      <c r="CR15" s="1">
        <v>2956352.5803123838</v>
      </c>
      <c r="CS15" s="1">
        <v>3510246.53227804</v>
      </c>
      <c r="CT15" s="1">
        <v>4167916.5061117131</v>
      </c>
      <c r="CU15" s="1">
        <v>4948805.6870595291</v>
      </c>
      <c r="CV15" s="1">
        <v>5876000.0811820887</v>
      </c>
      <c r="CW15" s="1">
        <v>6976911.0240752846</v>
      </c>
      <c r="CX15" s="1">
        <v>8284085.5625160104</v>
      </c>
      <c r="CY15" s="1">
        <v>9432614.2824360561</v>
      </c>
      <c r="CZ15" s="1">
        <v>10755687.32229685</v>
      </c>
      <c r="DA15" s="1">
        <v>12656324.38340003</v>
      </c>
      <c r="DB15" s="1">
        <v>15288053.3962257</v>
      </c>
      <c r="DC15" s="1">
        <v>18432198.434307229</v>
      </c>
      <c r="DD15" s="1">
        <v>22032860.10569115</v>
      </c>
      <c r="DE15" s="1">
        <v>26770546.460448481</v>
      </c>
      <c r="DF15" s="1">
        <v>32550525.164961491</v>
      </c>
      <c r="DG15" s="1">
        <v>38696250.209005341</v>
      </c>
      <c r="DH15" s="1">
        <v>48310175.387448147</v>
      </c>
      <c r="DI15" s="1">
        <v>61224879.348109588</v>
      </c>
      <c r="DJ15" s="1">
        <v>74705728.47406137</v>
      </c>
      <c r="DK15" s="1">
        <v>89031205.714724362</v>
      </c>
      <c r="DL15" s="1">
        <v>105571457.448789</v>
      </c>
      <c r="DM15" s="1">
        <v>123621571.6288358</v>
      </c>
      <c r="DN15" s="1">
        <v>142836111.29293561</v>
      </c>
      <c r="DO15" s="1">
        <v>164792618.23934969</v>
      </c>
      <c r="DP15" s="1">
        <v>186559903.3977758</v>
      </c>
      <c r="DQ15" s="1">
        <v>206661822.89663029</v>
      </c>
      <c r="DR15" s="1">
        <v>222197970.92754388</v>
      </c>
      <c r="DS15" s="1">
        <v>237734118.95845747</v>
      </c>
      <c r="DT15" s="1">
        <v>253270266.98937106</v>
      </c>
      <c r="DU15" s="1">
        <v>278742254.94884813</v>
      </c>
      <c r="DV15" s="1">
        <v>305707850.57760304</v>
      </c>
      <c r="DW15" s="1">
        <v>334074662.03083932</v>
      </c>
      <c r="DX15" s="1">
        <v>363715664.06178814</v>
      </c>
      <c r="DY15" s="1">
        <v>394459103.32566929</v>
      </c>
      <c r="DZ15" s="1">
        <v>426095878.57262748</v>
      </c>
      <c r="EA15" s="1">
        <v>458397688.37525964</v>
      </c>
      <c r="EB15" s="1">
        <v>491115863.40549016</v>
      </c>
      <c r="EC15" s="1">
        <v>523985684.94999999</v>
      </c>
      <c r="ED15" s="1">
        <v>556733357.30915129</v>
      </c>
      <c r="EE15" s="1">
        <v>589082705.36663938</v>
      </c>
      <c r="EF15" s="1">
        <v>620764434.74501383</v>
      </c>
      <c r="EG15" s="1">
        <v>651523548.38171971</v>
      </c>
      <c r="EH15" s="1">
        <v>681129327.08063877</v>
      </c>
      <c r="EI15" s="1">
        <v>709382519.01713729</v>
      </c>
      <c r="EJ15" s="1">
        <v>736119410.65133238</v>
      </c>
      <c r="EK15" s="1">
        <v>761211685.29902339</v>
      </c>
      <c r="EL15" s="1">
        <v>784567681.19154549</v>
      </c>
      <c r="EM15" s="1">
        <v>806129127.40869069</v>
      </c>
      <c r="EN15" s="1">
        <v>825869235.7463243</v>
      </c>
      <c r="EO15" s="1">
        <v>843786864.73952758</v>
      </c>
      <c r="EP15" s="1">
        <v>859902397.07906044</v>
      </c>
      <c r="EQ15" s="1">
        <v>874254726.58170629</v>
      </c>
      <c r="ER15" s="1">
        <v>886901063.33719301</v>
      </c>
      <c r="ES15" s="1">
        <v>897916158.20640504</v>
      </c>
      <c r="ET15" s="1">
        <v>907386580.16545236</v>
      </c>
      <c r="EU15" s="1">
        <v>915403332.58427143</v>
      </c>
      <c r="EV15" s="1">
        <v>922061477.3623147</v>
      </c>
      <c r="EW15" s="1">
        <v>927457913.9127481</v>
      </c>
      <c r="EY15" s="38"/>
      <c r="FA15" s="31"/>
    </row>
    <row r="16" spans="1:182" ht="15.75" x14ac:dyDescent="0.25">
      <c r="A16" s="2" t="s">
        <v>88</v>
      </c>
      <c r="B16" s="2" t="s">
        <v>4</v>
      </c>
      <c r="C16" s="1">
        <v>0</v>
      </c>
      <c r="D16" s="1">
        <v>1048.86796867724</v>
      </c>
      <c r="E16" s="1">
        <v>3146.386997001473</v>
      </c>
      <c r="F16" s="1">
        <v>6292.0000910083663</v>
      </c>
      <c r="G16" s="1">
        <v>10484.38254533066</v>
      </c>
      <c r="H16" s="1">
        <v>15720.616359155199</v>
      </c>
      <c r="I16" s="1">
        <v>21994.748337939141</v>
      </c>
      <c r="J16" s="1">
        <v>29295.529468334189</v>
      </c>
      <c r="K16" s="1">
        <v>37603.272752070952</v>
      </c>
      <c r="L16" s="1">
        <v>46886.066764415991</v>
      </c>
      <c r="M16" s="1">
        <v>57096.002705359191</v>
      </c>
      <c r="N16" s="1">
        <v>68166.463207664201</v>
      </c>
      <c r="O16" s="1">
        <v>80011.653019548045</v>
      </c>
      <c r="P16" s="1">
        <v>92529.232691850717</v>
      </c>
      <c r="Q16" s="1">
        <v>105606.1374755506</v>
      </c>
      <c r="R16" s="1">
        <v>119126.6720317983</v>
      </c>
      <c r="S16" s="1">
        <v>132981.1862607935</v>
      </c>
      <c r="T16" s="1">
        <v>147073.4288543929</v>
      </c>
      <c r="U16" s="1">
        <v>161325.14546512291</v>
      </c>
      <c r="V16" s="1">
        <v>175677.40911219199</v>
      </c>
      <c r="W16" s="1">
        <v>190089.12154657519</v>
      </c>
      <c r="X16" s="1">
        <v>204533.7345566806</v>
      </c>
      <c r="Y16" s="1">
        <v>218995.36452836171</v>
      </c>
      <c r="Z16" s="1">
        <v>233465.20980019681</v>
      </c>
      <c r="AA16" s="1">
        <v>247938.75305790381</v>
      </c>
      <c r="AB16" s="1">
        <v>262413.84698921861</v>
      </c>
      <c r="AC16" s="1">
        <v>276889.54621031089</v>
      </c>
      <c r="AD16" s="1">
        <v>291365.46522692387</v>
      </c>
      <c r="AE16" s="1">
        <v>305841.45845191169</v>
      </c>
      <c r="AF16" s="1">
        <v>320317.47496133001</v>
      </c>
      <c r="AG16" s="1">
        <v>334793.49825786217</v>
      </c>
      <c r="AH16" s="1">
        <v>349269.52339162253</v>
      </c>
      <c r="AI16" s="1">
        <v>363745.5489870942</v>
      </c>
      <c r="AJ16" s="1">
        <v>378221.57469026092</v>
      </c>
      <c r="AK16" s="1">
        <v>392697.60041673749</v>
      </c>
      <c r="AL16" s="1">
        <v>407173.62614789483</v>
      </c>
      <c r="AM16" s="1">
        <v>421649.65187992388</v>
      </c>
      <c r="AN16" s="1">
        <v>436125.67761210358</v>
      </c>
      <c r="AO16" s="1">
        <v>450601.70334430761</v>
      </c>
      <c r="AP16" s="1">
        <v>465077.72907651513</v>
      </c>
      <c r="AQ16" s="1">
        <v>479553.754808723</v>
      </c>
      <c r="AR16" s="1">
        <v>494029.78054093098</v>
      </c>
      <c r="AS16" s="1">
        <v>508505.80627313908</v>
      </c>
      <c r="AT16" s="1">
        <v>522981.83200534701</v>
      </c>
      <c r="AU16" s="1">
        <v>537457.85773755505</v>
      </c>
      <c r="AV16" s="1">
        <v>551933.88346976298</v>
      </c>
      <c r="AW16" s="1">
        <v>566409.90920197114</v>
      </c>
      <c r="AX16" s="1">
        <v>580885.93493417907</v>
      </c>
      <c r="AY16" s="1">
        <v>595361.96066638711</v>
      </c>
      <c r="AZ16" s="1">
        <v>609837.98639859515</v>
      </c>
      <c r="BA16" s="1">
        <v>624314.01213080308</v>
      </c>
      <c r="BB16" s="1">
        <v>641708.25996086351</v>
      </c>
      <c r="BC16" s="1">
        <v>667717.64758201991</v>
      </c>
      <c r="BD16" s="1">
        <v>708531.46367541223</v>
      </c>
      <c r="BE16" s="1">
        <v>755953.54839467769</v>
      </c>
      <c r="BF16" s="1">
        <v>801595.99113485764</v>
      </c>
      <c r="BG16" s="1">
        <v>863855.00071126921</v>
      </c>
      <c r="BH16" s="1">
        <v>944190.68527353299</v>
      </c>
      <c r="BI16" s="1">
        <v>1035169.759191627</v>
      </c>
      <c r="BJ16" s="1">
        <v>1156211.3964730741</v>
      </c>
      <c r="BK16" s="1">
        <v>1356014.606694527</v>
      </c>
      <c r="BL16" s="1">
        <v>1646462.5144237829</v>
      </c>
      <c r="BM16" s="1">
        <v>1974033.686791826</v>
      </c>
      <c r="BN16" s="1">
        <v>2420243.752988833</v>
      </c>
      <c r="BO16" s="1">
        <v>2995461.4684126042</v>
      </c>
      <c r="BP16" s="1">
        <v>3669427.106837335</v>
      </c>
      <c r="BQ16" s="1">
        <v>4502427.1796656493</v>
      </c>
      <c r="BR16" s="1">
        <v>5730060.0011609048</v>
      </c>
      <c r="BS16" s="1">
        <v>7396911.1290599108</v>
      </c>
      <c r="BT16" s="1">
        <v>9528946.7047659345</v>
      </c>
      <c r="BU16" s="1">
        <v>11996406.32923077</v>
      </c>
      <c r="BV16" s="1">
        <v>14473841.880849181</v>
      </c>
      <c r="BW16" s="1">
        <v>17153214.913954321</v>
      </c>
      <c r="BX16" s="1">
        <v>20124890.385545511</v>
      </c>
      <c r="BY16" s="1">
        <v>22382657.95137573</v>
      </c>
      <c r="BZ16" s="1">
        <v>25026234.62079012</v>
      </c>
      <c r="CA16" s="1">
        <v>27296020.675531041</v>
      </c>
      <c r="CB16" s="1">
        <v>29507541.602238711</v>
      </c>
      <c r="CC16" s="1">
        <v>31942005.701913569</v>
      </c>
      <c r="CD16" s="1">
        <v>34399277.302835107</v>
      </c>
      <c r="CE16" s="1">
        <v>36497117.367508747</v>
      </c>
      <c r="CF16" s="1">
        <v>38419093.077417403</v>
      </c>
      <c r="CG16" s="1">
        <v>40323164.733985707</v>
      </c>
      <c r="CH16" s="1">
        <v>42145811.24696885</v>
      </c>
      <c r="CI16" s="1">
        <v>43771323.828173727</v>
      </c>
      <c r="CJ16" s="1">
        <v>45278048.246082388</v>
      </c>
      <c r="CK16" s="1">
        <v>46732990.332739308</v>
      </c>
      <c r="CL16" s="1">
        <v>48255903.483401939</v>
      </c>
      <c r="CM16" s="1">
        <v>50189153.7817536</v>
      </c>
      <c r="CN16" s="1">
        <v>52798852.917411879</v>
      </c>
      <c r="CO16" s="1">
        <v>56113364.996252887</v>
      </c>
      <c r="CP16" s="1">
        <v>59210087.325379409</v>
      </c>
      <c r="CQ16" s="1">
        <v>61916581.668567747</v>
      </c>
      <c r="CR16" s="1">
        <v>64397962.232278973</v>
      </c>
      <c r="CS16" s="1">
        <v>66899101.470117383</v>
      </c>
      <c r="CT16" s="1">
        <v>69706495.028811082</v>
      </c>
      <c r="CU16" s="1">
        <v>72820174.506693035</v>
      </c>
      <c r="CV16" s="1">
        <v>75683446.131212205</v>
      </c>
      <c r="CW16" s="1">
        <v>77282888.673723459</v>
      </c>
      <c r="CX16" s="1">
        <v>78558745.381084666</v>
      </c>
      <c r="CY16" s="1">
        <v>79532102.963283181</v>
      </c>
      <c r="CZ16" s="1">
        <v>80109751.636333227</v>
      </c>
      <c r="DA16" s="1">
        <v>80808129.443709463</v>
      </c>
      <c r="DB16" s="1">
        <v>81276980.437396362</v>
      </c>
      <c r="DC16" s="1">
        <v>81442755.767803907</v>
      </c>
      <c r="DD16" s="1">
        <v>81356108.728211686</v>
      </c>
      <c r="DE16" s="1">
        <v>81046920.251484334</v>
      </c>
      <c r="DF16" s="1">
        <v>80462337.24844259</v>
      </c>
      <c r="DG16" s="1">
        <v>79643775.609343424</v>
      </c>
      <c r="DH16" s="1">
        <v>78698797.189131007</v>
      </c>
      <c r="DI16" s="1">
        <v>78070292.591194093</v>
      </c>
      <c r="DJ16" s="1">
        <v>76852516.339084506</v>
      </c>
      <c r="DK16" s="1">
        <v>76708418.200084299</v>
      </c>
      <c r="DL16" s="1">
        <v>76615724.948375821</v>
      </c>
      <c r="DM16" s="1">
        <v>76851581.159980297</v>
      </c>
      <c r="DN16" s="1">
        <v>76847625.785704538</v>
      </c>
      <c r="DO16" s="1">
        <v>76836313.831511542</v>
      </c>
      <c r="DP16" s="1">
        <v>77111757.17286624</v>
      </c>
      <c r="DQ16" s="1">
        <v>77438085.558250725</v>
      </c>
      <c r="DR16" s="1">
        <v>81162180.433521464</v>
      </c>
      <c r="DS16" s="1">
        <v>82015757.674298167</v>
      </c>
      <c r="DT16" s="1">
        <v>82811226.017842188</v>
      </c>
      <c r="DU16" s="1">
        <v>83547056.007651597</v>
      </c>
      <c r="DV16" s="1">
        <v>84224330.997813642</v>
      </c>
      <c r="DW16" s="1">
        <v>84844399.771326512</v>
      </c>
      <c r="DX16" s="1">
        <v>85408674.555996135</v>
      </c>
      <c r="DY16" s="1">
        <v>85918265.654558554</v>
      </c>
      <c r="DZ16" s="1">
        <v>86374575.586299181</v>
      </c>
      <c r="EA16" s="1">
        <v>86779734.238856718</v>
      </c>
      <c r="EB16" s="1">
        <v>87136202.366195425</v>
      </c>
      <c r="EC16" s="1">
        <v>87446101.962565929</v>
      </c>
      <c r="ED16" s="1">
        <v>87711514.704067454</v>
      </c>
      <c r="EE16" s="1">
        <v>87933512.564459667</v>
      </c>
      <c r="EF16" s="1">
        <v>88111877.246354893</v>
      </c>
      <c r="EG16" s="1">
        <v>88245658.978171557</v>
      </c>
      <c r="EH16" s="1">
        <v>88334564.271318853</v>
      </c>
      <c r="EI16" s="1">
        <v>88379523.755899832</v>
      </c>
      <c r="EJ16" s="1">
        <v>88382623.936804309</v>
      </c>
      <c r="EK16" s="1">
        <v>88346127.685543969</v>
      </c>
      <c r="EL16" s="1">
        <v>88272820.433611438</v>
      </c>
      <c r="EM16" s="1">
        <v>88165200.385068178</v>
      </c>
      <c r="EN16" s="1">
        <v>88024767.107176021</v>
      </c>
      <c r="EO16" s="1">
        <v>87852832.403087005</v>
      </c>
      <c r="EP16" s="1">
        <v>87651451.408178136</v>
      </c>
      <c r="EQ16" s="1">
        <v>87422753.081160456</v>
      </c>
      <c r="ER16" s="1">
        <v>87168583.200993106</v>
      </c>
      <c r="ES16" s="1">
        <v>86890431.356107429</v>
      </c>
      <c r="ET16" s="1">
        <v>86589272.818540439</v>
      </c>
      <c r="EU16" s="1">
        <v>86265586.545244053</v>
      </c>
      <c r="EV16" s="1">
        <v>85919535.539613903</v>
      </c>
      <c r="EW16" s="1">
        <v>85551350.671531871</v>
      </c>
      <c r="EY16" s="38"/>
      <c r="FA16" s="31"/>
    </row>
    <row r="17" spans="1:157" ht="15.75" x14ac:dyDescent="0.25">
      <c r="A17" s="2" t="s">
        <v>88</v>
      </c>
      <c r="B17" s="2" t="s">
        <v>5</v>
      </c>
      <c r="C17" s="1">
        <v>0</v>
      </c>
      <c r="D17" s="1">
        <v>200.41102214186199</v>
      </c>
      <c r="E17" s="1">
        <v>601.23085220808491</v>
      </c>
      <c r="F17" s="1">
        <v>1202.4524962628741</v>
      </c>
      <c r="G17" s="1">
        <v>2004.055493874889</v>
      </c>
      <c r="H17" s="1">
        <v>3005.9844078375459</v>
      </c>
      <c r="I17" s="1">
        <v>4208.1001203090818</v>
      </c>
      <c r="J17" s="1">
        <v>5610.0792903524434</v>
      </c>
      <c r="K17" s="1">
        <v>7211.2258746869666</v>
      </c>
      <c r="L17" s="1">
        <v>9010.1521250104852</v>
      </c>
      <c r="M17" s="1">
        <v>11004.295415643481</v>
      </c>
      <c r="N17" s="1">
        <v>13189.27285587915</v>
      </c>
      <c r="O17" s="1">
        <v>15558.14159260113</v>
      </c>
      <c r="P17" s="1">
        <v>18100.71529130355</v>
      </c>
      <c r="Q17" s="1">
        <v>20803.15187886067</v>
      </c>
      <c r="R17" s="1">
        <v>23648.029752820039</v>
      </c>
      <c r="S17" s="1">
        <v>26615.040350202082</v>
      </c>
      <c r="T17" s="1">
        <v>29682.256900158831</v>
      </c>
      <c r="U17" s="1">
        <v>32827.75263184237</v>
      </c>
      <c r="V17" s="1">
        <v>36031.218982273102</v>
      </c>
      <c r="W17" s="1">
        <v>39275.234348998572</v>
      </c>
      <c r="X17" s="1">
        <v>42545.956658893032</v>
      </c>
      <c r="Y17" s="1">
        <v>45833.199577450643</v>
      </c>
      <c r="Z17" s="1">
        <v>49130.020251554997</v>
      </c>
      <c r="AA17" s="1">
        <v>52432.035790499329</v>
      </c>
      <c r="AB17" s="1">
        <v>55736.683568604101</v>
      </c>
      <c r="AC17" s="1">
        <v>59042.575837567158</v>
      </c>
      <c r="AD17" s="1">
        <v>62349.016554107831</v>
      </c>
      <c r="AE17" s="1">
        <v>65655.682377289078</v>
      </c>
      <c r="AF17" s="1">
        <v>68962.434189269115</v>
      </c>
      <c r="AG17" s="1">
        <v>72269.216552841361</v>
      </c>
      <c r="AH17" s="1">
        <v>75576.009007574496</v>
      </c>
      <c r="AI17" s="1">
        <v>78882.804559532698</v>
      </c>
      <c r="AJ17" s="1">
        <v>82189.600994498498</v>
      </c>
      <c r="AK17" s="1">
        <v>85496.397663226307</v>
      </c>
      <c r="AL17" s="1">
        <v>88803.194389402517</v>
      </c>
      <c r="AM17" s="1">
        <v>92109.99112868165</v>
      </c>
      <c r="AN17" s="1">
        <v>95416.78787073378</v>
      </c>
      <c r="AO17" s="1">
        <v>98723.584613330342</v>
      </c>
      <c r="AP17" s="1">
        <v>102030.381356026</v>
      </c>
      <c r="AQ17" s="1">
        <v>105337.1780987385</v>
      </c>
      <c r="AR17" s="1">
        <v>108643.9748414536</v>
      </c>
      <c r="AS17" s="1">
        <v>111950.77158416899</v>
      </c>
      <c r="AT17" s="1">
        <v>115257.5683268845</v>
      </c>
      <c r="AU17" s="1">
        <v>118564.3650696</v>
      </c>
      <c r="AV17" s="1">
        <v>121871.16181231551</v>
      </c>
      <c r="AW17" s="1">
        <v>125177.958555031</v>
      </c>
      <c r="AX17" s="1">
        <v>128484.75529774649</v>
      </c>
      <c r="AY17" s="1">
        <v>131791.552040462</v>
      </c>
      <c r="AZ17" s="1">
        <v>135098.34878317759</v>
      </c>
      <c r="BA17" s="1">
        <v>138405.14552589311</v>
      </c>
      <c r="BB17" s="1">
        <v>142843.4813979363</v>
      </c>
      <c r="BC17" s="1">
        <v>148590.38917059469</v>
      </c>
      <c r="BD17" s="1">
        <v>155846.40585687509</v>
      </c>
      <c r="BE17" s="1">
        <v>164838.6472570289</v>
      </c>
      <c r="BF17" s="1">
        <v>175824.2176210013</v>
      </c>
      <c r="BG17" s="1">
        <v>189093.91613285849</v>
      </c>
      <c r="BH17" s="1">
        <v>204976.1369086394</v>
      </c>
      <c r="BI17" s="1">
        <v>223840.7775256054</v>
      </c>
      <c r="BJ17" s="1">
        <v>246102.90508007881</v>
      </c>
      <c r="BK17" s="1">
        <v>272225.94022487191</v>
      </c>
      <c r="BL17" s="1">
        <v>302724.28432816849</v>
      </c>
      <c r="BM17" s="1">
        <v>338165.67757163552</v>
      </c>
      <c r="BN17" s="1">
        <v>379174.08935780032</v>
      </c>
      <c r="BO17" s="1">
        <v>426434.43362997961</v>
      </c>
      <c r="BP17" s="1">
        <v>480700.61409032508</v>
      </c>
      <c r="BQ17" s="1">
        <v>542808.12895564269</v>
      </c>
      <c r="BR17" s="1">
        <v>613691.69640540914</v>
      </c>
      <c r="BS17" s="1">
        <v>694407.36453818344</v>
      </c>
      <c r="BT17" s="1">
        <v>786157.77531942236</v>
      </c>
      <c r="BU17" s="1">
        <v>890319.0286986737</v>
      </c>
      <c r="BV17" s="1">
        <v>1008468.033012532</v>
      </c>
      <c r="BW17" s="1">
        <v>1142410.1028884901</v>
      </c>
      <c r="BX17" s="1">
        <v>1294207.477715923</v>
      </c>
      <c r="BY17" s="1">
        <v>1466210.044478022</v>
      </c>
      <c r="BZ17" s="1">
        <v>1661089.7362761849</v>
      </c>
      <c r="CA17" s="1">
        <v>1881879.9373293221</v>
      </c>
      <c r="CB17" s="1">
        <v>2132020.9558547931</v>
      </c>
      <c r="CC17" s="1">
        <v>2415412.403981634</v>
      </c>
      <c r="CD17" s="1">
        <v>2736473.23464341</v>
      </c>
      <c r="CE17" s="1">
        <v>3100210.2301319679</v>
      </c>
      <c r="CF17" s="1">
        <v>3512295.8735973821</v>
      </c>
      <c r="CG17" s="1">
        <v>3979156.718435104</v>
      </c>
      <c r="CH17" s="1">
        <v>4508073.573438623</v>
      </c>
      <c r="CI17" s="1">
        <v>5107295.0344885802</v>
      </c>
      <c r="CJ17" s="1">
        <v>5786166.1186412079</v>
      </c>
      <c r="CK17" s="1">
        <v>6555274.0005927719</v>
      </c>
      <c r="CL17" s="1">
        <v>7426613.1220306866</v>
      </c>
      <c r="CM17" s="1">
        <v>8413772.2480179463</v>
      </c>
      <c r="CN17" s="1">
        <v>9532146.3873649035</v>
      </c>
      <c r="CO17" s="1">
        <v>10799176.881874731</v>
      </c>
      <c r="CP17" s="1">
        <v>12234623.40870088</v>
      </c>
      <c r="CQ17" s="1">
        <v>13860872.13776112</v>
      </c>
      <c r="CR17" s="1">
        <v>15703284.85000444</v>
      </c>
      <c r="CS17" s="1">
        <v>17790594.461122401</v>
      </c>
      <c r="CT17" s="1">
        <v>20155353.119002391</v>
      </c>
      <c r="CU17" s="1">
        <v>22834439.863121349</v>
      </c>
      <c r="CV17" s="1">
        <v>25869635.762963612</v>
      </c>
      <c r="CW17" s="1">
        <v>29308275.504898861</v>
      </c>
      <c r="CX17" s="1">
        <v>33220692.819931451</v>
      </c>
      <c r="CY17" s="1">
        <v>38741711.249338627</v>
      </c>
      <c r="CZ17" s="1">
        <v>43256939.046894379</v>
      </c>
      <c r="DA17" s="1">
        <v>48670494.941267528</v>
      </c>
      <c r="DB17" s="1">
        <v>54227050.543851957</v>
      </c>
      <c r="DC17" s="1">
        <v>61359420.229702592</v>
      </c>
      <c r="DD17" s="1">
        <v>69265407.653611481</v>
      </c>
      <c r="DE17" s="1">
        <v>78306462.189900801</v>
      </c>
      <c r="DF17" s="1">
        <v>89580685.203421235</v>
      </c>
      <c r="DG17" s="1">
        <v>102503317.3997778</v>
      </c>
      <c r="DH17" s="1">
        <v>108976119.5748381</v>
      </c>
      <c r="DI17" s="1">
        <v>121958509.44987109</v>
      </c>
      <c r="DJ17" s="1">
        <v>135533337.10638541</v>
      </c>
      <c r="DK17" s="1">
        <v>149314953.64618</v>
      </c>
      <c r="DL17" s="1">
        <v>162410379.86541441</v>
      </c>
      <c r="DM17" s="1">
        <v>173635265.38708061</v>
      </c>
      <c r="DN17" s="1">
        <v>182311252.35259861</v>
      </c>
      <c r="DO17" s="1">
        <v>190170117.85370961</v>
      </c>
      <c r="DP17" s="1">
        <v>198390709.30325869</v>
      </c>
      <c r="DQ17" s="1">
        <v>204432509.93254727</v>
      </c>
      <c r="DR17" s="1">
        <v>220849650.46272087</v>
      </c>
      <c r="DS17" s="1">
        <v>237266790.99289447</v>
      </c>
      <c r="DT17" s="1">
        <v>253683931.52306804</v>
      </c>
      <c r="DU17" s="1">
        <v>270101072.05324161</v>
      </c>
      <c r="DV17" s="1">
        <v>286518212.58341527</v>
      </c>
      <c r="DW17" s="1">
        <v>302935353.11358881</v>
      </c>
      <c r="DX17" s="1">
        <v>319352493.64376241</v>
      </c>
      <c r="DY17" s="1">
        <v>335769634.17393601</v>
      </c>
      <c r="DZ17" s="1">
        <v>352186774.70410961</v>
      </c>
      <c r="EA17" s="1">
        <v>368603915.23428321</v>
      </c>
      <c r="EB17" s="1">
        <v>385021055.76445681</v>
      </c>
      <c r="EC17" s="1">
        <v>401438196.29463041</v>
      </c>
      <c r="ED17" s="1">
        <v>411847627.71043146</v>
      </c>
      <c r="EE17" s="1">
        <v>422318983.69071531</v>
      </c>
      <c r="EF17" s="1">
        <v>432845288.07039273</v>
      </c>
      <c r="EG17" s="1">
        <v>443419422.70414883</v>
      </c>
      <c r="EH17" s="1">
        <v>454034302.84391481</v>
      </c>
      <c r="EI17" s="1">
        <v>464682693.07551169</v>
      </c>
      <c r="EJ17" s="1">
        <v>475357631.46167624</v>
      </c>
      <c r="EK17" s="1">
        <v>486052475.96054316</v>
      </c>
      <c r="EL17" s="1">
        <v>496760855.05760628</v>
      </c>
      <c r="EM17" s="1">
        <v>507476102.27307099</v>
      </c>
      <c r="EN17" s="1">
        <v>518191218.44596833</v>
      </c>
      <c r="EO17" s="1">
        <v>528898886.53618038</v>
      </c>
      <c r="EP17" s="1">
        <v>539591763.45467901</v>
      </c>
      <c r="EQ17" s="1">
        <v>550262419.82665396</v>
      </c>
      <c r="ER17" s="1">
        <v>560903492.49591279</v>
      </c>
      <c r="ES17" s="1">
        <v>571507757.50364733</v>
      </c>
      <c r="ET17" s="1">
        <v>582068118.16983807</v>
      </c>
      <c r="EU17" s="1">
        <v>592577414.50830436</v>
      </c>
      <c r="EV17" s="1">
        <v>603028536.62633371</v>
      </c>
      <c r="EW17" s="1">
        <v>613414401.31699061</v>
      </c>
      <c r="EY17" s="38"/>
      <c r="FA17" s="31"/>
    </row>
    <row r="18" spans="1:157" ht="15.75" x14ac:dyDescent="0.25">
      <c r="A18" s="2" t="s">
        <v>89</v>
      </c>
      <c r="B18" s="2" t="s">
        <v>0</v>
      </c>
      <c r="C18" s="1">
        <v>0</v>
      </c>
      <c r="D18" s="1">
        <v>111878.4474746583</v>
      </c>
      <c r="E18" s="1">
        <v>335634.36934685532</v>
      </c>
      <c r="F18" s="1">
        <v>671264.6444965665</v>
      </c>
      <c r="G18" s="1">
        <v>1118760.0011009609</v>
      </c>
      <c r="H18" s="1">
        <v>1678094.929018372</v>
      </c>
      <c r="I18" s="1">
        <v>2349204.421977228</v>
      </c>
      <c r="J18" s="1">
        <v>3131935.0558239571</v>
      </c>
      <c r="K18" s="1">
        <v>4025951.4563585981</v>
      </c>
      <c r="L18" s="1">
        <v>5030574.6322402209</v>
      </c>
      <c r="M18" s="1">
        <v>6144531.3776340261</v>
      </c>
      <c r="N18" s="1">
        <v>7365610.463066753</v>
      </c>
      <c r="O18" s="1">
        <v>8690254.9962574691</v>
      </c>
      <c r="P18" s="1">
        <v>10113165.779887309</v>
      </c>
      <c r="Q18" s="1">
        <v>11627030.537503021</v>
      </c>
      <c r="R18" s="1">
        <v>13222503.85011958</v>
      </c>
      <c r="S18" s="1">
        <v>14888523.326331111</v>
      </c>
      <c r="T18" s="1">
        <v>16612960.56333133</v>
      </c>
      <c r="U18" s="1">
        <v>18383499.75892894</v>
      </c>
      <c r="V18" s="1">
        <v>20188557.772630509</v>
      </c>
      <c r="W18" s="1">
        <v>22018044.53005768</v>
      </c>
      <c r="X18" s="1">
        <v>23863819.240175381</v>
      </c>
      <c r="Y18" s="1">
        <v>25719798.554620191</v>
      </c>
      <c r="Z18" s="1">
        <v>27581772.085313961</v>
      </c>
      <c r="AA18" s="1">
        <v>29447040.82331603</v>
      </c>
      <c r="AB18" s="1">
        <v>31314002.303643908</v>
      </c>
      <c r="AC18" s="1">
        <v>33181775.32738094</v>
      </c>
      <c r="AD18" s="1">
        <v>35049911.087572657</v>
      </c>
      <c r="AE18" s="1">
        <v>36918197.872773558</v>
      </c>
      <c r="AF18" s="1">
        <v>38786543.186112843</v>
      </c>
      <c r="AG18" s="1">
        <v>40654909.598749012</v>
      </c>
      <c r="AH18" s="1">
        <v>42523283.083159931</v>
      </c>
      <c r="AI18" s="1">
        <v>44391658.770239219</v>
      </c>
      <c r="AJ18" s="1">
        <v>46260035.09464328</v>
      </c>
      <c r="AK18" s="1">
        <v>48128411.590292066</v>
      </c>
      <c r="AL18" s="1">
        <v>49996788.128656916</v>
      </c>
      <c r="AM18" s="1">
        <v>51865164.676911227</v>
      </c>
      <c r="AN18" s="1">
        <v>53733541.227290079</v>
      </c>
      <c r="AO18" s="1">
        <v>55601917.77809234</v>
      </c>
      <c r="AP18" s="1">
        <v>57470294.328972884</v>
      </c>
      <c r="AQ18" s="1">
        <v>59338670.879866853</v>
      </c>
      <c r="AR18" s="1">
        <v>61207047.430762947</v>
      </c>
      <c r="AS18" s="1">
        <v>63075423.98165936</v>
      </c>
      <c r="AT18" s="1">
        <v>64943800.532555811</v>
      </c>
      <c r="AU18" s="1">
        <v>66812177.083452269</v>
      </c>
      <c r="AV18" s="1">
        <v>68680553.634348735</v>
      </c>
      <c r="AW18" s="1">
        <v>70548930.185245186</v>
      </c>
      <c r="AX18" s="1">
        <v>72417306.736141652</v>
      </c>
      <c r="AY18" s="1">
        <v>74285683.287038118</v>
      </c>
      <c r="AZ18" s="1">
        <v>76154059.837934554</v>
      </c>
      <c r="BA18" s="1">
        <v>78022436.388831019</v>
      </c>
      <c r="BB18" s="1">
        <v>79734936.232182086</v>
      </c>
      <c r="BC18" s="1">
        <v>81350746.105529934</v>
      </c>
      <c r="BD18" s="1">
        <v>83560498.968907937</v>
      </c>
      <c r="BE18" s="1">
        <v>85578569.487245053</v>
      </c>
      <c r="BF18" s="1">
        <v>89225934.121676415</v>
      </c>
      <c r="BG18" s="1">
        <v>92795837.278425545</v>
      </c>
      <c r="BH18" s="1">
        <v>94779493.704277471</v>
      </c>
      <c r="BI18" s="1">
        <v>96638092.434865803</v>
      </c>
      <c r="BJ18" s="1">
        <v>98510087.400097311</v>
      </c>
      <c r="BK18" s="1">
        <v>100291060.41437221</v>
      </c>
      <c r="BL18" s="1">
        <v>101783075.0311906</v>
      </c>
      <c r="BM18" s="1">
        <v>103234741.423556</v>
      </c>
      <c r="BN18" s="1">
        <v>106423228.7083789</v>
      </c>
      <c r="BO18" s="1">
        <v>109938783.19402491</v>
      </c>
      <c r="BP18" s="1">
        <v>114655212.6019032</v>
      </c>
      <c r="BQ18" s="1">
        <v>118915317.4512552</v>
      </c>
      <c r="BR18" s="1">
        <v>122308888.8266172</v>
      </c>
      <c r="BS18" s="1">
        <v>126919924.2066431</v>
      </c>
      <c r="BT18" s="1">
        <v>131303631.9322807</v>
      </c>
      <c r="BU18" s="1">
        <v>134184760.1084189</v>
      </c>
      <c r="BV18" s="1">
        <v>138910739.9404026</v>
      </c>
      <c r="BW18" s="1">
        <v>144316995.1354951</v>
      </c>
      <c r="BX18" s="1">
        <v>150244060.3714872</v>
      </c>
      <c r="BY18" s="1">
        <v>153506559.8879104</v>
      </c>
      <c r="BZ18" s="1">
        <v>156481208.84922069</v>
      </c>
      <c r="CA18" s="1">
        <v>160643803.80876309</v>
      </c>
      <c r="CB18" s="1">
        <v>165707277.0417777</v>
      </c>
      <c r="CC18" s="1">
        <v>170650129.4103643</v>
      </c>
      <c r="CD18" s="1">
        <v>174705721.08806291</v>
      </c>
      <c r="CE18" s="1">
        <v>176702469.01364651</v>
      </c>
      <c r="CF18" s="1">
        <v>177812694.83958241</v>
      </c>
      <c r="CG18" s="1">
        <v>177735998.7908105</v>
      </c>
      <c r="CH18" s="1">
        <v>178677319.8085703</v>
      </c>
      <c r="CI18" s="1">
        <v>180722201.8269805</v>
      </c>
      <c r="CJ18" s="1">
        <v>184247030.41500241</v>
      </c>
      <c r="CK18" s="1">
        <v>185823767.71624219</v>
      </c>
      <c r="CL18" s="1">
        <v>187316637.55849701</v>
      </c>
      <c r="CM18" s="1">
        <v>188659386.34767199</v>
      </c>
      <c r="CN18" s="1">
        <v>189812992.57579491</v>
      </c>
      <c r="CO18" s="1">
        <v>190750334.8233749</v>
      </c>
      <c r="CP18" s="1">
        <v>190456900.66071871</v>
      </c>
      <c r="CQ18" s="1">
        <v>190081467.93471739</v>
      </c>
      <c r="CR18" s="1">
        <v>189874591.8223367</v>
      </c>
      <c r="CS18" s="1">
        <v>189765223.75671321</v>
      </c>
      <c r="CT18" s="1">
        <v>189319377.7524865</v>
      </c>
      <c r="CU18" s="1">
        <v>189030574.36459979</v>
      </c>
      <c r="CV18" s="1">
        <v>189292426.19918451</v>
      </c>
      <c r="CW18" s="1">
        <v>189878874.12593031</v>
      </c>
      <c r="CX18" s="1">
        <v>191388152.63342059</v>
      </c>
      <c r="CY18" s="1">
        <v>193255774.38225329</v>
      </c>
      <c r="CZ18" s="1">
        <v>194593617.7993893</v>
      </c>
      <c r="DA18" s="1">
        <v>195565396.3064096</v>
      </c>
      <c r="DB18" s="1">
        <v>195962678.40963909</v>
      </c>
      <c r="DC18" s="1">
        <v>196493638.18481901</v>
      </c>
      <c r="DD18" s="1">
        <v>197376939.53835791</v>
      </c>
      <c r="DE18" s="1">
        <v>198400861.38788599</v>
      </c>
      <c r="DF18" s="1">
        <v>199214149.10958549</v>
      </c>
      <c r="DG18" s="1">
        <v>198826525.5611954</v>
      </c>
      <c r="DH18" s="1">
        <v>196502505.47423089</v>
      </c>
      <c r="DI18" s="1">
        <v>194856006.3206611</v>
      </c>
      <c r="DJ18" s="1">
        <v>194025176.22406021</v>
      </c>
      <c r="DK18" s="1">
        <v>194774055.2908462</v>
      </c>
      <c r="DL18" s="1">
        <v>196156958.19637629</v>
      </c>
      <c r="DM18" s="1">
        <v>198138861.39572829</v>
      </c>
      <c r="DN18" s="1">
        <v>200400514.6116049</v>
      </c>
      <c r="DO18" s="1">
        <v>202332502.44805929</v>
      </c>
      <c r="DP18" s="1">
        <v>203452005.20687121</v>
      </c>
      <c r="DQ18" s="1">
        <v>204059774.84190619</v>
      </c>
      <c r="DR18" s="1">
        <v>228169175.25931022</v>
      </c>
      <c r="DS18" s="1">
        <v>240953575.28687161</v>
      </c>
      <c r="DT18" s="1">
        <v>253401501.915115</v>
      </c>
      <c r="DU18" s="1">
        <v>265500262.02307746</v>
      </c>
      <c r="DV18" s="1">
        <v>277239906.84110951</v>
      </c>
      <c r="DW18" s="1">
        <v>288611039.48898792</v>
      </c>
      <c r="DX18" s="1">
        <v>299604216.34950203</v>
      </c>
      <c r="DY18" s="1">
        <v>310208519.87415171</v>
      </c>
      <c r="DZ18" s="1">
        <v>320413247.68729591</v>
      </c>
      <c r="EA18" s="1">
        <v>330209448.77404273</v>
      </c>
      <c r="EB18" s="1">
        <v>339588548.82093066</v>
      </c>
      <c r="EC18" s="1">
        <v>348540463.81471062</v>
      </c>
      <c r="ED18" s="1">
        <v>357056639.56895894</v>
      </c>
      <c r="EE18" s="1">
        <v>365123201.09554058</v>
      </c>
      <c r="EF18" s="1">
        <v>372717572.91134864</v>
      </c>
      <c r="EG18" s="1">
        <v>379812511.4701857</v>
      </c>
      <c r="EH18" s="1">
        <v>386384647.9556967</v>
      </c>
      <c r="EI18" s="1">
        <v>392418902.48695987</v>
      </c>
      <c r="EJ18" s="1">
        <v>397907105.49834096</v>
      </c>
      <c r="EK18" s="1">
        <v>402841567.08588636</v>
      </c>
      <c r="EL18" s="1">
        <v>407217836.3093822</v>
      </c>
      <c r="EM18" s="1">
        <v>411031409.61143237</v>
      </c>
      <c r="EN18" s="1">
        <v>414275001.4984901</v>
      </c>
      <c r="EO18" s="1">
        <v>416941292.60140073</v>
      </c>
      <c r="EP18" s="1">
        <v>419026775.38009149</v>
      </c>
      <c r="EQ18" s="1">
        <v>420529233.32728875</v>
      </c>
      <c r="ER18" s="1">
        <v>421446614.37363994</v>
      </c>
      <c r="ES18" s="1">
        <v>421776026.91139996</v>
      </c>
      <c r="ET18" s="1">
        <v>421514797.86553663</v>
      </c>
      <c r="EU18" s="1">
        <v>420661772.76033479</v>
      </c>
      <c r="EV18" s="1">
        <v>419216255.2748614</v>
      </c>
      <c r="EW18" s="1">
        <v>417177596.73181897</v>
      </c>
      <c r="EY18" s="38"/>
      <c r="FA18" s="31"/>
    </row>
    <row r="19" spans="1:157" ht="15.75" x14ac:dyDescent="0.25">
      <c r="A19" s="2" t="s">
        <v>89</v>
      </c>
      <c r="B19" s="2" t="s">
        <v>68</v>
      </c>
      <c r="C19" s="1">
        <v>0</v>
      </c>
      <c r="D19" s="1">
        <v>229724.72410227149</v>
      </c>
      <c r="E19" s="1">
        <v>689158.76479943807</v>
      </c>
      <c r="F19" s="1">
        <v>1378259.075240721</v>
      </c>
      <c r="G19" s="1">
        <v>2296914.2658054968</v>
      </c>
      <c r="H19" s="1">
        <v>3444857.3779197549</v>
      </c>
      <c r="I19" s="1">
        <v>4821495.8408504687</v>
      </c>
      <c r="J19" s="1">
        <v>6425611.4087046664</v>
      </c>
      <c r="K19" s="1">
        <v>8254884.3949767333</v>
      </c>
      <c r="L19" s="1">
        <v>10305223.84889991</v>
      </c>
      <c r="M19" s="1">
        <v>12569947.550861189</v>
      </c>
      <c r="N19" s="1">
        <v>15038946.236102359</v>
      </c>
      <c r="O19" s="1">
        <v>17698054.747083809</v>
      </c>
      <c r="P19" s="1">
        <v>20528889.642429531</v>
      </c>
      <c r="Q19" s="1">
        <v>23509353.774477161</v>
      </c>
      <c r="R19" s="1">
        <v>26614846.30394908</v>
      </c>
      <c r="S19" s="1">
        <v>29820000.28918764</v>
      </c>
      <c r="T19" s="1">
        <v>33100589.22172863</v>
      </c>
      <c r="U19" s="1">
        <v>36435183.30734463</v>
      </c>
      <c r="V19" s="1">
        <v>39806225.581756823</v>
      </c>
      <c r="W19" s="1">
        <v>43200393.574322917</v>
      </c>
      <c r="X19" s="1">
        <v>46608324.100471564</v>
      </c>
      <c r="Y19" s="1">
        <v>50023922.278460667</v>
      </c>
      <c r="Z19" s="1">
        <v>53443513.515941128</v>
      </c>
      <c r="AA19" s="1">
        <v>56865045.921329163</v>
      </c>
      <c r="AB19" s="1">
        <v>60287458.287705749</v>
      </c>
      <c r="AC19" s="1">
        <v>63710242.285824656</v>
      </c>
      <c r="AD19" s="1">
        <v>67133172.393998623</v>
      </c>
      <c r="AE19" s="1">
        <v>70556155.944516152</v>
      </c>
      <c r="AF19" s="1">
        <v>73979157.670737118</v>
      </c>
      <c r="AG19" s="1">
        <v>77402165.142013535</v>
      </c>
      <c r="AH19" s="1">
        <v>80825174.30030939</v>
      </c>
      <c r="AI19" s="1">
        <v>84248183.918669283</v>
      </c>
      <c r="AJ19" s="1">
        <v>87671193.653511018</v>
      </c>
      <c r="AK19" s="1">
        <v>91094203.415725946</v>
      </c>
      <c r="AL19" s="1">
        <v>94517213.183910161</v>
      </c>
      <c r="AM19" s="1">
        <v>97940222.953302085</v>
      </c>
      <c r="AN19" s="1">
        <v>101363232.7229206</v>
      </c>
      <c r="AO19" s="1">
        <v>104786242.4925787</v>
      </c>
      <c r="AP19" s="1">
        <v>108209252.262243</v>
      </c>
      <c r="AQ19" s="1">
        <v>111632262.03190839</v>
      </c>
      <c r="AR19" s="1">
        <v>115055271.8015739</v>
      </c>
      <c r="AS19" s="1">
        <v>118478281.57123929</v>
      </c>
      <c r="AT19" s="1">
        <v>121901291.3409048</v>
      </c>
      <c r="AU19" s="1">
        <v>125324301.1105703</v>
      </c>
      <c r="AV19" s="1">
        <v>128747310.88023581</v>
      </c>
      <c r="AW19" s="1">
        <v>132170320.6499013</v>
      </c>
      <c r="AX19" s="1">
        <v>135593330.41956681</v>
      </c>
      <c r="AY19" s="1">
        <v>139016340.18923229</v>
      </c>
      <c r="AZ19" s="1">
        <v>142439349.9588978</v>
      </c>
      <c r="BA19" s="1">
        <v>145862359.72856319</v>
      </c>
      <c r="BB19" s="1">
        <v>149121030.70320731</v>
      </c>
      <c r="BC19" s="1">
        <v>152215373.90494001</v>
      </c>
      <c r="BD19" s="1">
        <v>155145420.12830311</v>
      </c>
      <c r="BE19" s="1">
        <v>157911249.05838951</v>
      </c>
      <c r="BF19" s="1">
        <v>160513051.6700739</v>
      </c>
      <c r="BG19" s="1">
        <v>162951251.87227869</v>
      </c>
      <c r="BH19" s="1">
        <v>165226721.16485161</v>
      </c>
      <c r="BI19" s="1">
        <v>167174601.9764334</v>
      </c>
      <c r="BJ19" s="1">
        <v>169025295.1111494</v>
      </c>
      <c r="BK19" s="1">
        <v>170793942.46566841</v>
      </c>
      <c r="BL19" s="1">
        <v>172493213.18528289</v>
      </c>
      <c r="BM19" s="1">
        <v>174116629.07797369</v>
      </c>
      <c r="BN19" s="1">
        <v>175674424.54169491</v>
      </c>
      <c r="BO19" s="1">
        <v>177113942.4576875</v>
      </c>
      <c r="BP19" s="1">
        <v>178471656.51430079</v>
      </c>
      <c r="BQ19" s="1">
        <v>179868946.51911041</v>
      </c>
      <c r="BR19" s="1">
        <v>181137854.84169999</v>
      </c>
      <c r="BS19" s="1">
        <v>182156320.36472619</v>
      </c>
      <c r="BT19" s="1">
        <v>183154994.97607759</v>
      </c>
      <c r="BU19" s="1">
        <v>184490238.09789181</v>
      </c>
      <c r="BV19" s="1">
        <v>186016899.02834061</v>
      </c>
      <c r="BW19" s="1">
        <v>187514293.25089559</v>
      </c>
      <c r="BX19" s="1">
        <v>188927388.74948761</v>
      </c>
      <c r="BY19" s="1">
        <v>190149055.0379872</v>
      </c>
      <c r="BZ19" s="1">
        <v>190949103.26317021</v>
      </c>
      <c r="CA19" s="1">
        <v>192075186.84887081</v>
      </c>
      <c r="CB19" s="1">
        <v>193318459.7459307</v>
      </c>
      <c r="CC19" s="1">
        <v>194721906.07138529</v>
      </c>
      <c r="CD19" s="1">
        <v>196139675.25526991</v>
      </c>
      <c r="CE19" s="1">
        <v>196349269.0908604</v>
      </c>
      <c r="CF19" s="1">
        <v>196206717.076354</v>
      </c>
      <c r="CG19" s="1">
        <v>195905967.8651213</v>
      </c>
      <c r="CH19" s="1">
        <v>195838306.0549565</v>
      </c>
      <c r="CI19" s="1">
        <v>195664154.87422919</v>
      </c>
      <c r="CJ19" s="1">
        <v>195563967.6047183</v>
      </c>
      <c r="CK19" s="1">
        <v>196065581.89259329</v>
      </c>
      <c r="CL19" s="1">
        <v>196812161.923767</v>
      </c>
      <c r="CM19" s="1">
        <v>197497809.77456921</v>
      </c>
      <c r="CN19" s="1">
        <v>197155860.03934619</v>
      </c>
      <c r="CO19" s="1">
        <v>198220804.36077741</v>
      </c>
      <c r="CP19" s="1">
        <v>199871092.76873589</v>
      </c>
      <c r="CQ19" s="1">
        <v>201356273.79249549</v>
      </c>
      <c r="CR19" s="1">
        <v>201670005.59855121</v>
      </c>
      <c r="CS19" s="1">
        <v>202330599.04822919</v>
      </c>
      <c r="CT19" s="1">
        <v>203082111.1033999</v>
      </c>
      <c r="CU19" s="1">
        <v>204250962.8063547</v>
      </c>
      <c r="CV19" s="1">
        <v>205621473.17276499</v>
      </c>
      <c r="CW19" s="1">
        <v>207508802.02226719</v>
      </c>
      <c r="CX19" s="1">
        <v>209754070.01593849</v>
      </c>
      <c r="CY19" s="1">
        <v>211455556.6410853</v>
      </c>
      <c r="CZ19" s="1">
        <v>212875624.68757981</v>
      </c>
      <c r="DA19" s="1">
        <v>213951022.56548759</v>
      </c>
      <c r="DB19" s="1">
        <v>214932793.87144351</v>
      </c>
      <c r="DC19" s="1">
        <v>215996774.6875079</v>
      </c>
      <c r="DD19" s="1">
        <v>217671715.09752029</v>
      </c>
      <c r="DE19" s="1">
        <v>219586648.94393891</v>
      </c>
      <c r="DF19" s="1">
        <v>221600594.0817467</v>
      </c>
      <c r="DG19" s="1">
        <v>222297904.5154902</v>
      </c>
      <c r="DH19" s="1">
        <v>222534173.6621637</v>
      </c>
      <c r="DI19" s="1">
        <v>221979736.81570601</v>
      </c>
      <c r="DJ19" s="1">
        <v>221141729.97721329</v>
      </c>
      <c r="DK19" s="1">
        <v>219128916.11305839</v>
      </c>
      <c r="DL19" s="1">
        <v>216793148.11737651</v>
      </c>
      <c r="DM19" s="1">
        <v>215080792.81471151</v>
      </c>
      <c r="DN19" s="1">
        <v>214510844.65397799</v>
      </c>
      <c r="DO19" s="1">
        <v>214741292.8411501</v>
      </c>
      <c r="DP19" s="1">
        <v>215385668.02935991</v>
      </c>
      <c r="DQ19" s="1">
        <v>215988342.84089431</v>
      </c>
      <c r="DR19" s="1">
        <v>231133733.70399204</v>
      </c>
      <c r="DS19" s="1">
        <v>241788960.07883537</v>
      </c>
      <c r="DT19" s="1">
        <v>287882841.21645033</v>
      </c>
      <c r="DU19" s="1">
        <v>298636477.01661569</v>
      </c>
      <c r="DV19" s="1">
        <v>308826752.4388184</v>
      </c>
      <c r="DW19" s="1">
        <v>318480578.80357534</v>
      </c>
      <c r="DX19" s="1">
        <v>327621041.25342393</v>
      </c>
      <c r="DY19" s="1">
        <v>336255131.89289099</v>
      </c>
      <c r="DZ19" s="1">
        <v>344377916.9941467</v>
      </c>
      <c r="EA19" s="1">
        <v>351989957.51579219</v>
      </c>
      <c r="EB19" s="1">
        <v>359088453.17536724</v>
      </c>
      <c r="EC19" s="1">
        <v>365671418.64558423</v>
      </c>
      <c r="ED19" s="1">
        <v>371741697.92664129</v>
      </c>
      <c r="EE19" s="1">
        <v>377303320.99475431</v>
      </c>
      <c r="EF19" s="1">
        <v>382356393.28749293</v>
      </c>
      <c r="EG19" s="1">
        <v>386899994.10346037</v>
      </c>
      <c r="EH19" s="1">
        <v>390933435.52674848</v>
      </c>
      <c r="EI19" s="1">
        <v>394458129.24766451</v>
      </c>
      <c r="EJ19" s="1">
        <v>397475183.01665229</v>
      </c>
      <c r="EK19" s="1">
        <v>399984269.34113705</v>
      </c>
      <c r="EL19" s="1">
        <v>401984208.71569431</v>
      </c>
      <c r="EM19" s="1">
        <v>403474817.26186538</v>
      </c>
      <c r="EN19" s="1">
        <v>404457686.38009018</v>
      </c>
      <c r="EO19" s="1">
        <v>404935037.40154791</v>
      </c>
      <c r="EP19" s="1">
        <v>404907674.5568828</v>
      </c>
      <c r="EQ19" s="1">
        <v>404376635.25186992</v>
      </c>
      <c r="ER19" s="1">
        <v>403343959.21853644</v>
      </c>
      <c r="ES19" s="1">
        <v>401813359.30093652</v>
      </c>
      <c r="ET19" s="1">
        <v>399789878.36232704</v>
      </c>
      <c r="EU19" s="1">
        <v>397278883.74837542</v>
      </c>
      <c r="EV19" s="1">
        <v>394286799.01929283</v>
      </c>
      <c r="EW19" s="1">
        <v>390820421.77397317</v>
      </c>
      <c r="EY19" s="38"/>
      <c r="FA19" s="31"/>
    </row>
    <row r="20" spans="1:157" ht="15.75" x14ac:dyDescent="0.25">
      <c r="A20" s="2" t="s">
        <v>89</v>
      </c>
      <c r="B20" s="2" t="s">
        <v>3</v>
      </c>
      <c r="C20" s="1">
        <v>0</v>
      </c>
      <c r="D20" s="1">
        <v>6.3808669705233712</v>
      </c>
      <c r="E20" s="1">
        <v>19.142216364030229</v>
      </c>
      <c r="F20" s="1">
        <v>38.282965526511063</v>
      </c>
      <c r="G20" s="1">
        <v>63.800291375745843</v>
      </c>
      <c r="H20" s="1">
        <v>95.687375973983606</v>
      </c>
      <c r="I20" s="1">
        <v>133.92896897933949</v>
      </c>
      <c r="J20" s="1">
        <v>178.4934764043872</v>
      </c>
      <c r="K20" s="1">
        <v>229.32027645652329</v>
      </c>
      <c r="L20" s="1">
        <v>286.30163492699143</v>
      </c>
      <c r="M20" s="1">
        <v>349.26022274974531</v>
      </c>
      <c r="N20" s="1">
        <v>417.9257010593729</v>
      </c>
      <c r="O20" s="1">
        <v>491.91635417884851</v>
      </c>
      <c r="P20" s="1">
        <v>570.73298159385422</v>
      </c>
      <c r="Q20" s="1">
        <v>653.77091944475092</v>
      </c>
      <c r="R20" s="1">
        <v>740.35181234583752</v>
      </c>
      <c r="S20" s="1">
        <v>829.77079681453642</v>
      </c>
      <c r="T20" s="1">
        <v>921.3495174651465</v>
      </c>
      <c r="U20" s="1">
        <v>1014.483310438029</v>
      </c>
      <c r="V20" s="1">
        <v>1108.6729752188651</v>
      </c>
      <c r="W20" s="1">
        <v>1203.5367961306299</v>
      </c>
      <c r="X20" s="1">
        <v>1298.8044343079109</v>
      </c>
      <c r="Y20" s="1">
        <v>1394.2985606846621</v>
      </c>
      <c r="Z20" s="1">
        <v>1489.9114410521281</v>
      </c>
      <c r="AA20" s="1">
        <v>1585.5824536177031</v>
      </c>
      <c r="AB20" s="1">
        <v>1681.2800043939631</v>
      </c>
      <c r="AC20" s="1">
        <v>1776.988843039022</v>
      </c>
      <c r="AD20" s="1">
        <v>1872.702151615129</v>
      </c>
      <c r="AE20" s="1">
        <v>1968.4171070400639</v>
      </c>
      <c r="AF20" s="1">
        <v>2064.132626659818</v>
      </c>
      <c r="AG20" s="1">
        <v>2159.848325926851</v>
      </c>
      <c r="AH20" s="1">
        <v>2255.5640783375302</v>
      </c>
      <c r="AI20" s="1">
        <v>2351.2798453487362</v>
      </c>
      <c r="AJ20" s="1">
        <v>2446.995616084198</v>
      </c>
      <c r="AK20" s="1">
        <v>2542.7113877014181</v>
      </c>
      <c r="AL20" s="1">
        <v>2638.4271595123669</v>
      </c>
      <c r="AM20" s="1">
        <v>2734.1429313628082</v>
      </c>
      <c r="AN20" s="1">
        <v>2829.8587032207151</v>
      </c>
      <c r="AO20" s="1">
        <v>2925.5744750799322</v>
      </c>
      <c r="AP20" s="1">
        <v>3021.2902469393621</v>
      </c>
      <c r="AQ20" s="1">
        <v>3117.0060187988238</v>
      </c>
      <c r="AR20" s="1">
        <v>3212.72179065829</v>
      </c>
      <c r="AS20" s="1">
        <v>3308.4375625177572</v>
      </c>
      <c r="AT20" s="1">
        <v>3404.1533343772239</v>
      </c>
      <c r="AU20" s="1">
        <v>3499.869106236692</v>
      </c>
      <c r="AV20" s="1">
        <v>3595.5848780961592</v>
      </c>
      <c r="AW20" s="1">
        <v>3691.3006499556259</v>
      </c>
      <c r="AX20" s="1">
        <v>3787.0164218150931</v>
      </c>
      <c r="AY20" s="1">
        <v>3882.7321936745602</v>
      </c>
      <c r="AZ20" s="1">
        <v>3978.447965534026</v>
      </c>
      <c r="BA20" s="1">
        <v>4074.1637373934941</v>
      </c>
      <c r="BB20" s="1">
        <v>4223.2737118530858</v>
      </c>
      <c r="BC20" s="1">
        <v>4436.9739609456701</v>
      </c>
      <c r="BD20" s="1">
        <v>4728.5523077451871</v>
      </c>
      <c r="BE20" s="1">
        <v>5113.7713781941311</v>
      </c>
      <c r="BF20" s="1">
        <v>5611.3130824339642</v>
      </c>
      <c r="BG20" s="1">
        <v>6243.2876824775076</v>
      </c>
      <c r="BH20" s="1">
        <v>7035.8083385945556</v>
      </c>
      <c r="BI20" s="1">
        <v>8019.6318797613276</v>
      </c>
      <c r="BJ20" s="1">
        <v>9230.8720603786096</v>
      </c>
      <c r="BK20" s="1">
        <v>10711.806262064531</v>
      </c>
      <c r="BL20" s="1">
        <v>12511.821321553871</v>
      </c>
      <c r="BM20" s="1">
        <v>14688.574419681199</v>
      </c>
      <c r="BN20" s="1">
        <v>17309.470611570068</v>
      </c>
      <c r="BO20" s="1">
        <v>20453.567743633572</v>
      </c>
      <c r="BP20" s="1">
        <v>24214.005790786319</v>
      </c>
      <c r="BQ20" s="1">
        <v>28701.026262359239</v>
      </c>
      <c r="BR20" s="1">
        <v>34045.614963377287</v>
      </c>
      <c r="BS20" s="1">
        <v>40403.788378608733</v>
      </c>
      <c r="BT20" s="1">
        <v>47961.56301950381</v>
      </c>
      <c r="BU20" s="1">
        <v>56940.69649877811</v>
      </c>
      <c r="BV20" s="1">
        <v>67605.354783722898</v>
      </c>
      <c r="BW20" s="1">
        <v>80269.924881578016</v>
      </c>
      <c r="BX20" s="1">
        <v>95308.245606230455</v>
      </c>
      <c r="BY20" s="1">
        <v>113164.5712116215</v>
      </c>
      <c r="BZ20" s="1">
        <v>134366.6217290317</v>
      </c>
      <c r="CA20" s="1">
        <v>159541.12018100801</v>
      </c>
      <c r="CB20" s="1">
        <v>189432.27836687581</v>
      </c>
      <c r="CC20" s="1">
        <v>224923.77367849031</v>
      </c>
      <c r="CD20" s="1">
        <v>267064.86086735892</v>
      </c>
      <c r="CE20" s="1">
        <v>317101.38575979503</v>
      </c>
      <c r="CF20" s="1">
        <v>376512.6144593301</v>
      </c>
      <c r="CG20" s="1">
        <v>447054.96494220023</v>
      </c>
      <c r="CH20" s="1">
        <v>530813.93296912091</v>
      </c>
      <c r="CI20" s="1">
        <v>630265.74701959477</v>
      </c>
      <c r="CJ20" s="1">
        <v>748350.57483374397</v>
      </c>
      <c r="CK20" s="1">
        <v>888559.44576158258</v>
      </c>
      <c r="CL20" s="1">
        <v>1055037.4586504421</v>
      </c>
      <c r="CM20" s="1">
        <v>1252706.326476051</v>
      </c>
      <c r="CN20" s="1">
        <v>1487409.880593698</v>
      </c>
      <c r="CO20" s="1">
        <v>1766086.836259037</v>
      </c>
      <c r="CP20" s="1">
        <v>2096975.927013786</v>
      </c>
      <c r="CQ20" s="1">
        <v>2489859.4724763478</v>
      </c>
      <c r="CR20" s="1">
        <v>2956352.5803123838</v>
      </c>
      <c r="CS20" s="1">
        <v>3510246.53227804</v>
      </c>
      <c r="CT20" s="1">
        <v>4167916.5061117131</v>
      </c>
      <c r="CU20" s="1">
        <v>4948805.6870595291</v>
      </c>
      <c r="CV20" s="1">
        <v>5876000.0811820887</v>
      </c>
      <c r="CW20" s="1">
        <v>6976911.0240752846</v>
      </c>
      <c r="CX20" s="1">
        <v>8284085.5625160104</v>
      </c>
      <c r="CY20" s="1">
        <v>9432614.2824360561</v>
      </c>
      <c r="CZ20" s="1">
        <v>10755687.32229685</v>
      </c>
      <c r="DA20" s="1">
        <v>12656324.38340003</v>
      </c>
      <c r="DB20" s="1">
        <v>15288053.3962257</v>
      </c>
      <c r="DC20" s="1">
        <v>18432198.434307229</v>
      </c>
      <c r="DD20" s="1">
        <v>22032860.10569115</v>
      </c>
      <c r="DE20" s="1">
        <v>26770546.460448481</v>
      </c>
      <c r="DF20" s="1">
        <v>32550525.164961491</v>
      </c>
      <c r="DG20" s="1">
        <v>38696250.209005341</v>
      </c>
      <c r="DH20" s="1">
        <v>48310175.387448147</v>
      </c>
      <c r="DI20" s="1">
        <v>61224879.348109588</v>
      </c>
      <c r="DJ20" s="1">
        <v>74705728.47406137</v>
      </c>
      <c r="DK20" s="1">
        <v>89031205.714724362</v>
      </c>
      <c r="DL20" s="1">
        <v>105571457.448789</v>
      </c>
      <c r="DM20" s="1">
        <v>123621571.6288358</v>
      </c>
      <c r="DN20" s="1">
        <v>142836111.29293561</v>
      </c>
      <c r="DO20" s="1">
        <v>164792618.23934969</v>
      </c>
      <c r="DP20" s="1">
        <v>186559903.3977758</v>
      </c>
      <c r="DQ20" s="1">
        <v>206661822.89663029</v>
      </c>
      <c r="DR20" s="1">
        <v>222197970.92754388</v>
      </c>
      <c r="DS20" s="1">
        <v>237734118.95845747</v>
      </c>
      <c r="DT20" s="1">
        <v>253270266.98937106</v>
      </c>
      <c r="DU20" s="1">
        <v>278742254.94884813</v>
      </c>
      <c r="DV20" s="1">
        <v>305707850.57760304</v>
      </c>
      <c r="DW20" s="1">
        <v>334074662.03083932</v>
      </c>
      <c r="DX20" s="1">
        <v>363715664.06178814</v>
      </c>
      <c r="DY20" s="1">
        <v>394459103.32566929</v>
      </c>
      <c r="DZ20" s="1">
        <v>426095878.57262748</v>
      </c>
      <c r="EA20" s="1">
        <v>458397688.37525964</v>
      </c>
      <c r="EB20" s="1">
        <v>491115863.40549016</v>
      </c>
      <c r="EC20" s="1">
        <v>523985684.94999999</v>
      </c>
      <c r="ED20" s="1">
        <v>556733357.30915129</v>
      </c>
      <c r="EE20" s="1">
        <v>589082705.36663938</v>
      </c>
      <c r="EF20" s="1">
        <v>620764434.74501383</v>
      </c>
      <c r="EG20" s="1">
        <v>651523548.38171971</v>
      </c>
      <c r="EH20" s="1">
        <v>681129327.08063877</v>
      </c>
      <c r="EI20" s="1">
        <v>709382519.01713729</v>
      </c>
      <c r="EJ20" s="1">
        <v>736119410.65133238</v>
      </c>
      <c r="EK20" s="1">
        <v>761211685.29902339</v>
      </c>
      <c r="EL20" s="1">
        <v>784567681.19154549</v>
      </c>
      <c r="EM20" s="1">
        <v>806129127.40869069</v>
      </c>
      <c r="EN20" s="1">
        <v>825869235.7463243</v>
      </c>
      <c r="EO20" s="1">
        <v>843786864.73952758</v>
      </c>
      <c r="EP20" s="1">
        <v>859902397.07906044</v>
      </c>
      <c r="EQ20" s="1">
        <v>874254726.58170629</v>
      </c>
      <c r="ER20" s="1">
        <v>886901063.33719301</v>
      </c>
      <c r="ES20" s="1">
        <v>897916158.20640504</v>
      </c>
      <c r="ET20" s="1">
        <v>907386580.16545236</v>
      </c>
      <c r="EU20" s="1">
        <v>915403332.58427143</v>
      </c>
      <c r="EV20" s="1">
        <v>922061477.3623147</v>
      </c>
      <c r="EW20" s="1">
        <v>927457913.9127481</v>
      </c>
      <c r="EY20" s="38"/>
      <c r="FA20" s="31"/>
    </row>
    <row r="21" spans="1:157" ht="15.75" x14ac:dyDescent="0.25">
      <c r="A21" s="2" t="s">
        <v>89</v>
      </c>
      <c r="B21" s="2" t="s">
        <v>4</v>
      </c>
      <c r="C21" s="1">
        <v>0</v>
      </c>
      <c r="D21" s="1">
        <v>1048.86796867724</v>
      </c>
      <c r="E21" s="1">
        <v>3146.386997001473</v>
      </c>
      <c r="F21" s="1">
        <v>6292.0000910083663</v>
      </c>
      <c r="G21" s="1">
        <v>10484.38254533066</v>
      </c>
      <c r="H21" s="1">
        <v>15720.616359155199</v>
      </c>
      <c r="I21" s="1">
        <v>21994.748337939141</v>
      </c>
      <c r="J21" s="1">
        <v>29295.529468334189</v>
      </c>
      <c r="K21" s="1">
        <v>37603.272752070952</v>
      </c>
      <c r="L21" s="1">
        <v>46886.066764415991</v>
      </c>
      <c r="M21" s="1">
        <v>57096.002705359191</v>
      </c>
      <c r="N21" s="1">
        <v>68166.463207664201</v>
      </c>
      <c r="O21" s="1">
        <v>80011.653019548045</v>
      </c>
      <c r="P21" s="1">
        <v>92529.232691850717</v>
      </c>
      <c r="Q21" s="1">
        <v>105606.1374755506</v>
      </c>
      <c r="R21" s="1">
        <v>119126.6720317983</v>
      </c>
      <c r="S21" s="1">
        <v>132981.1862607935</v>
      </c>
      <c r="T21" s="1">
        <v>147073.4288543929</v>
      </c>
      <c r="U21" s="1">
        <v>161325.14546512291</v>
      </c>
      <c r="V21" s="1">
        <v>175677.40911219199</v>
      </c>
      <c r="W21" s="1">
        <v>190089.12154657519</v>
      </c>
      <c r="X21" s="1">
        <v>204533.7345566806</v>
      </c>
      <c r="Y21" s="1">
        <v>218995.36452836171</v>
      </c>
      <c r="Z21" s="1">
        <v>233465.20980019681</v>
      </c>
      <c r="AA21" s="1">
        <v>247938.75305790381</v>
      </c>
      <c r="AB21" s="1">
        <v>262413.84698921861</v>
      </c>
      <c r="AC21" s="1">
        <v>276889.54621031089</v>
      </c>
      <c r="AD21" s="1">
        <v>291365.46522692387</v>
      </c>
      <c r="AE21" s="1">
        <v>305841.45845191169</v>
      </c>
      <c r="AF21" s="1">
        <v>320317.47496133001</v>
      </c>
      <c r="AG21" s="1">
        <v>334793.49825786217</v>
      </c>
      <c r="AH21" s="1">
        <v>349269.52339162253</v>
      </c>
      <c r="AI21" s="1">
        <v>363745.5489870942</v>
      </c>
      <c r="AJ21" s="1">
        <v>378221.57469026092</v>
      </c>
      <c r="AK21" s="1">
        <v>392697.60041673749</v>
      </c>
      <c r="AL21" s="1">
        <v>407173.62614789483</v>
      </c>
      <c r="AM21" s="1">
        <v>421649.65187992388</v>
      </c>
      <c r="AN21" s="1">
        <v>436125.67761210358</v>
      </c>
      <c r="AO21" s="1">
        <v>450601.70334430761</v>
      </c>
      <c r="AP21" s="1">
        <v>465077.72907651513</v>
      </c>
      <c r="AQ21" s="1">
        <v>479553.754808723</v>
      </c>
      <c r="AR21" s="1">
        <v>494029.78054093098</v>
      </c>
      <c r="AS21" s="1">
        <v>508505.80627313908</v>
      </c>
      <c r="AT21" s="1">
        <v>522981.83200534701</v>
      </c>
      <c r="AU21" s="1">
        <v>537457.85773755505</v>
      </c>
      <c r="AV21" s="1">
        <v>551933.88346976298</v>
      </c>
      <c r="AW21" s="1">
        <v>566409.90920197114</v>
      </c>
      <c r="AX21" s="1">
        <v>580885.93493417907</v>
      </c>
      <c r="AY21" s="1">
        <v>595361.96066638711</v>
      </c>
      <c r="AZ21" s="1">
        <v>609837.98639859515</v>
      </c>
      <c r="BA21" s="1">
        <v>624314.01213080308</v>
      </c>
      <c r="BB21" s="1">
        <v>641708.25996086351</v>
      </c>
      <c r="BC21" s="1">
        <v>667717.64758201991</v>
      </c>
      <c r="BD21" s="1">
        <v>708531.46367541223</v>
      </c>
      <c r="BE21" s="1">
        <v>755953.54839467769</v>
      </c>
      <c r="BF21" s="1">
        <v>801595.99113485764</v>
      </c>
      <c r="BG21" s="1">
        <v>863855.00071126921</v>
      </c>
      <c r="BH21" s="1">
        <v>944190.68527353299</v>
      </c>
      <c r="BI21" s="1">
        <v>1035169.759191627</v>
      </c>
      <c r="BJ21" s="1">
        <v>1156211.3964730741</v>
      </c>
      <c r="BK21" s="1">
        <v>1356014.606694527</v>
      </c>
      <c r="BL21" s="1">
        <v>1646462.5144237829</v>
      </c>
      <c r="BM21" s="1">
        <v>1974033.686791826</v>
      </c>
      <c r="BN21" s="1">
        <v>2420243.752988833</v>
      </c>
      <c r="BO21" s="1">
        <v>2995461.4684126042</v>
      </c>
      <c r="BP21" s="1">
        <v>3669427.106837335</v>
      </c>
      <c r="BQ21" s="1">
        <v>4502427.1796656493</v>
      </c>
      <c r="BR21" s="1">
        <v>5730060.0011609048</v>
      </c>
      <c r="BS21" s="1">
        <v>7396911.1290599108</v>
      </c>
      <c r="BT21" s="1">
        <v>9528946.7047659345</v>
      </c>
      <c r="BU21" s="1">
        <v>11996406.32923077</v>
      </c>
      <c r="BV21" s="1">
        <v>14473841.880849181</v>
      </c>
      <c r="BW21" s="1">
        <v>17153214.913954321</v>
      </c>
      <c r="BX21" s="1">
        <v>20124890.385545511</v>
      </c>
      <c r="BY21" s="1">
        <v>22382657.95137573</v>
      </c>
      <c r="BZ21" s="1">
        <v>25026234.62079012</v>
      </c>
      <c r="CA21" s="1">
        <v>27296020.675531041</v>
      </c>
      <c r="CB21" s="1">
        <v>29507541.602238711</v>
      </c>
      <c r="CC21" s="1">
        <v>31942005.701913569</v>
      </c>
      <c r="CD21" s="1">
        <v>34399277.302835107</v>
      </c>
      <c r="CE21" s="1">
        <v>36497117.367508747</v>
      </c>
      <c r="CF21" s="1">
        <v>38419093.077417403</v>
      </c>
      <c r="CG21" s="1">
        <v>40323164.733985707</v>
      </c>
      <c r="CH21" s="1">
        <v>42145811.24696885</v>
      </c>
      <c r="CI21" s="1">
        <v>43771323.828173727</v>
      </c>
      <c r="CJ21" s="1">
        <v>45278048.246082388</v>
      </c>
      <c r="CK21" s="1">
        <v>46732990.332739308</v>
      </c>
      <c r="CL21" s="1">
        <v>48255903.483401939</v>
      </c>
      <c r="CM21" s="1">
        <v>50189153.7817536</v>
      </c>
      <c r="CN21" s="1">
        <v>52798852.917411879</v>
      </c>
      <c r="CO21" s="1">
        <v>56113364.996252887</v>
      </c>
      <c r="CP21" s="1">
        <v>59210087.325379409</v>
      </c>
      <c r="CQ21" s="1">
        <v>61916581.668567747</v>
      </c>
      <c r="CR21" s="1">
        <v>64397962.232278973</v>
      </c>
      <c r="CS21" s="1">
        <v>66899101.470117383</v>
      </c>
      <c r="CT21" s="1">
        <v>69706495.028811082</v>
      </c>
      <c r="CU21" s="1">
        <v>72820174.506693035</v>
      </c>
      <c r="CV21" s="1">
        <v>75683446.131212205</v>
      </c>
      <c r="CW21" s="1">
        <v>77282888.673723459</v>
      </c>
      <c r="CX21" s="1">
        <v>78558745.381084666</v>
      </c>
      <c r="CY21" s="1">
        <v>79532102.963283181</v>
      </c>
      <c r="CZ21" s="1">
        <v>80109751.636333227</v>
      </c>
      <c r="DA21" s="1">
        <v>80808129.443709463</v>
      </c>
      <c r="DB21" s="1">
        <v>81276980.437396362</v>
      </c>
      <c r="DC21" s="1">
        <v>81442755.767803907</v>
      </c>
      <c r="DD21" s="1">
        <v>81356108.728211686</v>
      </c>
      <c r="DE21" s="1">
        <v>81046920.251484334</v>
      </c>
      <c r="DF21" s="1">
        <v>80462337.24844259</v>
      </c>
      <c r="DG21" s="1">
        <v>79643775.609343424</v>
      </c>
      <c r="DH21" s="1">
        <v>78698797.189131007</v>
      </c>
      <c r="DI21" s="1">
        <v>78070292.591194093</v>
      </c>
      <c r="DJ21" s="1">
        <v>76852516.339084506</v>
      </c>
      <c r="DK21" s="1">
        <v>76708418.200084299</v>
      </c>
      <c r="DL21" s="1">
        <v>76615724.948375821</v>
      </c>
      <c r="DM21" s="1">
        <v>76851581.159980297</v>
      </c>
      <c r="DN21" s="1">
        <v>76847625.785704538</v>
      </c>
      <c r="DO21" s="1">
        <v>76836313.831511542</v>
      </c>
      <c r="DP21" s="1">
        <v>77111757.17286624</v>
      </c>
      <c r="DQ21" s="1">
        <v>77438085.558250725</v>
      </c>
      <c r="DR21" s="1">
        <v>81162180.433521464</v>
      </c>
      <c r="DS21" s="1">
        <v>82015757.674298167</v>
      </c>
      <c r="DT21" s="1">
        <v>82811226.017842188</v>
      </c>
      <c r="DU21" s="1">
        <v>83547056.007651597</v>
      </c>
      <c r="DV21" s="1">
        <v>84224330.997813642</v>
      </c>
      <c r="DW21" s="1">
        <v>84844399.771326512</v>
      </c>
      <c r="DX21" s="1">
        <v>85408674.555996135</v>
      </c>
      <c r="DY21" s="1">
        <v>85918265.654558554</v>
      </c>
      <c r="DZ21" s="1">
        <v>86374575.586299181</v>
      </c>
      <c r="EA21" s="1">
        <v>86779734.238856718</v>
      </c>
      <c r="EB21" s="1">
        <v>87136202.366195425</v>
      </c>
      <c r="EC21" s="1">
        <v>87446101.962565929</v>
      </c>
      <c r="ED21" s="1">
        <v>87711514.704067454</v>
      </c>
      <c r="EE21" s="1">
        <v>87933512.564459667</v>
      </c>
      <c r="EF21" s="1">
        <v>88111877.246354893</v>
      </c>
      <c r="EG21" s="1">
        <v>88245658.978171557</v>
      </c>
      <c r="EH21" s="1">
        <v>88334564.271318853</v>
      </c>
      <c r="EI21" s="1">
        <v>88379523.755899832</v>
      </c>
      <c r="EJ21" s="1">
        <v>88382623.936804309</v>
      </c>
      <c r="EK21" s="1">
        <v>88346127.685543969</v>
      </c>
      <c r="EL21" s="1">
        <v>88272820.433611438</v>
      </c>
      <c r="EM21" s="1">
        <v>88165200.385068178</v>
      </c>
      <c r="EN21" s="1">
        <v>88024767.107176021</v>
      </c>
      <c r="EO21" s="1">
        <v>87852832.403087005</v>
      </c>
      <c r="EP21" s="1">
        <v>87651451.408178136</v>
      </c>
      <c r="EQ21" s="1">
        <v>87422753.081160456</v>
      </c>
      <c r="ER21" s="1">
        <v>87168583.200993106</v>
      </c>
      <c r="ES21" s="1">
        <v>86890431.356107429</v>
      </c>
      <c r="ET21" s="1">
        <v>86589272.818540439</v>
      </c>
      <c r="EU21" s="1">
        <v>86265586.545244053</v>
      </c>
      <c r="EV21" s="1">
        <v>85919535.539613903</v>
      </c>
      <c r="EW21" s="1">
        <v>85551350.671531871</v>
      </c>
      <c r="EY21" s="38"/>
      <c r="FA21" s="31"/>
    </row>
    <row r="22" spans="1:157" ht="15.75" x14ac:dyDescent="0.25">
      <c r="A22" s="2" t="s">
        <v>89</v>
      </c>
      <c r="B22" s="2" t="s">
        <v>5</v>
      </c>
      <c r="C22" s="1">
        <v>0</v>
      </c>
      <c r="D22" s="1">
        <v>200.41102214186199</v>
      </c>
      <c r="E22" s="1">
        <v>601.23085220808491</v>
      </c>
      <c r="F22" s="1">
        <v>1202.4524962628741</v>
      </c>
      <c r="G22" s="1">
        <v>2004.055493874889</v>
      </c>
      <c r="H22" s="1">
        <v>3005.9844078375459</v>
      </c>
      <c r="I22" s="1">
        <v>4208.1001203090818</v>
      </c>
      <c r="J22" s="1">
        <v>5610.0792903524434</v>
      </c>
      <c r="K22" s="1">
        <v>7211.2258746869666</v>
      </c>
      <c r="L22" s="1">
        <v>9010.1521250104852</v>
      </c>
      <c r="M22" s="1">
        <v>11004.295415643481</v>
      </c>
      <c r="N22" s="1">
        <v>13189.27285587915</v>
      </c>
      <c r="O22" s="1">
        <v>15558.14159260113</v>
      </c>
      <c r="P22" s="1">
        <v>18100.71529130355</v>
      </c>
      <c r="Q22" s="1">
        <v>20803.15187886067</v>
      </c>
      <c r="R22" s="1">
        <v>23648.029752820039</v>
      </c>
      <c r="S22" s="1">
        <v>26615.040350202082</v>
      </c>
      <c r="T22" s="1">
        <v>29682.256900158831</v>
      </c>
      <c r="U22" s="1">
        <v>32827.75263184237</v>
      </c>
      <c r="V22" s="1">
        <v>36031.218982273102</v>
      </c>
      <c r="W22" s="1">
        <v>39275.234348998572</v>
      </c>
      <c r="X22" s="1">
        <v>42545.956658893032</v>
      </c>
      <c r="Y22" s="1">
        <v>45833.199577450643</v>
      </c>
      <c r="Z22" s="1">
        <v>49130.020251554997</v>
      </c>
      <c r="AA22" s="1">
        <v>52432.035790499329</v>
      </c>
      <c r="AB22" s="1">
        <v>55736.683568604101</v>
      </c>
      <c r="AC22" s="1">
        <v>59042.575837567158</v>
      </c>
      <c r="AD22" s="1">
        <v>62349.016554107831</v>
      </c>
      <c r="AE22" s="1">
        <v>65655.682377289078</v>
      </c>
      <c r="AF22" s="1">
        <v>68962.434189269115</v>
      </c>
      <c r="AG22" s="1">
        <v>72269.216552841361</v>
      </c>
      <c r="AH22" s="1">
        <v>75576.009007574496</v>
      </c>
      <c r="AI22" s="1">
        <v>78882.804559532698</v>
      </c>
      <c r="AJ22" s="1">
        <v>82189.600994498498</v>
      </c>
      <c r="AK22" s="1">
        <v>85496.397663226307</v>
      </c>
      <c r="AL22" s="1">
        <v>88803.194389402517</v>
      </c>
      <c r="AM22" s="1">
        <v>92109.99112868165</v>
      </c>
      <c r="AN22" s="1">
        <v>95416.78787073378</v>
      </c>
      <c r="AO22" s="1">
        <v>98723.584613330342</v>
      </c>
      <c r="AP22" s="1">
        <v>102030.381356026</v>
      </c>
      <c r="AQ22" s="1">
        <v>105337.1780987385</v>
      </c>
      <c r="AR22" s="1">
        <v>108643.9748414536</v>
      </c>
      <c r="AS22" s="1">
        <v>111950.77158416899</v>
      </c>
      <c r="AT22" s="1">
        <v>115257.5683268845</v>
      </c>
      <c r="AU22" s="1">
        <v>118564.3650696</v>
      </c>
      <c r="AV22" s="1">
        <v>121871.16181231551</v>
      </c>
      <c r="AW22" s="1">
        <v>125177.958555031</v>
      </c>
      <c r="AX22" s="1">
        <v>128484.75529774649</v>
      </c>
      <c r="AY22" s="1">
        <v>131791.552040462</v>
      </c>
      <c r="AZ22" s="1">
        <v>135098.34878317759</v>
      </c>
      <c r="BA22" s="1">
        <v>138405.14552589311</v>
      </c>
      <c r="BB22" s="1">
        <v>142843.4813979363</v>
      </c>
      <c r="BC22" s="1">
        <v>148590.38917059469</v>
      </c>
      <c r="BD22" s="1">
        <v>155846.40585687509</v>
      </c>
      <c r="BE22" s="1">
        <v>164838.6472570289</v>
      </c>
      <c r="BF22" s="1">
        <v>175824.2176210013</v>
      </c>
      <c r="BG22" s="1">
        <v>189093.91613285849</v>
      </c>
      <c r="BH22" s="1">
        <v>204976.1369086394</v>
      </c>
      <c r="BI22" s="1">
        <v>223840.7775256054</v>
      </c>
      <c r="BJ22" s="1">
        <v>246102.90508007881</v>
      </c>
      <c r="BK22" s="1">
        <v>272225.94022487191</v>
      </c>
      <c r="BL22" s="1">
        <v>302724.28432816849</v>
      </c>
      <c r="BM22" s="1">
        <v>338165.67757163552</v>
      </c>
      <c r="BN22" s="1">
        <v>379174.08935780032</v>
      </c>
      <c r="BO22" s="1">
        <v>426434.43362997961</v>
      </c>
      <c r="BP22" s="1">
        <v>480700.61409032508</v>
      </c>
      <c r="BQ22" s="1">
        <v>542808.12895564269</v>
      </c>
      <c r="BR22" s="1">
        <v>613691.69640540914</v>
      </c>
      <c r="BS22" s="1">
        <v>694407.36453818344</v>
      </c>
      <c r="BT22" s="1">
        <v>786157.77531942236</v>
      </c>
      <c r="BU22" s="1">
        <v>890319.0286986737</v>
      </c>
      <c r="BV22" s="1">
        <v>1008468.033012532</v>
      </c>
      <c r="BW22" s="1">
        <v>1142410.1028884901</v>
      </c>
      <c r="BX22" s="1">
        <v>1294207.477715923</v>
      </c>
      <c r="BY22" s="1">
        <v>1466210.044478022</v>
      </c>
      <c r="BZ22" s="1">
        <v>1661089.7362761849</v>
      </c>
      <c r="CA22" s="1">
        <v>1881879.9373293221</v>
      </c>
      <c r="CB22" s="1">
        <v>2132020.9558547931</v>
      </c>
      <c r="CC22" s="1">
        <v>2415412.403981634</v>
      </c>
      <c r="CD22" s="1">
        <v>2736473.23464341</v>
      </c>
      <c r="CE22" s="1">
        <v>3100210.2301319679</v>
      </c>
      <c r="CF22" s="1">
        <v>3512295.8735973821</v>
      </c>
      <c r="CG22" s="1">
        <v>3979156.718435104</v>
      </c>
      <c r="CH22" s="1">
        <v>4508073.573438623</v>
      </c>
      <c r="CI22" s="1">
        <v>5107295.0344885802</v>
      </c>
      <c r="CJ22" s="1">
        <v>5786166.1186412079</v>
      </c>
      <c r="CK22" s="1">
        <v>6555274.0005927719</v>
      </c>
      <c r="CL22" s="1">
        <v>7426613.1220306866</v>
      </c>
      <c r="CM22" s="1">
        <v>8413772.2480179463</v>
      </c>
      <c r="CN22" s="1">
        <v>9532146.3873649035</v>
      </c>
      <c r="CO22" s="1">
        <v>10799176.881874731</v>
      </c>
      <c r="CP22" s="1">
        <v>12234623.40870088</v>
      </c>
      <c r="CQ22" s="1">
        <v>13860872.13776112</v>
      </c>
      <c r="CR22" s="1">
        <v>15703284.85000444</v>
      </c>
      <c r="CS22" s="1">
        <v>17790594.461122401</v>
      </c>
      <c r="CT22" s="1">
        <v>20155353.119002391</v>
      </c>
      <c r="CU22" s="1">
        <v>22834439.863121349</v>
      </c>
      <c r="CV22" s="1">
        <v>25869635.762963612</v>
      </c>
      <c r="CW22" s="1">
        <v>29308275.504898861</v>
      </c>
      <c r="CX22" s="1">
        <v>33220692.819931451</v>
      </c>
      <c r="CY22" s="1">
        <v>38741711.249338627</v>
      </c>
      <c r="CZ22" s="1">
        <v>43256939.046894379</v>
      </c>
      <c r="DA22" s="1">
        <v>48670494.941267528</v>
      </c>
      <c r="DB22" s="1">
        <v>54227050.543851957</v>
      </c>
      <c r="DC22" s="1">
        <v>61359420.229702592</v>
      </c>
      <c r="DD22" s="1">
        <v>69265407.653611481</v>
      </c>
      <c r="DE22" s="1">
        <v>78306462.189900801</v>
      </c>
      <c r="DF22" s="1">
        <v>89580685.203421235</v>
      </c>
      <c r="DG22" s="1">
        <v>102503317.3997778</v>
      </c>
      <c r="DH22" s="1">
        <v>108976119.5748381</v>
      </c>
      <c r="DI22" s="1">
        <v>121958509.44987109</v>
      </c>
      <c r="DJ22" s="1">
        <v>135533337.10638541</v>
      </c>
      <c r="DK22" s="1">
        <v>149314953.64618</v>
      </c>
      <c r="DL22" s="1">
        <v>162410379.86541441</v>
      </c>
      <c r="DM22" s="1">
        <v>173635265.38708061</v>
      </c>
      <c r="DN22" s="1">
        <v>182311252.35259861</v>
      </c>
      <c r="DO22" s="1">
        <v>190170117.85370961</v>
      </c>
      <c r="DP22" s="1">
        <v>198390709.30325869</v>
      </c>
      <c r="DQ22" s="1">
        <v>204432509.93254727</v>
      </c>
      <c r="DR22" s="1">
        <v>220849650.46272087</v>
      </c>
      <c r="DS22" s="1">
        <v>237266790.99289447</v>
      </c>
      <c r="DT22" s="1">
        <v>253683931.52306804</v>
      </c>
      <c r="DU22" s="1">
        <v>270101072.05324161</v>
      </c>
      <c r="DV22" s="1">
        <v>286518212.58341527</v>
      </c>
      <c r="DW22" s="1">
        <v>302935353.11358881</v>
      </c>
      <c r="DX22" s="1">
        <v>319352493.64376241</v>
      </c>
      <c r="DY22" s="1">
        <v>335769634.17393601</v>
      </c>
      <c r="DZ22" s="1">
        <v>352186774.70410961</v>
      </c>
      <c r="EA22" s="1">
        <v>368603915.23428321</v>
      </c>
      <c r="EB22" s="1">
        <v>385021055.76445681</v>
      </c>
      <c r="EC22" s="1">
        <v>401438196.29463041</v>
      </c>
      <c r="ED22" s="1">
        <v>411847627.71043146</v>
      </c>
      <c r="EE22" s="1">
        <v>422318983.69071531</v>
      </c>
      <c r="EF22" s="1">
        <v>432845288.07039273</v>
      </c>
      <c r="EG22" s="1">
        <v>443419422.70414883</v>
      </c>
      <c r="EH22" s="1">
        <v>454034302.84391481</v>
      </c>
      <c r="EI22" s="1">
        <v>464682693.07551169</v>
      </c>
      <c r="EJ22" s="1">
        <v>475357631.46167624</v>
      </c>
      <c r="EK22" s="1">
        <v>486052475.96054316</v>
      </c>
      <c r="EL22" s="1">
        <v>496760855.05760628</v>
      </c>
      <c r="EM22" s="1">
        <v>507476102.27307099</v>
      </c>
      <c r="EN22" s="1">
        <v>518191218.44596833</v>
      </c>
      <c r="EO22" s="1">
        <v>528898886.53618038</v>
      </c>
      <c r="EP22" s="1">
        <v>539591763.45467901</v>
      </c>
      <c r="EQ22" s="1">
        <v>550262419.82665396</v>
      </c>
      <c r="ER22" s="1">
        <v>560903492.49591279</v>
      </c>
      <c r="ES22" s="1">
        <v>571507757.50364733</v>
      </c>
      <c r="ET22" s="1">
        <v>582068118.16983807</v>
      </c>
      <c r="EU22" s="1">
        <v>592577414.50830436</v>
      </c>
      <c r="EV22" s="1">
        <v>603028536.62633371</v>
      </c>
      <c r="EW22" s="1">
        <v>613414401.31699061</v>
      </c>
      <c r="EY22" s="38"/>
      <c r="FA22" s="31"/>
    </row>
    <row r="23" spans="1:157" ht="15.75" x14ac:dyDescent="0.25">
      <c r="A23" s="2" t="s">
        <v>90</v>
      </c>
      <c r="B23" s="2" t="s">
        <v>0</v>
      </c>
      <c r="C23" s="1">
        <v>0</v>
      </c>
      <c r="D23" s="1">
        <v>111878.4474746583</v>
      </c>
      <c r="E23" s="1">
        <v>335634.36934685532</v>
      </c>
      <c r="F23" s="1">
        <v>671264.6444965665</v>
      </c>
      <c r="G23" s="1">
        <v>1118760.0011009609</v>
      </c>
      <c r="H23" s="1">
        <v>1678094.929018372</v>
      </c>
      <c r="I23" s="1">
        <v>2349204.421977228</v>
      </c>
      <c r="J23" s="1">
        <v>3131935.0558239571</v>
      </c>
      <c r="K23" s="1">
        <v>4025951.4563585981</v>
      </c>
      <c r="L23" s="1">
        <v>5030574.6322402209</v>
      </c>
      <c r="M23" s="1">
        <v>6144531.3776340261</v>
      </c>
      <c r="N23" s="1">
        <v>7365610.463066753</v>
      </c>
      <c r="O23" s="1">
        <v>8690254.9962574691</v>
      </c>
      <c r="P23" s="1">
        <v>10113165.779887309</v>
      </c>
      <c r="Q23" s="1">
        <v>11627030.537503021</v>
      </c>
      <c r="R23" s="1">
        <v>13222503.85011958</v>
      </c>
      <c r="S23" s="1">
        <v>14888523.326331111</v>
      </c>
      <c r="T23" s="1">
        <v>16612960.56333133</v>
      </c>
      <c r="U23" s="1">
        <v>18383499.75892894</v>
      </c>
      <c r="V23" s="1">
        <v>20188557.772630509</v>
      </c>
      <c r="W23" s="1">
        <v>22018044.53005768</v>
      </c>
      <c r="X23" s="1">
        <v>23863819.240175381</v>
      </c>
      <c r="Y23" s="1">
        <v>25719798.554620191</v>
      </c>
      <c r="Z23" s="1">
        <v>27581772.085313961</v>
      </c>
      <c r="AA23" s="1">
        <v>29447040.82331603</v>
      </c>
      <c r="AB23" s="1">
        <v>31314002.303643908</v>
      </c>
      <c r="AC23" s="1">
        <v>33181775.32738094</v>
      </c>
      <c r="AD23" s="1">
        <v>35049911.087572657</v>
      </c>
      <c r="AE23" s="1">
        <v>36918197.872773558</v>
      </c>
      <c r="AF23" s="1">
        <v>38786543.186112843</v>
      </c>
      <c r="AG23" s="1">
        <v>40654909.598749012</v>
      </c>
      <c r="AH23" s="1">
        <v>42523283.083159931</v>
      </c>
      <c r="AI23" s="1">
        <v>44391658.770239219</v>
      </c>
      <c r="AJ23" s="1">
        <v>46260035.09464328</v>
      </c>
      <c r="AK23" s="1">
        <v>48128411.590292066</v>
      </c>
      <c r="AL23" s="1">
        <v>49996788.128656916</v>
      </c>
      <c r="AM23" s="1">
        <v>51865164.676911227</v>
      </c>
      <c r="AN23" s="1">
        <v>53733541.227290079</v>
      </c>
      <c r="AO23" s="1">
        <v>55601917.77809234</v>
      </c>
      <c r="AP23" s="1">
        <v>57470294.328972884</v>
      </c>
      <c r="AQ23" s="1">
        <v>59338670.879866853</v>
      </c>
      <c r="AR23" s="1">
        <v>61207047.430762947</v>
      </c>
      <c r="AS23" s="1">
        <v>63075423.98165936</v>
      </c>
      <c r="AT23" s="1">
        <v>64943800.532555811</v>
      </c>
      <c r="AU23" s="1">
        <v>66812177.083452269</v>
      </c>
      <c r="AV23" s="1">
        <v>68680553.634348735</v>
      </c>
      <c r="AW23" s="1">
        <v>70548930.185245186</v>
      </c>
      <c r="AX23" s="1">
        <v>72417306.736141652</v>
      </c>
      <c r="AY23" s="1">
        <v>74285683.287038118</v>
      </c>
      <c r="AZ23" s="1">
        <v>76154059.837934554</v>
      </c>
      <c r="BA23" s="1">
        <v>78022436.388831019</v>
      </c>
      <c r="BB23" s="1">
        <v>79734936.232182086</v>
      </c>
      <c r="BC23" s="1">
        <v>81350746.105529934</v>
      </c>
      <c r="BD23" s="1">
        <v>83560498.968907937</v>
      </c>
      <c r="BE23" s="1">
        <v>85578569.487245053</v>
      </c>
      <c r="BF23" s="1">
        <v>89225934.121676415</v>
      </c>
      <c r="BG23" s="1">
        <v>92795837.278425545</v>
      </c>
      <c r="BH23" s="1">
        <v>94779493.704277471</v>
      </c>
      <c r="BI23" s="1">
        <v>96638092.434865803</v>
      </c>
      <c r="BJ23" s="1">
        <v>98510087.400097311</v>
      </c>
      <c r="BK23" s="1">
        <v>100291060.41437221</v>
      </c>
      <c r="BL23" s="1">
        <v>101783075.0311906</v>
      </c>
      <c r="BM23" s="1">
        <v>103234741.423556</v>
      </c>
      <c r="BN23" s="1">
        <v>106423228.7083789</v>
      </c>
      <c r="BO23" s="1">
        <v>109938783.19402491</v>
      </c>
      <c r="BP23" s="1">
        <v>114655212.6019032</v>
      </c>
      <c r="BQ23" s="1">
        <v>118915317.4512552</v>
      </c>
      <c r="BR23" s="1">
        <v>122308888.8266172</v>
      </c>
      <c r="BS23" s="1">
        <v>126919924.2066431</v>
      </c>
      <c r="BT23" s="1">
        <v>131303631.9322807</v>
      </c>
      <c r="BU23" s="1">
        <v>134184760.1084189</v>
      </c>
      <c r="BV23" s="1">
        <v>138910739.9404026</v>
      </c>
      <c r="BW23" s="1">
        <v>144316995.1354951</v>
      </c>
      <c r="BX23" s="1">
        <v>150244060.3714872</v>
      </c>
      <c r="BY23" s="1">
        <v>153506559.8879104</v>
      </c>
      <c r="BZ23" s="1">
        <v>156481208.84922069</v>
      </c>
      <c r="CA23" s="1">
        <v>160643803.80876309</v>
      </c>
      <c r="CB23" s="1">
        <v>165707277.0417777</v>
      </c>
      <c r="CC23" s="1">
        <v>170650129.4103643</v>
      </c>
      <c r="CD23" s="1">
        <v>174705721.08806291</v>
      </c>
      <c r="CE23" s="1">
        <v>176702469.01364651</v>
      </c>
      <c r="CF23" s="1">
        <v>177812694.83958241</v>
      </c>
      <c r="CG23" s="1">
        <v>177735998.7908105</v>
      </c>
      <c r="CH23" s="1">
        <v>178677319.8085703</v>
      </c>
      <c r="CI23" s="1">
        <v>180722201.8269805</v>
      </c>
      <c r="CJ23" s="1">
        <v>184247030.41500241</v>
      </c>
      <c r="CK23" s="1">
        <v>185823767.71624219</v>
      </c>
      <c r="CL23" s="1">
        <v>187316637.55849701</v>
      </c>
      <c r="CM23" s="1">
        <v>188659386.34767199</v>
      </c>
      <c r="CN23" s="1">
        <v>189812992.57579491</v>
      </c>
      <c r="CO23" s="1">
        <v>190750334.8233749</v>
      </c>
      <c r="CP23" s="1">
        <v>190456900.66071871</v>
      </c>
      <c r="CQ23" s="1">
        <v>190081467.93471739</v>
      </c>
      <c r="CR23" s="1">
        <v>189874591.8223367</v>
      </c>
      <c r="CS23" s="1">
        <v>189765223.75671321</v>
      </c>
      <c r="CT23" s="1">
        <v>189319377.7524865</v>
      </c>
      <c r="CU23" s="1">
        <v>189030574.36459979</v>
      </c>
      <c r="CV23" s="1">
        <v>189292426.19918451</v>
      </c>
      <c r="CW23" s="1">
        <v>189878874.12593031</v>
      </c>
      <c r="CX23" s="1">
        <v>191388152.63342059</v>
      </c>
      <c r="CY23" s="1">
        <v>193255774.38225329</v>
      </c>
      <c r="CZ23" s="1">
        <v>194593617.7993893</v>
      </c>
      <c r="DA23" s="1">
        <v>195565396.3064096</v>
      </c>
      <c r="DB23" s="1">
        <v>195962678.40963909</v>
      </c>
      <c r="DC23" s="1">
        <v>196493638.18481901</v>
      </c>
      <c r="DD23" s="1">
        <v>197376939.53835791</v>
      </c>
      <c r="DE23" s="1">
        <v>198400861.38788599</v>
      </c>
      <c r="DF23" s="1">
        <v>199214149.10958549</v>
      </c>
      <c r="DG23" s="1">
        <v>198826525.5611954</v>
      </c>
      <c r="DH23" s="1">
        <v>196502505.47423089</v>
      </c>
      <c r="DI23" s="1">
        <v>194856006.3206611</v>
      </c>
      <c r="DJ23" s="1">
        <v>194025176.22406021</v>
      </c>
      <c r="DK23" s="1">
        <v>194774055.2908462</v>
      </c>
      <c r="DL23" s="1">
        <v>196156958.19637629</v>
      </c>
      <c r="DM23" s="1">
        <v>198138861.39572829</v>
      </c>
      <c r="DN23" s="1">
        <v>200400514.6116049</v>
      </c>
      <c r="DO23" s="1">
        <v>202332502.44805929</v>
      </c>
      <c r="DP23" s="1">
        <v>203452005.20687121</v>
      </c>
      <c r="DQ23" s="1">
        <v>204059774.84190619</v>
      </c>
      <c r="DR23" s="1">
        <v>208050701.08751857</v>
      </c>
      <c r="DS23" s="1">
        <v>212051117.02458411</v>
      </c>
      <c r="DT23" s="1">
        <v>216062392.49552044</v>
      </c>
      <c r="DU23" s="1">
        <v>220084539.36420685</v>
      </c>
      <c r="DV23" s="1">
        <v>224119435.45473027</v>
      </c>
      <c r="DW23" s="1">
        <v>228168904.9956255</v>
      </c>
      <c r="DX23" s="1">
        <v>232234316.49414581</v>
      </c>
      <c r="DY23" s="1">
        <v>236315585.70283547</v>
      </c>
      <c r="DZ23" s="1">
        <v>240412590.76616645</v>
      </c>
      <c r="EA23" s="1">
        <v>244526321.48064595</v>
      </c>
      <c r="EB23" s="1">
        <v>248657818.42510751</v>
      </c>
      <c r="EC23" s="1">
        <v>252806828.05965716</v>
      </c>
      <c r="ED23" s="1">
        <v>256974065.26960722</v>
      </c>
      <c r="EE23" s="1">
        <v>261156286.75603718</v>
      </c>
      <c r="EF23" s="1">
        <v>265343994.72597671</v>
      </c>
      <c r="EG23" s="1">
        <v>269524358.69599342</v>
      </c>
      <c r="EH23" s="1">
        <v>273687172.35848409</v>
      </c>
      <c r="EI23" s="1">
        <v>277827810.36849374</v>
      </c>
      <c r="EJ23" s="1">
        <v>281946156.08402139</v>
      </c>
      <c r="EK23" s="1">
        <v>286042041.90507245</v>
      </c>
      <c r="EL23" s="1">
        <v>290117231.51335073</v>
      </c>
      <c r="EM23" s="1">
        <v>294173123.9981373</v>
      </c>
      <c r="EN23" s="1">
        <v>298208816.44990307</v>
      </c>
      <c r="EO23" s="1">
        <v>302223047.28073168</v>
      </c>
      <c r="EP23" s="1">
        <v>306216996.00841576</v>
      </c>
      <c r="EQ23" s="1">
        <v>310192538.03068453</v>
      </c>
      <c r="ER23" s="1">
        <v>314151468.22570235</v>
      </c>
      <c r="ES23" s="1">
        <v>318094772.05516517</v>
      </c>
      <c r="ET23" s="1">
        <v>322023412.18055421</v>
      </c>
      <c r="EU23" s="1">
        <v>325939355.26144451</v>
      </c>
      <c r="EV23" s="1">
        <v>329844835.31538737</v>
      </c>
      <c r="EW23" s="1">
        <v>333742077.38545519</v>
      </c>
      <c r="EY23" s="38"/>
      <c r="FA23" s="31"/>
    </row>
    <row r="24" spans="1:157" ht="15.75" x14ac:dyDescent="0.25">
      <c r="A24" s="2" t="s">
        <v>90</v>
      </c>
      <c r="B24" s="2" t="s">
        <v>68</v>
      </c>
      <c r="C24" s="1">
        <v>0</v>
      </c>
      <c r="D24" s="1">
        <v>229724.72410227149</v>
      </c>
      <c r="E24" s="1">
        <v>689158.76479943807</v>
      </c>
      <c r="F24" s="1">
        <v>1378259.075240721</v>
      </c>
      <c r="G24" s="1">
        <v>2296914.2658054968</v>
      </c>
      <c r="H24" s="1">
        <v>3444857.3779197549</v>
      </c>
      <c r="I24" s="1">
        <v>4821495.8408504687</v>
      </c>
      <c r="J24" s="1">
        <v>6425611.4087046664</v>
      </c>
      <c r="K24" s="1">
        <v>8254884.3949767333</v>
      </c>
      <c r="L24" s="1">
        <v>10305223.84889991</v>
      </c>
      <c r="M24" s="1">
        <v>12569947.550861189</v>
      </c>
      <c r="N24" s="1">
        <v>15038946.236102359</v>
      </c>
      <c r="O24" s="1">
        <v>17698054.747083809</v>
      </c>
      <c r="P24" s="1">
        <v>20528889.642429531</v>
      </c>
      <c r="Q24" s="1">
        <v>23509353.774477161</v>
      </c>
      <c r="R24" s="1">
        <v>26614846.30394908</v>
      </c>
      <c r="S24" s="1">
        <v>29820000.28918764</v>
      </c>
      <c r="T24" s="1">
        <v>33100589.22172863</v>
      </c>
      <c r="U24" s="1">
        <v>36435183.30734463</v>
      </c>
      <c r="V24" s="1">
        <v>39806225.581756823</v>
      </c>
      <c r="W24" s="1">
        <v>43200393.574322917</v>
      </c>
      <c r="X24" s="1">
        <v>46608324.100471564</v>
      </c>
      <c r="Y24" s="1">
        <v>50023922.278460667</v>
      </c>
      <c r="Z24" s="1">
        <v>53443513.515941128</v>
      </c>
      <c r="AA24" s="1">
        <v>56865045.921329163</v>
      </c>
      <c r="AB24" s="1">
        <v>60287458.287705749</v>
      </c>
      <c r="AC24" s="1">
        <v>63710242.285824656</v>
      </c>
      <c r="AD24" s="1">
        <v>67133172.393998623</v>
      </c>
      <c r="AE24" s="1">
        <v>70556155.944516152</v>
      </c>
      <c r="AF24" s="1">
        <v>73979157.670737118</v>
      </c>
      <c r="AG24" s="1">
        <v>77402165.142013535</v>
      </c>
      <c r="AH24" s="1">
        <v>80825174.30030939</v>
      </c>
      <c r="AI24" s="1">
        <v>84248183.918669283</v>
      </c>
      <c r="AJ24" s="1">
        <v>87671193.653511018</v>
      </c>
      <c r="AK24" s="1">
        <v>91094203.415725946</v>
      </c>
      <c r="AL24" s="1">
        <v>94517213.183910161</v>
      </c>
      <c r="AM24" s="1">
        <v>97940222.953302085</v>
      </c>
      <c r="AN24" s="1">
        <v>101363232.7229206</v>
      </c>
      <c r="AO24" s="1">
        <v>104786242.4925787</v>
      </c>
      <c r="AP24" s="1">
        <v>108209252.262243</v>
      </c>
      <c r="AQ24" s="1">
        <v>111632262.03190839</v>
      </c>
      <c r="AR24" s="1">
        <v>115055271.8015739</v>
      </c>
      <c r="AS24" s="1">
        <v>118478281.57123929</v>
      </c>
      <c r="AT24" s="1">
        <v>121901291.3409048</v>
      </c>
      <c r="AU24" s="1">
        <v>125324301.1105703</v>
      </c>
      <c r="AV24" s="1">
        <v>128747310.88023581</v>
      </c>
      <c r="AW24" s="1">
        <v>132170320.6499013</v>
      </c>
      <c r="AX24" s="1">
        <v>135593330.41956681</v>
      </c>
      <c r="AY24" s="1">
        <v>139016340.18923229</v>
      </c>
      <c r="AZ24" s="1">
        <v>142439349.9588978</v>
      </c>
      <c r="BA24" s="1">
        <v>145862359.72856319</v>
      </c>
      <c r="BB24" s="1">
        <v>149121030.70320731</v>
      </c>
      <c r="BC24" s="1">
        <v>152215373.90494001</v>
      </c>
      <c r="BD24" s="1">
        <v>155145420.12830311</v>
      </c>
      <c r="BE24" s="1">
        <v>157911249.05838951</v>
      </c>
      <c r="BF24" s="1">
        <v>160513051.6700739</v>
      </c>
      <c r="BG24" s="1">
        <v>162951251.87227869</v>
      </c>
      <c r="BH24" s="1">
        <v>165226721.16485161</v>
      </c>
      <c r="BI24" s="1">
        <v>167174601.9764334</v>
      </c>
      <c r="BJ24" s="1">
        <v>169025295.1111494</v>
      </c>
      <c r="BK24" s="1">
        <v>170793942.46566841</v>
      </c>
      <c r="BL24" s="1">
        <v>172493213.18528289</v>
      </c>
      <c r="BM24" s="1">
        <v>174116629.07797369</v>
      </c>
      <c r="BN24" s="1">
        <v>175674424.54169491</v>
      </c>
      <c r="BO24" s="1">
        <v>177113942.4576875</v>
      </c>
      <c r="BP24" s="1">
        <v>178471656.51430079</v>
      </c>
      <c r="BQ24" s="1">
        <v>179868946.51911041</v>
      </c>
      <c r="BR24" s="1">
        <v>181137854.84169999</v>
      </c>
      <c r="BS24" s="1">
        <v>182156320.36472619</v>
      </c>
      <c r="BT24" s="1">
        <v>183154994.97607759</v>
      </c>
      <c r="BU24" s="1">
        <v>184490238.09789181</v>
      </c>
      <c r="BV24" s="1">
        <v>186016899.02834061</v>
      </c>
      <c r="BW24" s="1">
        <v>187514293.25089559</v>
      </c>
      <c r="BX24" s="1">
        <v>188927388.74948761</v>
      </c>
      <c r="BY24" s="1">
        <v>190149055.0379872</v>
      </c>
      <c r="BZ24" s="1">
        <v>190949103.26317021</v>
      </c>
      <c r="CA24" s="1">
        <v>192075186.84887081</v>
      </c>
      <c r="CB24" s="1">
        <v>193318459.7459307</v>
      </c>
      <c r="CC24" s="1">
        <v>194721906.07138529</v>
      </c>
      <c r="CD24" s="1">
        <v>196139675.25526991</v>
      </c>
      <c r="CE24" s="1">
        <v>196349269.0908604</v>
      </c>
      <c r="CF24" s="1">
        <v>196206717.076354</v>
      </c>
      <c r="CG24" s="1">
        <v>195905967.8651213</v>
      </c>
      <c r="CH24" s="1">
        <v>195838306.0549565</v>
      </c>
      <c r="CI24" s="1">
        <v>195664154.87422919</v>
      </c>
      <c r="CJ24" s="1">
        <v>195563967.6047183</v>
      </c>
      <c r="CK24" s="1">
        <v>196065581.89259329</v>
      </c>
      <c r="CL24" s="1">
        <v>196812161.923767</v>
      </c>
      <c r="CM24" s="1">
        <v>197497809.77456921</v>
      </c>
      <c r="CN24" s="1">
        <v>197155860.03934619</v>
      </c>
      <c r="CO24" s="1">
        <v>198220804.36077741</v>
      </c>
      <c r="CP24" s="1">
        <v>199871092.76873589</v>
      </c>
      <c r="CQ24" s="1">
        <v>201356273.79249549</v>
      </c>
      <c r="CR24" s="1">
        <v>201670005.59855121</v>
      </c>
      <c r="CS24" s="1">
        <v>202330599.04822919</v>
      </c>
      <c r="CT24" s="1">
        <v>203082111.1033999</v>
      </c>
      <c r="CU24" s="1">
        <v>204250962.8063547</v>
      </c>
      <c r="CV24" s="1">
        <v>205621473.17276499</v>
      </c>
      <c r="CW24" s="1">
        <v>207508802.02226719</v>
      </c>
      <c r="CX24" s="1">
        <v>209754070.01593849</v>
      </c>
      <c r="CY24" s="1">
        <v>211455556.6410853</v>
      </c>
      <c r="CZ24" s="1">
        <v>212875624.68757981</v>
      </c>
      <c r="DA24" s="1">
        <v>213951022.56548759</v>
      </c>
      <c r="DB24" s="1">
        <v>214932793.87144351</v>
      </c>
      <c r="DC24" s="1">
        <v>215996774.6875079</v>
      </c>
      <c r="DD24" s="1">
        <v>217671715.09752029</v>
      </c>
      <c r="DE24" s="1">
        <v>219586648.94393891</v>
      </c>
      <c r="DF24" s="1">
        <v>221600594.0817467</v>
      </c>
      <c r="DG24" s="1">
        <v>222297904.5154902</v>
      </c>
      <c r="DH24" s="1">
        <v>222534173.6621637</v>
      </c>
      <c r="DI24" s="1">
        <v>221979736.81570601</v>
      </c>
      <c r="DJ24" s="1">
        <v>221141729.97721329</v>
      </c>
      <c r="DK24" s="1">
        <v>219128916.11305839</v>
      </c>
      <c r="DL24" s="1">
        <v>216793148.11737651</v>
      </c>
      <c r="DM24" s="1">
        <v>215080792.81471151</v>
      </c>
      <c r="DN24" s="1">
        <v>214510844.65397799</v>
      </c>
      <c r="DO24" s="1">
        <v>214741292.8411501</v>
      </c>
      <c r="DP24" s="1">
        <v>215385668.02935991</v>
      </c>
      <c r="DQ24" s="1">
        <v>215988342.84089431</v>
      </c>
      <c r="DR24" s="1">
        <v>218657593.785018</v>
      </c>
      <c r="DS24" s="1">
        <v>221242717.85825449</v>
      </c>
      <c r="DT24" s="1">
        <v>255642359.15004554</v>
      </c>
      <c r="DU24" s="1">
        <v>258139402.87138647</v>
      </c>
      <c r="DV24" s="1">
        <v>260561006.85990396</v>
      </c>
      <c r="DW24" s="1">
        <v>262933466.70004022</v>
      </c>
      <c r="DX24" s="1">
        <v>265277156.51447642</v>
      </c>
      <c r="DY24" s="1">
        <v>267597773.52876455</v>
      </c>
      <c r="DZ24" s="1">
        <v>269891084.34206682</v>
      </c>
      <c r="EA24" s="1">
        <v>272157162.92465907</v>
      </c>
      <c r="EB24" s="1">
        <v>274393313.89850157</v>
      </c>
      <c r="EC24" s="1">
        <v>276597381.81018984</v>
      </c>
      <c r="ED24" s="1">
        <v>278770708.42556185</v>
      </c>
      <c r="EE24" s="1">
        <v>280915274.33073193</v>
      </c>
      <c r="EF24" s="1">
        <v>283029924.76058418</v>
      </c>
      <c r="EG24" s="1">
        <v>285112609.46229017</v>
      </c>
      <c r="EH24" s="1">
        <v>287161314.52353764</v>
      </c>
      <c r="EI24" s="1">
        <v>289175412.8184455</v>
      </c>
      <c r="EJ24" s="1">
        <v>291153881.46990931</v>
      </c>
      <c r="EK24" s="1">
        <v>293094472.63317913</v>
      </c>
      <c r="EL24" s="1">
        <v>294994128.45574653</v>
      </c>
      <c r="EM24" s="1">
        <v>296850312.77249199</v>
      </c>
      <c r="EN24" s="1">
        <v>298661571.24271661</v>
      </c>
      <c r="EO24" s="1">
        <v>300426688.68271273</v>
      </c>
      <c r="EP24" s="1">
        <v>302143161.97714537</v>
      </c>
      <c r="EQ24" s="1">
        <v>303808392.1347006</v>
      </c>
      <c r="ER24" s="1">
        <v>305420246.48788941</v>
      </c>
      <c r="ES24" s="1">
        <v>306977575.26632005</v>
      </c>
      <c r="ET24" s="1">
        <v>308479984.35316038</v>
      </c>
      <c r="EU24" s="1">
        <v>309927090.77889478</v>
      </c>
      <c r="EV24" s="1">
        <v>311319106.53727639</v>
      </c>
      <c r="EW24" s="1">
        <v>312656337.41917861</v>
      </c>
      <c r="EY24" s="38"/>
      <c r="FA24" s="31"/>
    </row>
    <row r="25" spans="1:157" ht="15.75" x14ac:dyDescent="0.25">
      <c r="A25" s="2" t="s">
        <v>90</v>
      </c>
      <c r="B25" s="2" t="s">
        <v>3</v>
      </c>
      <c r="C25" s="1">
        <v>0</v>
      </c>
      <c r="D25" s="1">
        <v>6.3808669705233712</v>
      </c>
      <c r="E25" s="1">
        <v>19.142216364030229</v>
      </c>
      <c r="F25" s="1">
        <v>38.282965526511063</v>
      </c>
      <c r="G25" s="1">
        <v>63.800291375745843</v>
      </c>
      <c r="H25" s="1">
        <v>95.687375973983606</v>
      </c>
      <c r="I25" s="1">
        <v>133.92896897933949</v>
      </c>
      <c r="J25" s="1">
        <v>178.4934764043872</v>
      </c>
      <c r="K25" s="1">
        <v>229.32027645652329</v>
      </c>
      <c r="L25" s="1">
        <v>286.30163492699143</v>
      </c>
      <c r="M25" s="1">
        <v>349.26022274974531</v>
      </c>
      <c r="N25" s="1">
        <v>417.9257010593729</v>
      </c>
      <c r="O25" s="1">
        <v>491.91635417884851</v>
      </c>
      <c r="P25" s="1">
        <v>570.73298159385422</v>
      </c>
      <c r="Q25" s="1">
        <v>653.77091944475092</v>
      </c>
      <c r="R25" s="1">
        <v>740.35181234583752</v>
      </c>
      <c r="S25" s="1">
        <v>829.77079681453642</v>
      </c>
      <c r="T25" s="1">
        <v>921.3495174651465</v>
      </c>
      <c r="U25" s="1">
        <v>1014.483310438029</v>
      </c>
      <c r="V25" s="1">
        <v>1108.6729752188651</v>
      </c>
      <c r="W25" s="1">
        <v>1203.5367961306299</v>
      </c>
      <c r="X25" s="1">
        <v>1298.8044343079109</v>
      </c>
      <c r="Y25" s="1">
        <v>1394.2985606846621</v>
      </c>
      <c r="Z25" s="1">
        <v>1489.9114410521281</v>
      </c>
      <c r="AA25" s="1">
        <v>1585.5824536177031</v>
      </c>
      <c r="AB25" s="1">
        <v>1681.2800043939631</v>
      </c>
      <c r="AC25" s="1">
        <v>1776.988843039022</v>
      </c>
      <c r="AD25" s="1">
        <v>1872.702151615129</v>
      </c>
      <c r="AE25" s="1">
        <v>1968.4171070400639</v>
      </c>
      <c r="AF25" s="1">
        <v>2064.132626659818</v>
      </c>
      <c r="AG25" s="1">
        <v>2159.848325926851</v>
      </c>
      <c r="AH25" s="1">
        <v>2255.5640783375302</v>
      </c>
      <c r="AI25" s="1">
        <v>2351.2798453487362</v>
      </c>
      <c r="AJ25" s="1">
        <v>2446.995616084198</v>
      </c>
      <c r="AK25" s="1">
        <v>2542.7113877014181</v>
      </c>
      <c r="AL25" s="1">
        <v>2638.4271595123669</v>
      </c>
      <c r="AM25" s="1">
        <v>2734.1429313628082</v>
      </c>
      <c r="AN25" s="1">
        <v>2829.8587032207151</v>
      </c>
      <c r="AO25" s="1">
        <v>2925.5744750799322</v>
      </c>
      <c r="AP25" s="1">
        <v>3021.2902469393621</v>
      </c>
      <c r="AQ25" s="1">
        <v>3117.0060187988238</v>
      </c>
      <c r="AR25" s="1">
        <v>3212.72179065829</v>
      </c>
      <c r="AS25" s="1">
        <v>3308.4375625177572</v>
      </c>
      <c r="AT25" s="1">
        <v>3404.1533343772239</v>
      </c>
      <c r="AU25" s="1">
        <v>3499.869106236692</v>
      </c>
      <c r="AV25" s="1">
        <v>3595.5848780961592</v>
      </c>
      <c r="AW25" s="1">
        <v>3691.3006499556259</v>
      </c>
      <c r="AX25" s="1">
        <v>3787.0164218150931</v>
      </c>
      <c r="AY25" s="1">
        <v>3882.7321936745602</v>
      </c>
      <c r="AZ25" s="1">
        <v>3978.447965534026</v>
      </c>
      <c r="BA25" s="1">
        <v>4074.1637373934941</v>
      </c>
      <c r="BB25" s="1">
        <v>4223.2737118530858</v>
      </c>
      <c r="BC25" s="1">
        <v>4436.9739609456701</v>
      </c>
      <c r="BD25" s="1">
        <v>4728.5523077451871</v>
      </c>
      <c r="BE25" s="1">
        <v>5113.7713781941311</v>
      </c>
      <c r="BF25" s="1">
        <v>5611.3130824339642</v>
      </c>
      <c r="BG25" s="1">
        <v>6243.2876824775076</v>
      </c>
      <c r="BH25" s="1">
        <v>7035.8083385945556</v>
      </c>
      <c r="BI25" s="1">
        <v>8019.6318797613276</v>
      </c>
      <c r="BJ25" s="1">
        <v>9230.8720603786096</v>
      </c>
      <c r="BK25" s="1">
        <v>10711.806262064531</v>
      </c>
      <c r="BL25" s="1">
        <v>12511.821321553871</v>
      </c>
      <c r="BM25" s="1">
        <v>14688.574419681199</v>
      </c>
      <c r="BN25" s="1">
        <v>17309.470611570068</v>
      </c>
      <c r="BO25" s="1">
        <v>20453.567743633572</v>
      </c>
      <c r="BP25" s="1">
        <v>24214.005790786319</v>
      </c>
      <c r="BQ25" s="1">
        <v>28701.026262359239</v>
      </c>
      <c r="BR25" s="1">
        <v>34045.614963377287</v>
      </c>
      <c r="BS25" s="1">
        <v>40403.788378608733</v>
      </c>
      <c r="BT25" s="1">
        <v>47961.56301950381</v>
      </c>
      <c r="BU25" s="1">
        <v>56940.69649877811</v>
      </c>
      <c r="BV25" s="1">
        <v>67605.354783722898</v>
      </c>
      <c r="BW25" s="1">
        <v>80269.924881578016</v>
      </c>
      <c r="BX25" s="1">
        <v>95308.245606230455</v>
      </c>
      <c r="BY25" s="1">
        <v>113164.5712116215</v>
      </c>
      <c r="BZ25" s="1">
        <v>134366.6217290317</v>
      </c>
      <c r="CA25" s="1">
        <v>159541.12018100801</v>
      </c>
      <c r="CB25" s="1">
        <v>189432.27836687581</v>
      </c>
      <c r="CC25" s="1">
        <v>224923.77367849031</v>
      </c>
      <c r="CD25" s="1">
        <v>267064.86086735892</v>
      </c>
      <c r="CE25" s="1">
        <v>317101.38575979503</v>
      </c>
      <c r="CF25" s="1">
        <v>376512.6144593301</v>
      </c>
      <c r="CG25" s="1">
        <v>447054.96494220023</v>
      </c>
      <c r="CH25" s="1">
        <v>530813.93296912091</v>
      </c>
      <c r="CI25" s="1">
        <v>630265.74701959477</v>
      </c>
      <c r="CJ25" s="1">
        <v>748350.57483374397</v>
      </c>
      <c r="CK25" s="1">
        <v>888559.44576158258</v>
      </c>
      <c r="CL25" s="1">
        <v>1055037.4586504421</v>
      </c>
      <c r="CM25" s="1">
        <v>1252706.326476051</v>
      </c>
      <c r="CN25" s="1">
        <v>1487409.880593698</v>
      </c>
      <c r="CO25" s="1">
        <v>1766086.836259037</v>
      </c>
      <c r="CP25" s="1">
        <v>2096975.927013786</v>
      </c>
      <c r="CQ25" s="1">
        <v>2489859.4724763478</v>
      </c>
      <c r="CR25" s="1">
        <v>2956352.5803123838</v>
      </c>
      <c r="CS25" s="1">
        <v>3510246.53227804</v>
      </c>
      <c r="CT25" s="1">
        <v>4167916.5061117131</v>
      </c>
      <c r="CU25" s="1">
        <v>4948805.6870595291</v>
      </c>
      <c r="CV25" s="1">
        <v>5876000.0811820887</v>
      </c>
      <c r="CW25" s="1">
        <v>6976911.0240752846</v>
      </c>
      <c r="CX25" s="1">
        <v>8284085.5625160104</v>
      </c>
      <c r="CY25" s="1">
        <v>9432614.2824360561</v>
      </c>
      <c r="CZ25" s="1">
        <v>10755687.32229685</v>
      </c>
      <c r="DA25" s="1">
        <v>12656324.38340003</v>
      </c>
      <c r="DB25" s="1">
        <v>15288053.3962257</v>
      </c>
      <c r="DC25" s="1">
        <v>18432198.434307229</v>
      </c>
      <c r="DD25" s="1">
        <v>22032860.10569115</v>
      </c>
      <c r="DE25" s="1">
        <v>26770546.460448481</v>
      </c>
      <c r="DF25" s="1">
        <v>32550525.164961491</v>
      </c>
      <c r="DG25" s="1">
        <v>38696250.209005341</v>
      </c>
      <c r="DH25" s="1">
        <v>48310175.387448147</v>
      </c>
      <c r="DI25" s="1">
        <v>61224879.348109588</v>
      </c>
      <c r="DJ25" s="1">
        <v>74705728.47406137</v>
      </c>
      <c r="DK25" s="1">
        <v>89031205.714724362</v>
      </c>
      <c r="DL25" s="1">
        <v>105571457.448789</v>
      </c>
      <c r="DM25" s="1">
        <v>123621571.6288358</v>
      </c>
      <c r="DN25" s="1">
        <v>142836111.29293561</v>
      </c>
      <c r="DO25" s="1">
        <v>164792618.23934969</v>
      </c>
      <c r="DP25" s="1">
        <v>186559903.3977758</v>
      </c>
      <c r="DQ25" s="1">
        <v>206661822.89663029</v>
      </c>
      <c r="DR25" s="1">
        <v>224764885.43227595</v>
      </c>
      <c r="DS25" s="1">
        <v>242915241.86739314</v>
      </c>
      <c r="DT25" s="1">
        <v>261082164.10175064</v>
      </c>
      <c r="DU25" s="1">
        <v>279244631.01126719</v>
      </c>
      <c r="DV25" s="1">
        <v>297387919.80425429</v>
      </c>
      <c r="DW25" s="1">
        <v>315506230.72225821</v>
      </c>
      <c r="DX25" s="1">
        <v>333593628.34963131</v>
      </c>
      <c r="DY25" s="1">
        <v>351634575.23702312</v>
      </c>
      <c r="DZ25" s="1">
        <v>369609783.86152184</v>
      </c>
      <c r="EA25" s="1">
        <v>387508767.26351762</v>
      </c>
      <c r="EB25" s="1">
        <v>405323222.94975877</v>
      </c>
      <c r="EC25" s="1">
        <v>423044720.1693638</v>
      </c>
      <c r="ED25" s="1">
        <v>440664015.99097741</v>
      </c>
      <c r="EE25" s="1">
        <v>458169825.96480197</v>
      </c>
      <c r="EF25" s="1">
        <v>475549662.22882128</v>
      </c>
      <c r="EG25" s="1">
        <v>492789569.39879179</v>
      </c>
      <c r="EH25" s="1">
        <v>509876529.06993377</v>
      </c>
      <c r="EI25" s="1">
        <v>526799671.30749828</v>
      </c>
      <c r="EJ25" s="1">
        <v>543550385.34132719</v>
      </c>
      <c r="EK25" s="1">
        <v>560120666.94080055</v>
      </c>
      <c r="EL25" s="1">
        <v>576503795.67286587</v>
      </c>
      <c r="EM25" s="1">
        <v>592692784.68681908</v>
      </c>
      <c r="EN25" s="1">
        <v>608680722.71756208</v>
      </c>
      <c r="EO25" s="1">
        <v>624458860.46217358</v>
      </c>
      <c r="EP25" s="1">
        <v>640016326.46299148</v>
      </c>
      <c r="EQ25" s="1">
        <v>655340824.90839446</v>
      </c>
      <c r="ER25" s="1">
        <v>670421478.86837173</v>
      </c>
      <c r="ES25" s="1">
        <v>685251246.19230759</v>
      </c>
      <c r="ET25" s="1">
        <v>699825461.4962399</v>
      </c>
      <c r="EU25" s="1">
        <v>714138715.77204204</v>
      </c>
      <c r="EV25" s="1">
        <v>728186700.28002536</v>
      </c>
      <c r="EW25" s="1">
        <v>741966331.13019836</v>
      </c>
      <c r="EY25" s="38"/>
      <c r="FA25" s="31"/>
    </row>
    <row r="26" spans="1:157" ht="15.75" x14ac:dyDescent="0.25">
      <c r="A26" s="2" t="s">
        <v>90</v>
      </c>
      <c r="B26" s="2" t="s">
        <v>4</v>
      </c>
      <c r="C26" s="1">
        <v>0</v>
      </c>
      <c r="D26" s="1">
        <v>1048.86796867724</v>
      </c>
      <c r="E26" s="1">
        <v>3146.386997001473</v>
      </c>
      <c r="F26" s="1">
        <v>6292.0000910083663</v>
      </c>
      <c r="G26" s="1">
        <v>10484.38254533066</v>
      </c>
      <c r="H26" s="1">
        <v>15720.616359155199</v>
      </c>
      <c r="I26" s="1">
        <v>21994.748337939141</v>
      </c>
      <c r="J26" s="1">
        <v>29295.529468334189</v>
      </c>
      <c r="K26" s="1">
        <v>37603.272752070952</v>
      </c>
      <c r="L26" s="1">
        <v>46886.066764415991</v>
      </c>
      <c r="M26" s="1">
        <v>57096.002705359191</v>
      </c>
      <c r="N26" s="1">
        <v>68166.463207664201</v>
      </c>
      <c r="O26" s="1">
        <v>80011.653019548045</v>
      </c>
      <c r="P26" s="1">
        <v>92529.232691850717</v>
      </c>
      <c r="Q26" s="1">
        <v>105606.1374755506</v>
      </c>
      <c r="R26" s="1">
        <v>119126.6720317983</v>
      </c>
      <c r="S26" s="1">
        <v>132981.1862607935</v>
      </c>
      <c r="T26" s="1">
        <v>147073.4288543929</v>
      </c>
      <c r="U26" s="1">
        <v>161325.14546512291</v>
      </c>
      <c r="V26" s="1">
        <v>175677.40911219199</v>
      </c>
      <c r="W26" s="1">
        <v>190089.12154657519</v>
      </c>
      <c r="X26" s="1">
        <v>204533.7345566806</v>
      </c>
      <c r="Y26" s="1">
        <v>218995.36452836171</v>
      </c>
      <c r="Z26" s="1">
        <v>233465.20980019681</v>
      </c>
      <c r="AA26" s="1">
        <v>247938.75305790381</v>
      </c>
      <c r="AB26" s="1">
        <v>262413.84698921861</v>
      </c>
      <c r="AC26" s="1">
        <v>276889.54621031089</v>
      </c>
      <c r="AD26" s="1">
        <v>291365.46522692387</v>
      </c>
      <c r="AE26" s="1">
        <v>305841.45845191169</v>
      </c>
      <c r="AF26" s="1">
        <v>320317.47496133001</v>
      </c>
      <c r="AG26" s="1">
        <v>334793.49825786217</v>
      </c>
      <c r="AH26" s="1">
        <v>349269.52339162253</v>
      </c>
      <c r="AI26" s="1">
        <v>363745.5489870942</v>
      </c>
      <c r="AJ26" s="1">
        <v>378221.57469026092</v>
      </c>
      <c r="AK26" s="1">
        <v>392697.60041673749</v>
      </c>
      <c r="AL26" s="1">
        <v>407173.62614789483</v>
      </c>
      <c r="AM26" s="1">
        <v>421649.65187992388</v>
      </c>
      <c r="AN26" s="1">
        <v>436125.67761210358</v>
      </c>
      <c r="AO26" s="1">
        <v>450601.70334430761</v>
      </c>
      <c r="AP26" s="1">
        <v>465077.72907651513</v>
      </c>
      <c r="AQ26" s="1">
        <v>479553.754808723</v>
      </c>
      <c r="AR26" s="1">
        <v>494029.78054093098</v>
      </c>
      <c r="AS26" s="1">
        <v>508505.80627313908</v>
      </c>
      <c r="AT26" s="1">
        <v>522981.83200534701</v>
      </c>
      <c r="AU26" s="1">
        <v>537457.85773755505</v>
      </c>
      <c r="AV26" s="1">
        <v>551933.88346976298</v>
      </c>
      <c r="AW26" s="1">
        <v>566409.90920197114</v>
      </c>
      <c r="AX26" s="1">
        <v>580885.93493417907</v>
      </c>
      <c r="AY26" s="1">
        <v>595361.96066638711</v>
      </c>
      <c r="AZ26" s="1">
        <v>609837.98639859515</v>
      </c>
      <c r="BA26" s="1">
        <v>624314.01213080308</v>
      </c>
      <c r="BB26" s="1">
        <v>641708.25996086351</v>
      </c>
      <c r="BC26" s="1">
        <v>667717.64758201991</v>
      </c>
      <c r="BD26" s="1">
        <v>708531.46367541223</v>
      </c>
      <c r="BE26" s="1">
        <v>755953.54839467769</v>
      </c>
      <c r="BF26" s="1">
        <v>801595.99113485764</v>
      </c>
      <c r="BG26" s="1">
        <v>863855.00071126921</v>
      </c>
      <c r="BH26" s="1">
        <v>944190.68527353299</v>
      </c>
      <c r="BI26" s="1">
        <v>1035169.759191627</v>
      </c>
      <c r="BJ26" s="1">
        <v>1156211.3964730741</v>
      </c>
      <c r="BK26" s="1">
        <v>1356014.606694527</v>
      </c>
      <c r="BL26" s="1">
        <v>1646462.5144237829</v>
      </c>
      <c r="BM26" s="1">
        <v>1974033.686791826</v>
      </c>
      <c r="BN26" s="1">
        <v>2420243.752988833</v>
      </c>
      <c r="BO26" s="1">
        <v>2995461.4684126042</v>
      </c>
      <c r="BP26" s="1">
        <v>3669427.106837335</v>
      </c>
      <c r="BQ26" s="1">
        <v>4502427.1796656493</v>
      </c>
      <c r="BR26" s="1">
        <v>5730060.0011609048</v>
      </c>
      <c r="BS26" s="1">
        <v>7396911.1290599108</v>
      </c>
      <c r="BT26" s="1">
        <v>9528946.7047659345</v>
      </c>
      <c r="BU26" s="1">
        <v>11996406.32923077</v>
      </c>
      <c r="BV26" s="1">
        <v>14473841.880849181</v>
      </c>
      <c r="BW26" s="1">
        <v>17153214.913954321</v>
      </c>
      <c r="BX26" s="1">
        <v>20124890.385545511</v>
      </c>
      <c r="BY26" s="1">
        <v>22382657.95137573</v>
      </c>
      <c r="BZ26" s="1">
        <v>25026234.62079012</v>
      </c>
      <c r="CA26" s="1">
        <v>27296020.675531041</v>
      </c>
      <c r="CB26" s="1">
        <v>29507541.602238711</v>
      </c>
      <c r="CC26" s="1">
        <v>31942005.701913569</v>
      </c>
      <c r="CD26" s="1">
        <v>34399277.302835107</v>
      </c>
      <c r="CE26" s="1">
        <v>36497117.367508747</v>
      </c>
      <c r="CF26" s="1">
        <v>38419093.077417403</v>
      </c>
      <c r="CG26" s="1">
        <v>40323164.733985707</v>
      </c>
      <c r="CH26" s="1">
        <v>42145811.24696885</v>
      </c>
      <c r="CI26" s="1">
        <v>43771323.828173727</v>
      </c>
      <c r="CJ26" s="1">
        <v>45278048.246082388</v>
      </c>
      <c r="CK26" s="1">
        <v>46732990.332739308</v>
      </c>
      <c r="CL26" s="1">
        <v>48255903.483401939</v>
      </c>
      <c r="CM26" s="1">
        <v>50189153.7817536</v>
      </c>
      <c r="CN26" s="1">
        <v>52798852.917411879</v>
      </c>
      <c r="CO26" s="1">
        <v>56113364.996252887</v>
      </c>
      <c r="CP26" s="1">
        <v>59210087.325379409</v>
      </c>
      <c r="CQ26" s="1">
        <v>61916581.668567747</v>
      </c>
      <c r="CR26" s="1">
        <v>64397962.232278973</v>
      </c>
      <c r="CS26" s="1">
        <v>66899101.470117383</v>
      </c>
      <c r="CT26" s="1">
        <v>69706495.028811082</v>
      </c>
      <c r="CU26" s="1">
        <v>72820174.506693035</v>
      </c>
      <c r="CV26" s="1">
        <v>75683446.131212205</v>
      </c>
      <c r="CW26" s="1">
        <v>77282888.673723459</v>
      </c>
      <c r="CX26" s="1">
        <v>78558745.381084666</v>
      </c>
      <c r="CY26" s="1">
        <v>79532102.963283181</v>
      </c>
      <c r="CZ26" s="1">
        <v>80109751.636333227</v>
      </c>
      <c r="DA26" s="1">
        <v>80808129.443709463</v>
      </c>
      <c r="DB26" s="1">
        <v>81276980.437396362</v>
      </c>
      <c r="DC26" s="1">
        <v>81442755.767803907</v>
      </c>
      <c r="DD26" s="1">
        <v>81356108.728211686</v>
      </c>
      <c r="DE26" s="1">
        <v>81046920.251484334</v>
      </c>
      <c r="DF26" s="1">
        <v>80462337.24844259</v>
      </c>
      <c r="DG26" s="1">
        <v>79643775.609343424</v>
      </c>
      <c r="DH26" s="1">
        <v>78698797.189131007</v>
      </c>
      <c r="DI26" s="1">
        <v>78070292.591194093</v>
      </c>
      <c r="DJ26" s="1">
        <v>76852516.339084506</v>
      </c>
      <c r="DK26" s="1">
        <v>76708418.200084299</v>
      </c>
      <c r="DL26" s="1">
        <v>76615724.948375821</v>
      </c>
      <c r="DM26" s="1">
        <v>76851581.159980297</v>
      </c>
      <c r="DN26" s="1">
        <v>76847625.785704538</v>
      </c>
      <c r="DO26" s="1">
        <v>76836313.831511542</v>
      </c>
      <c r="DP26" s="1">
        <v>77111757.17286624</v>
      </c>
      <c r="DQ26" s="1">
        <v>77438085.558250725</v>
      </c>
      <c r="DR26" s="1">
        <v>77392334.01030615</v>
      </c>
      <c r="DS26" s="1">
        <v>77323830.705457598</v>
      </c>
      <c r="DT26" s="1">
        <v>77233389.183004424</v>
      </c>
      <c r="DU26" s="1">
        <v>77120117.802995905</v>
      </c>
      <c r="DV26" s="1">
        <v>76985412.017357573</v>
      </c>
      <c r="DW26" s="1">
        <v>76830726.116682693</v>
      </c>
      <c r="DX26" s="1">
        <v>76657402.096257761</v>
      </c>
      <c r="DY26" s="1">
        <v>76466362.224139228</v>
      </c>
      <c r="DZ26" s="1">
        <v>76258662.881694496</v>
      </c>
      <c r="EA26" s="1">
        <v>76035881.625069365</v>
      </c>
      <c r="EB26" s="1">
        <v>75799764.629660338</v>
      </c>
      <c r="EC26" s="1">
        <v>75551654.865674391</v>
      </c>
      <c r="ED26" s="1">
        <v>75292773.770515159</v>
      </c>
      <c r="EE26" s="1">
        <v>75023408.552759513</v>
      </c>
      <c r="EF26" s="1">
        <v>74742710.831205562</v>
      </c>
      <c r="EG26" s="1">
        <v>74449205.402995676</v>
      </c>
      <c r="EH26" s="1">
        <v>74141973.975722432</v>
      </c>
      <c r="EI26" s="1">
        <v>73821116.96788168</v>
      </c>
      <c r="EJ26" s="1">
        <v>73487675.895673752</v>
      </c>
      <c r="EK26" s="1">
        <v>73142806.947881609</v>
      </c>
      <c r="EL26" s="1">
        <v>72788070.700309277</v>
      </c>
      <c r="EM26" s="1">
        <v>72424765.547884539</v>
      </c>
      <c r="EN26" s="1">
        <v>72053356.651062593</v>
      </c>
      <c r="EO26" s="1">
        <v>71674156.772957459</v>
      </c>
      <c r="EP26" s="1">
        <v>71288089.159831494</v>
      </c>
      <c r="EQ26" s="1">
        <v>70896138.337138027</v>
      </c>
      <c r="ER26" s="1">
        <v>70499063.955321863</v>
      </c>
      <c r="ES26" s="1">
        <v>70097347.83871372</v>
      </c>
      <c r="ET26" s="1">
        <v>69691072.323544025</v>
      </c>
      <c r="EU26" s="1">
        <v>69279940.631583825</v>
      </c>
      <c r="EV26" s="1">
        <v>68863425.940416873</v>
      </c>
      <c r="EW26" s="1">
        <v>68441080.5372255</v>
      </c>
      <c r="EY26" s="38"/>
      <c r="FA26" s="31"/>
    </row>
    <row r="27" spans="1:157" ht="15.75" x14ac:dyDescent="0.25">
      <c r="A27" s="2" t="s">
        <v>90</v>
      </c>
      <c r="B27" s="2" t="s">
        <v>5</v>
      </c>
      <c r="C27" s="1">
        <v>0</v>
      </c>
      <c r="D27" s="1">
        <v>200.41102214186199</v>
      </c>
      <c r="E27" s="1">
        <v>601.23085220808491</v>
      </c>
      <c r="F27" s="1">
        <v>1202.4524962628741</v>
      </c>
      <c r="G27" s="1">
        <v>2004.055493874889</v>
      </c>
      <c r="H27" s="1">
        <v>3005.9844078375459</v>
      </c>
      <c r="I27" s="1">
        <v>4208.1001203090818</v>
      </c>
      <c r="J27" s="1">
        <v>5610.0792903524434</v>
      </c>
      <c r="K27" s="1">
        <v>7211.2258746869666</v>
      </c>
      <c r="L27" s="1">
        <v>9010.1521250104852</v>
      </c>
      <c r="M27" s="1">
        <v>11004.295415643481</v>
      </c>
      <c r="N27" s="1">
        <v>13189.27285587915</v>
      </c>
      <c r="O27" s="1">
        <v>15558.14159260113</v>
      </c>
      <c r="P27" s="1">
        <v>18100.71529130355</v>
      </c>
      <c r="Q27" s="1">
        <v>20803.15187886067</v>
      </c>
      <c r="R27" s="1">
        <v>23648.029752820039</v>
      </c>
      <c r="S27" s="1">
        <v>26615.040350202082</v>
      </c>
      <c r="T27" s="1">
        <v>29682.256900158831</v>
      </c>
      <c r="U27" s="1">
        <v>32827.75263184237</v>
      </c>
      <c r="V27" s="1">
        <v>36031.218982273102</v>
      </c>
      <c r="W27" s="1">
        <v>39275.234348998572</v>
      </c>
      <c r="X27" s="1">
        <v>42545.956658893032</v>
      </c>
      <c r="Y27" s="1">
        <v>45833.199577450643</v>
      </c>
      <c r="Z27" s="1">
        <v>49130.020251554997</v>
      </c>
      <c r="AA27" s="1">
        <v>52432.035790499329</v>
      </c>
      <c r="AB27" s="1">
        <v>55736.683568604101</v>
      </c>
      <c r="AC27" s="1">
        <v>59042.575837567158</v>
      </c>
      <c r="AD27" s="1">
        <v>62349.016554107831</v>
      </c>
      <c r="AE27" s="1">
        <v>65655.682377289078</v>
      </c>
      <c r="AF27" s="1">
        <v>68962.434189269115</v>
      </c>
      <c r="AG27" s="1">
        <v>72269.216552841361</v>
      </c>
      <c r="AH27" s="1">
        <v>75576.009007574496</v>
      </c>
      <c r="AI27" s="1">
        <v>78882.804559532698</v>
      </c>
      <c r="AJ27" s="1">
        <v>82189.600994498498</v>
      </c>
      <c r="AK27" s="1">
        <v>85496.397663226307</v>
      </c>
      <c r="AL27" s="1">
        <v>88803.194389402517</v>
      </c>
      <c r="AM27" s="1">
        <v>92109.99112868165</v>
      </c>
      <c r="AN27" s="1">
        <v>95416.78787073378</v>
      </c>
      <c r="AO27" s="1">
        <v>98723.584613330342</v>
      </c>
      <c r="AP27" s="1">
        <v>102030.381356026</v>
      </c>
      <c r="AQ27" s="1">
        <v>105337.1780987385</v>
      </c>
      <c r="AR27" s="1">
        <v>108643.9748414536</v>
      </c>
      <c r="AS27" s="1">
        <v>111950.77158416899</v>
      </c>
      <c r="AT27" s="1">
        <v>115257.5683268845</v>
      </c>
      <c r="AU27" s="1">
        <v>118564.3650696</v>
      </c>
      <c r="AV27" s="1">
        <v>121871.16181231551</v>
      </c>
      <c r="AW27" s="1">
        <v>125177.958555031</v>
      </c>
      <c r="AX27" s="1">
        <v>128484.75529774649</v>
      </c>
      <c r="AY27" s="1">
        <v>131791.552040462</v>
      </c>
      <c r="AZ27" s="1">
        <v>135098.34878317759</v>
      </c>
      <c r="BA27" s="1">
        <v>138405.14552589311</v>
      </c>
      <c r="BB27" s="1">
        <v>142843.4813979363</v>
      </c>
      <c r="BC27" s="1">
        <v>148590.38917059469</v>
      </c>
      <c r="BD27" s="1">
        <v>155846.40585687509</v>
      </c>
      <c r="BE27" s="1">
        <v>164838.6472570289</v>
      </c>
      <c r="BF27" s="1">
        <v>175824.2176210013</v>
      </c>
      <c r="BG27" s="1">
        <v>189093.91613285849</v>
      </c>
      <c r="BH27" s="1">
        <v>204976.1369086394</v>
      </c>
      <c r="BI27" s="1">
        <v>223840.7775256054</v>
      </c>
      <c r="BJ27" s="1">
        <v>246102.90508007881</v>
      </c>
      <c r="BK27" s="1">
        <v>272225.94022487191</v>
      </c>
      <c r="BL27" s="1">
        <v>302724.28432816849</v>
      </c>
      <c r="BM27" s="1">
        <v>338165.67757163552</v>
      </c>
      <c r="BN27" s="1">
        <v>379174.08935780032</v>
      </c>
      <c r="BO27" s="1">
        <v>426434.43362997961</v>
      </c>
      <c r="BP27" s="1">
        <v>480700.61409032508</v>
      </c>
      <c r="BQ27" s="1">
        <v>542808.12895564269</v>
      </c>
      <c r="BR27" s="1">
        <v>613691.69640540914</v>
      </c>
      <c r="BS27" s="1">
        <v>694407.36453818344</v>
      </c>
      <c r="BT27" s="1">
        <v>786157.77531942236</v>
      </c>
      <c r="BU27" s="1">
        <v>890319.0286986737</v>
      </c>
      <c r="BV27" s="1">
        <v>1008468.033012532</v>
      </c>
      <c r="BW27" s="1">
        <v>1142410.1028884901</v>
      </c>
      <c r="BX27" s="1">
        <v>1294207.477715923</v>
      </c>
      <c r="BY27" s="1">
        <v>1466210.044478022</v>
      </c>
      <c r="BZ27" s="1">
        <v>1661089.7362761849</v>
      </c>
      <c r="CA27" s="1">
        <v>1881879.9373293221</v>
      </c>
      <c r="CB27" s="1">
        <v>2132020.9558547931</v>
      </c>
      <c r="CC27" s="1">
        <v>2415412.403981634</v>
      </c>
      <c r="CD27" s="1">
        <v>2736473.23464341</v>
      </c>
      <c r="CE27" s="1">
        <v>3100210.2301319679</v>
      </c>
      <c r="CF27" s="1">
        <v>3512295.8735973821</v>
      </c>
      <c r="CG27" s="1">
        <v>3979156.718435104</v>
      </c>
      <c r="CH27" s="1">
        <v>4508073.573438623</v>
      </c>
      <c r="CI27" s="1">
        <v>5107295.0344885802</v>
      </c>
      <c r="CJ27" s="1">
        <v>5786166.1186412079</v>
      </c>
      <c r="CK27" s="1">
        <v>6555274.0005927719</v>
      </c>
      <c r="CL27" s="1">
        <v>7426613.1220306866</v>
      </c>
      <c r="CM27" s="1">
        <v>8413772.2480179463</v>
      </c>
      <c r="CN27" s="1">
        <v>9532146.3873649035</v>
      </c>
      <c r="CO27" s="1">
        <v>10799176.881874731</v>
      </c>
      <c r="CP27" s="1">
        <v>12234623.40870088</v>
      </c>
      <c r="CQ27" s="1">
        <v>13860872.13776112</v>
      </c>
      <c r="CR27" s="1">
        <v>15703284.85000444</v>
      </c>
      <c r="CS27" s="1">
        <v>17790594.461122401</v>
      </c>
      <c r="CT27" s="1">
        <v>20155353.119002391</v>
      </c>
      <c r="CU27" s="1">
        <v>22834439.863121349</v>
      </c>
      <c r="CV27" s="1">
        <v>25869635.762963612</v>
      </c>
      <c r="CW27" s="1">
        <v>29308275.504898861</v>
      </c>
      <c r="CX27" s="1">
        <v>33220692.819931451</v>
      </c>
      <c r="CY27" s="1">
        <v>38741711.249338627</v>
      </c>
      <c r="CZ27" s="1">
        <v>43256939.046894379</v>
      </c>
      <c r="DA27" s="1">
        <v>48670494.941267528</v>
      </c>
      <c r="DB27" s="1">
        <v>54227050.543851957</v>
      </c>
      <c r="DC27" s="1">
        <v>61359420.229702592</v>
      </c>
      <c r="DD27" s="1">
        <v>69265407.653611481</v>
      </c>
      <c r="DE27" s="1">
        <v>78306462.189900801</v>
      </c>
      <c r="DF27" s="1">
        <v>89580685.203421235</v>
      </c>
      <c r="DG27" s="1">
        <v>102503317.3997778</v>
      </c>
      <c r="DH27" s="1">
        <v>108976119.5748381</v>
      </c>
      <c r="DI27" s="1">
        <v>121958509.44987109</v>
      </c>
      <c r="DJ27" s="1">
        <v>135533337.10638541</v>
      </c>
      <c r="DK27" s="1">
        <v>149314953.64618</v>
      </c>
      <c r="DL27" s="1">
        <v>162410379.86541441</v>
      </c>
      <c r="DM27" s="1">
        <v>173635265.38708061</v>
      </c>
      <c r="DN27" s="1">
        <v>182311252.35259861</v>
      </c>
      <c r="DO27" s="1">
        <v>190170117.85370961</v>
      </c>
      <c r="DP27" s="1">
        <v>198390709.30325869</v>
      </c>
      <c r="DQ27" s="1">
        <v>204432509.93254727</v>
      </c>
      <c r="DR27" s="1">
        <v>211962210.61414716</v>
      </c>
      <c r="DS27" s="1">
        <v>219617761.13688785</v>
      </c>
      <c r="DT27" s="1">
        <v>224047383.94172254</v>
      </c>
      <c r="DU27" s="1">
        <v>231902229.58455077</v>
      </c>
      <c r="DV27" s="1">
        <v>239875498.01191676</v>
      </c>
      <c r="DW27" s="1">
        <v>247964025.04913446</v>
      </c>
      <c r="DX27" s="1">
        <v>256164819.03932709</v>
      </c>
      <c r="DY27" s="1">
        <v>264474798.08171302</v>
      </c>
      <c r="DZ27" s="1">
        <v>272891446.08358717</v>
      </c>
      <c r="EA27" s="1">
        <v>281412943.99357414</v>
      </c>
      <c r="EB27" s="1">
        <v>290037957.56557608</v>
      </c>
      <c r="EC27" s="1">
        <v>298764900.84200388</v>
      </c>
      <c r="ED27" s="1">
        <v>307591448.40721977</v>
      </c>
      <c r="EE27" s="1">
        <v>316514831.04643649</v>
      </c>
      <c r="EF27" s="1">
        <v>325532557.00179619</v>
      </c>
      <c r="EG27" s="1">
        <v>334642034.8301121</v>
      </c>
      <c r="EH27" s="1">
        <v>343840695.72356951</v>
      </c>
      <c r="EI27" s="1">
        <v>353125845.20468396</v>
      </c>
      <c r="EJ27" s="1">
        <v>362494975.54068577</v>
      </c>
      <c r="EK27" s="1">
        <v>371945795.73087096</v>
      </c>
      <c r="EL27" s="1">
        <v>381476188.71097219</v>
      </c>
      <c r="EM27" s="1">
        <v>391083770.12948442</v>
      </c>
      <c r="EN27" s="1">
        <v>400765846.15474868</v>
      </c>
      <c r="EO27" s="1">
        <v>410519411.3613109</v>
      </c>
      <c r="EP27" s="1">
        <v>420341362.59231991</v>
      </c>
      <c r="EQ27" s="1">
        <v>430228442.48915434</v>
      </c>
      <c r="ER27" s="1">
        <v>440177349.03164113</v>
      </c>
      <c r="ES27" s="1">
        <v>450184785.22326487</v>
      </c>
      <c r="ET27" s="1">
        <v>460247443.17152327</v>
      </c>
      <c r="EU27" s="1">
        <v>470361846.42227393</v>
      </c>
      <c r="EV27" s="1">
        <v>480524431.28904593</v>
      </c>
      <c r="EW27" s="1">
        <v>490731521.0535925</v>
      </c>
      <c r="EY27" s="38"/>
      <c r="FA27" s="31"/>
    </row>
    <row r="28" spans="1:157" x14ac:dyDescent="0.25">
      <c r="DN28" s="1"/>
      <c r="FA28" s="31"/>
    </row>
    <row r="29" spans="1:157" x14ac:dyDescent="0.25">
      <c r="DN29" s="25"/>
      <c r="FA29" s="31"/>
    </row>
    <row r="30" spans="1:157" x14ac:dyDescent="0.25">
      <c r="DN30" s="1"/>
      <c r="DO30" s="1"/>
      <c r="DP30" s="1"/>
      <c r="DQ30" s="1"/>
      <c r="DR30" s="1"/>
      <c r="FA30" s="31"/>
    </row>
    <row r="31" spans="1:157" x14ac:dyDescent="0.25">
      <c r="DN31" s="1"/>
      <c r="FA31" s="31"/>
    </row>
    <row r="32" spans="1:157" x14ac:dyDescent="0.25">
      <c r="DN32" s="1"/>
      <c r="FA32" s="31"/>
    </row>
    <row r="33" spans="118:157" x14ac:dyDescent="0.25">
      <c r="DN33" s="1"/>
      <c r="FA33" s="31"/>
    </row>
    <row r="34" spans="118:157" x14ac:dyDescent="0.25">
      <c r="DN34" s="1"/>
      <c r="FA34" s="31"/>
    </row>
    <row r="35" spans="118:157" x14ac:dyDescent="0.25">
      <c r="DN35" s="1"/>
    </row>
    <row r="36" spans="118:157" x14ac:dyDescent="0.25">
      <c r="DN36" s="1"/>
    </row>
    <row r="37" spans="118:157" x14ac:dyDescent="0.25">
      <c r="DN37" s="1"/>
    </row>
    <row r="38" spans="118:157" x14ac:dyDescent="0.25">
      <c r="DN38" s="1"/>
    </row>
    <row r="39" spans="118:157" x14ac:dyDescent="0.25">
      <c r="DN39" s="1"/>
    </row>
    <row r="40" spans="118:157" x14ac:dyDescent="0.25">
      <c r="DN40" s="1"/>
    </row>
    <row r="41" spans="118:157" x14ac:dyDescent="0.25">
      <c r="DN41" s="1"/>
    </row>
    <row r="42" spans="118:157" x14ac:dyDescent="0.25">
      <c r="DN42" s="1"/>
    </row>
    <row r="43" spans="118:157" x14ac:dyDescent="0.25">
      <c r="DN43" s="1"/>
    </row>
    <row r="44" spans="118:157" x14ac:dyDescent="0.25">
      <c r="DN44" s="1"/>
    </row>
    <row r="45" spans="118:157" x14ac:dyDescent="0.25">
      <c r="DN45" s="1"/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CEDFD-09A8-4A0F-BA8A-D942D5028425}">
  <dimension ref="A2:AP54"/>
  <sheetViews>
    <sheetView tabSelected="1" topLeftCell="T16" workbookViewId="0">
      <selection activeCell="AI26" sqref="AI26"/>
    </sheetView>
  </sheetViews>
  <sheetFormatPr defaultRowHeight="15" x14ac:dyDescent="0.25"/>
  <cols>
    <col min="1" max="1" width="21.140625" bestFit="1" customWidth="1"/>
    <col min="2" max="2" width="11.28515625" style="1" customWidth="1"/>
    <col min="35" max="35" width="9.5703125" bestFit="1" customWidth="1"/>
  </cols>
  <sheetData>
    <row r="2" spans="1:42" x14ac:dyDescent="0.25">
      <c r="A2" s="2" t="s">
        <v>83</v>
      </c>
      <c r="B2" s="2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42" ht="15.75" x14ac:dyDescent="0.25">
      <c r="A3" s="2" t="s">
        <v>0</v>
      </c>
      <c r="B3" s="1">
        <v>204059774.84190619</v>
      </c>
      <c r="C3" s="39">
        <v>205467409.8741684</v>
      </c>
      <c r="D3" s="39">
        <v>206675382.16921234</v>
      </c>
      <c r="E3" s="39">
        <v>207882756.60613251</v>
      </c>
      <c r="F3" s="39">
        <v>209089533.77642822</v>
      </c>
      <c r="G3" s="39">
        <v>210295714.27071762</v>
      </c>
      <c r="H3" s="39">
        <v>211501298.67874527</v>
      </c>
      <c r="I3" s="39">
        <v>212706287.5893898</v>
      </c>
      <c r="J3" s="39">
        <v>213910681.59064865</v>
      </c>
      <c r="K3" s="39">
        <v>215114481.26965332</v>
      </c>
      <c r="L3" s="39">
        <v>216317687.21266174</v>
      </c>
      <c r="M3" s="39">
        <v>217520300.00507355</v>
      </c>
      <c r="N3" s="39">
        <v>218722320.23141479</v>
      </c>
      <c r="O3" s="39">
        <v>219923748.47534943</v>
      </c>
      <c r="P3" s="39">
        <v>221124585.31967926</v>
      </c>
      <c r="Q3" s="39">
        <v>222324831.34635162</v>
      </c>
      <c r="R3" s="39">
        <v>223524487.13644791</v>
      </c>
      <c r="S3" s="39">
        <v>224723553.27019882</v>
      </c>
      <c r="T3" s="39">
        <v>225922030.32697296</v>
      </c>
      <c r="U3" s="39">
        <v>227119918.88529205</v>
      </c>
      <c r="V3" s="39">
        <v>228317219.52282333</v>
      </c>
      <c r="W3" s="39">
        <v>229513932.81638336</v>
      </c>
      <c r="X3" s="39">
        <v>230710059.34194183</v>
      </c>
      <c r="Y3" s="39">
        <v>231905599.67461777</v>
      </c>
      <c r="Z3" s="39">
        <v>233100554.38868713</v>
      </c>
      <c r="AA3" s="39">
        <v>234294924.05759048</v>
      </c>
      <c r="AB3" s="39">
        <v>235488709.25391006</v>
      </c>
      <c r="AC3" s="39">
        <v>236681910.54940033</v>
      </c>
      <c r="AD3" s="39">
        <v>237874528.51498032</v>
      </c>
      <c r="AE3" s="39">
        <v>239066563.72071457</v>
      </c>
      <c r="AF3" s="39">
        <v>240258016.73585129</v>
      </c>
      <c r="AG3" s="39">
        <v>241448888.12879562</v>
      </c>
      <c r="AH3" s="39">
        <v>242639178.46712112</v>
      </c>
      <c r="AI3" s="37">
        <v>347582357.70871502</v>
      </c>
    </row>
    <row r="4" spans="1:42" ht="15.75" x14ac:dyDescent="0.25">
      <c r="A4" s="2" t="s">
        <v>68</v>
      </c>
      <c r="B4" s="1">
        <v>215988342.84089431</v>
      </c>
      <c r="C4" s="27">
        <v>231133733.70399204</v>
      </c>
      <c r="D4" s="27">
        <v>241788960.07883537</v>
      </c>
      <c r="E4" s="27">
        <v>287882841.21645033</v>
      </c>
      <c r="F4" s="27">
        <v>298636477.01661599</v>
      </c>
      <c r="G4" s="27">
        <v>308826752.4388184</v>
      </c>
      <c r="H4" s="27">
        <v>318480578.80357534</v>
      </c>
      <c r="I4" s="27">
        <v>327621041.25342393</v>
      </c>
      <c r="J4" s="27">
        <v>336255131.89289099</v>
      </c>
      <c r="K4" s="27">
        <v>344377916.9941467</v>
      </c>
      <c r="L4" s="27">
        <v>351989957.51579219</v>
      </c>
      <c r="M4" s="27">
        <v>359088453.17536724</v>
      </c>
      <c r="N4" s="27">
        <v>365671418.64558423</v>
      </c>
      <c r="O4" s="27">
        <v>371741697.92664129</v>
      </c>
      <c r="P4" s="27">
        <v>377303320.99475431</v>
      </c>
      <c r="Q4" s="27">
        <v>382356393.28749293</v>
      </c>
      <c r="R4" s="27">
        <v>386899994.10346037</v>
      </c>
      <c r="S4" s="27">
        <v>390933435.52674848</v>
      </c>
      <c r="T4" s="27">
        <v>394458129.24766451</v>
      </c>
      <c r="U4" s="27">
        <v>397475183.01665229</v>
      </c>
      <c r="V4" s="27">
        <v>399984269.34113705</v>
      </c>
      <c r="W4" s="27">
        <v>401984208.71569431</v>
      </c>
      <c r="X4" s="27">
        <v>403474817.26186538</v>
      </c>
      <c r="Y4" s="27">
        <v>404457686.38009018</v>
      </c>
      <c r="Z4" s="27">
        <v>404935037.40154791</v>
      </c>
      <c r="AA4" s="27">
        <v>404907674.5568828</v>
      </c>
      <c r="AB4" s="27">
        <v>404376635.25186992</v>
      </c>
      <c r="AC4" s="27">
        <v>403343959.21853644</v>
      </c>
      <c r="AD4" s="27">
        <v>401813359.30093652</v>
      </c>
      <c r="AE4" s="27">
        <v>399789878.36232704</v>
      </c>
      <c r="AF4" s="27">
        <v>397278883.74837542</v>
      </c>
      <c r="AG4" s="27">
        <v>394286799.01929283</v>
      </c>
      <c r="AH4" s="27">
        <v>390820421.77397317</v>
      </c>
      <c r="AI4" s="37">
        <v>379075122.20101762</v>
      </c>
    </row>
    <row r="5" spans="1:42" ht="15.75" x14ac:dyDescent="0.25">
      <c r="A5" s="2" t="s">
        <v>3</v>
      </c>
      <c r="B5" s="1">
        <v>206661822.89663029</v>
      </c>
      <c r="C5" s="18">
        <v>222197970.92754388</v>
      </c>
      <c r="D5" s="18">
        <v>237734118.95845747</v>
      </c>
      <c r="E5" s="1">
        <v>253270266.98937106</v>
      </c>
      <c r="F5" s="1">
        <v>278742254.94884813</v>
      </c>
      <c r="G5" s="1">
        <v>305707850.57760304</v>
      </c>
      <c r="H5" s="1">
        <v>334074662.03083932</v>
      </c>
      <c r="I5" s="1">
        <v>363715664.06178814</v>
      </c>
      <c r="J5" s="1">
        <v>394459103.32566929</v>
      </c>
      <c r="K5" s="1">
        <v>426095878.57262748</v>
      </c>
      <c r="L5" s="1">
        <v>458397688.37525964</v>
      </c>
      <c r="M5" s="1">
        <v>491115863.40549016</v>
      </c>
      <c r="N5" s="1">
        <v>523985684.94999999</v>
      </c>
      <c r="O5" s="1">
        <v>556733357.30915129</v>
      </c>
      <c r="P5" s="1">
        <v>589082705.36663938</v>
      </c>
      <c r="Q5" s="1">
        <v>620764434.74501383</v>
      </c>
      <c r="R5" s="1">
        <v>651523548.38171971</v>
      </c>
      <c r="S5" s="1">
        <v>681129327.08063877</v>
      </c>
      <c r="T5" s="1">
        <v>709382519.01713729</v>
      </c>
      <c r="U5" s="1">
        <v>736119410.65133238</v>
      </c>
      <c r="V5" s="1">
        <v>761211685.29902339</v>
      </c>
      <c r="W5" s="1">
        <v>784567681.19154549</v>
      </c>
      <c r="X5" s="1">
        <v>806129127.40869069</v>
      </c>
      <c r="Y5" s="1">
        <v>825869235.7463243</v>
      </c>
      <c r="Z5" s="1">
        <v>843786864.73952758</v>
      </c>
      <c r="AA5" s="1">
        <v>859902397.07906044</v>
      </c>
      <c r="AB5" s="1">
        <v>874254726.58170629</v>
      </c>
      <c r="AC5" s="1">
        <v>886901063.33719301</v>
      </c>
      <c r="AD5" s="1">
        <v>897916158.20640504</v>
      </c>
      <c r="AE5" s="1">
        <v>907386580.16545236</v>
      </c>
      <c r="AF5" s="1">
        <v>915403332.58427143</v>
      </c>
      <c r="AG5" s="1">
        <v>922061477.3623147</v>
      </c>
      <c r="AH5" s="1">
        <v>927457913.9127481</v>
      </c>
      <c r="AI5" s="37">
        <v>927457913.9127481</v>
      </c>
    </row>
    <row r="6" spans="1:42" ht="15.75" x14ac:dyDescent="0.25">
      <c r="A6" s="2" t="s">
        <v>4</v>
      </c>
      <c r="B6" s="1">
        <v>77438085.558250725</v>
      </c>
      <c r="C6" s="1">
        <v>81162180.433521464</v>
      </c>
      <c r="D6" s="1">
        <v>82015757.674298167</v>
      </c>
      <c r="E6" s="1">
        <v>82811226.017842188</v>
      </c>
      <c r="F6" s="1">
        <v>83547056.007651597</v>
      </c>
      <c r="G6" s="1">
        <v>84224330.997813642</v>
      </c>
      <c r="H6" s="1">
        <v>84844399.771326512</v>
      </c>
      <c r="I6" s="1">
        <v>85408674.555996135</v>
      </c>
      <c r="J6" s="1">
        <v>85918265.654558554</v>
      </c>
      <c r="K6" s="1">
        <v>86374575.586299181</v>
      </c>
      <c r="L6" s="1">
        <v>86779734.238856718</v>
      </c>
      <c r="M6" s="1">
        <v>87136202.366195425</v>
      </c>
      <c r="N6" s="1">
        <v>87446101.962565929</v>
      </c>
      <c r="O6" s="1">
        <v>87711514.704067454</v>
      </c>
      <c r="P6" s="1">
        <v>87933512.564459667</v>
      </c>
      <c r="Q6" s="1">
        <v>88111877.246354893</v>
      </c>
      <c r="R6" s="1">
        <v>88245658.978171557</v>
      </c>
      <c r="S6" s="1">
        <v>88334564.271318853</v>
      </c>
      <c r="T6" s="1">
        <v>88379523.755899832</v>
      </c>
      <c r="U6" s="1">
        <v>88382623.936804309</v>
      </c>
      <c r="V6" s="1">
        <v>88346127.685543969</v>
      </c>
      <c r="W6" s="1">
        <v>88272820.433611438</v>
      </c>
      <c r="X6" s="1">
        <v>88165200.385068178</v>
      </c>
      <c r="Y6" s="1">
        <v>88024767.107176021</v>
      </c>
      <c r="Z6" s="1">
        <v>87852832.403087005</v>
      </c>
      <c r="AA6" s="1">
        <v>87651451.408178136</v>
      </c>
      <c r="AB6" s="1">
        <v>87422753.081160456</v>
      </c>
      <c r="AC6" s="1">
        <v>87168583.200993106</v>
      </c>
      <c r="AD6" s="1">
        <v>86890431.356107429</v>
      </c>
      <c r="AE6" s="1">
        <v>86589272.818540439</v>
      </c>
      <c r="AF6" s="1">
        <v>86265586.545244053</v>
      </c>
      <c r="AG6" s="1">
        <v>85919535.539613903</v>
      </c>
      <c r="AH6" s="1">
        <v>85551350.671531871</v>
      </c>
      <c r="AI6" s="37">
        <v>85551350.671531871</v>
      </c>
    </row>
    <row r="7" spans="1:42" ht="15.75" x14ac:dyDescent="0.25">
      <c r="A7" s="2" t="s">
        <v>5</v>
      </c>
      <c r="B7" s="1">
        <v>204432509.93254727</v>
      </c>
      <c r="C7" s="18">
        <v>220849650.46272087</v>
      </c>
      <c r="D7" s="18">
        <v>237266790.99289447</v>
      </c>
      <c r="E7" s="18">
        <v>253683931.52306804</v>
      </c>
      <c r="F7" s="18">
        <v>270101072.05324161</v>
      </c>
      <c r="G7" s="18">
        <v>286518212.58341527</v>
      </c>
      <c r="H7" s="18">
        <v>302935353.11358881</v>
      </c>
      <c r="I7" s="18">
        <v>319352493.64376241</v>
      </c>
      <c r="J7" s="18">
        <v>335769634.17393601</v>
      </c>
      <c r="K7" s="18">
        <v>352186774.70410961</v>
      </c>
      <c r="L7" s="18">
        <v>368603915.23428321</v>
      </c>
      <c r="M7" s="18">
        <v>385021055.76445681</v>
      </c>
      <c r="N7" s="1">
        <v>401438196.29463041</v>
      </c>
      <c r="O7" s="1">
        <v>411847627.71043146</v>
      </c>
      <c r="P7" s="1">
        <v>422318983.69071531</v>
      </c>
      <c r="Q7" s="1">
        <v>432845288.07039273</v>
      </c>
      <c r="R7" s="1">
        <v>443419422.70414883</v>
      </c>
      <c r="S7" s="1">
        <v>454034302.84391481</v>
      </c>
      <c r="T7" s="1">
        <v>464682693.07551169</v>
      </c>
      <c r="U7" s="1">
        <v>475357631.46167624</v>
      </c>
      <c r="V7" s="1">
        <v>486052475.96054316</v>
      </c>
      <c r="W7" s="1">
        <v>496760855.05760628</v>
      </c>
      <c r="X7" s="1">
        <v>507476102.27307099</v>
      </c>
      <c r="Y7" s="1">
        <v>518191218.44596833</v>
      </c>
      <c r="Z7" s="1">
        <v>528898886.53618038</v>
      </c>
      <c r="AA7" s="1">
        <v>539591763.45467901</v>
      </c>
      <c r="AB7" s="1">
        <v>550262419.82665396</v>
      </c>
      <c r="AC7" s="1">
        <v>560903492.49591279</v>
      </c>
      <c r="AD7" s="1">
        <v>571507757.50364733</v>
      </c>
      <c r="AE7" s="1">
        <v>582068118.16983807</v>
      </c>
      <c r="AF7" s="1">
        <v>592577414.50830436</v>
      </c>
      <c r="AG7" s="1">
        <v>603028536.62633371</v>
      </c>
      <c r="AH7" s="1">
        <v>613414401.31699061</v>
      </c>
      <c r="AI7" s="37">
        <v>613414401.31699061</v>
      </c>
    </row>
    <row r="8" spans="1:42" ht="15.75" x14ac:dyDescent="0.25">
      <c r="AI8" s="36"/>
    </row>
    <row r="9" spans="1:42" x14ac:dyDescent="0.25">
      <c r="A9" s="2" t="s">
        <v>71</v>
      </c>
      <c r="B9" s="2">
        <v>2018</v>
      </c>
      <c r="C9" s="2">
        <v>2019</v>
      </c>
      <c r="D9" s="2">
        <v>2020</v>
      </c>
      <c r="E9" s="2">
        <v>2021</v>
      </c>
      <c r="F9" s="2">
        <v>2022</v>
      </c>
      <c r="G9" s="2">
        <v>2023</v>
      </c>
      <c r="H9" s="2">
        <v>2024</v>
      </c>
      <c r="I9" s="2">
        <v>2025</v>
      </c>
      <c r="J9" s="2">
        <v>2026</v>
      </c>
      <c r="K9" s="2">
        <v>2027</v>
      </c>
      <c r="L9" s="2">
        <v>2028</v>
      </c>
      <c r="M9" s="2">
        <v>2029</v>
      </c>
      <c r="N9" s="2">
        <v>2030</v>
      </c>
      <c r="O9" s="2">
        <v>2031</v>
      </c>
      <c r="P9" s="2">
        <v>2032</v>
      </c>
      <c r="Q9" s="2">
        <v>2033</v>
      </c>
      <c r="R9" s="2">
        <v>2034</v>
      </c>
      <c r="S9" s="2">
        <v>2035</v>
      </c>
      <c r="T9" s="2">
        <v>2036</v>
      </c>
      <c r="U9" s="2">
        <v>2037</v>
      </c>
      <c r="V9" s="2">
        <v>2038</v>
      </c>
      <c r="W9" s="2">
        <v>2039</v>
      </c>
      <c r="X9" s="2">
        <v>2040</v>
      </c>
      <c r="Y9" s="2">
        <v>2041</v>
      </c>
      <c r="Z9" s="2">
        <v>2042</v>
      </c>
      <c r="AA9" s="2">
        <v>2043</v>
      </c>
      <c r="AB9" s="2">
        <v>2044</v>
      </c>
      <c r="AC9" s="2">
        <v>2045</v>
      </c>
      <c r="AD9" s="2">
        <v>2046</v>
      </c>
      <c r="AE9" s="2">
        <v>2047</v>
      </c>
      <c r="AF9" s="2">
        <v>2048</v>
      </c>
      <c r="AG9" s="2">
        <v>2049</v>
      </c>
      <c r="AH9" s="2">
        <v>2050</v>
      </c>
    </row>
    <row r="10" spans="1:42" s="4" customFormat="1" x14ac:dyDescent="0.25">
      <c r="A10" s="7" t="s">
        <v>0</v>
      </c>
      <c r="B10" s="1">
        <v>490361603</v>
      </c>
      <c r="C10" s="28">
        <v>494051484</v>
      </c>
      <c r="D10" s="28">
        <v>497677557</v>
      </c>
      <c r="E10" s="28">
        <v>501245207.00000006</v>
      </c>
      <c r="F10" s="28">
        <v>504756459.00000006</v>
      </c>
      <c r="G10" s="28">
        <v>508217478</v>
      </c>
      <c r="H10" s="28">
        <v>511634034</v>
      </c>
      <c r="I10" s="28">
        <v>515010632</v>
      </c>
      <c r="J10" s="28">
        <v>518348394</v>
      </c>
      <c r="K10" s="28">
        <v>521648312.00000006</v>
      </c>
      <c r="L10" s="28">
        <v>524913722.00000006</v>
      </c>
      <c r="M10" s="28">
        <v>528147927</v>
      </c>
      <c r="N10" s="28">
        <v>531351372</v>
      </c>
      <c r="O10" s="28">
        <v>534526498</v>
      </c>
      <c r="P10" s="28">
        <v>537667497</v>
      </c>
      <c r="Q10" s="28">
        <v>540756050</v>
      </c>
      <c r="R10" s="28">
        <v>543767848.99999988</v>
      </c>
      <c r="S10" s="28">
        <v>546684793</v>
      </c>
      <c r="T10" s="28">
        <v>549500531</v>
      </c>
      <c r="U10" s="28">
        <v>552217790</v>
      </c>
      <c r="V10" s="28">
        <v>554839093</v>
      </c>
      <c r="W10" s="28">
        <v>557370577</v>
      </c>
      <c r="X10" s="28">
        <v>559817453</v>
      </c>
      <c r="Y10" s="28">
        <v>562180397</v>
      </c>
      <c r="Z10" s="28">
        <v>564459390</v>
      </c>
      <c r="AA10" s="28">
        <v>566658931</v>
      </c>
      <c r="AB10" s="28">
        <v>568784631</v>
      </c>
      <c r="AC10" s="28">
        <v>570841752.00000012</v>
      </c>
      <c r="AD10" s="28">
        <v>572833910</v>
      </c>
      <c r="AE10" s="28">
        <v>574764552</v>
      </c>
      <c r="AF10" s="28">
        <v>576638780</v>
      </c>
      <c r="AG10" s="28">
        <v>578461987</v>
      </c>
      <c r="AH10" s="28">
        <v>580239364</v>
      </c>
    </row>
    <row r="11" spans="1:42" x14ac:dyDescent="0.25">
      <c r="A11" s="2" t="s">
        <v>68</v>
      </c>
      <c r="B11" s="1">
        <v>533358620.99999994</v>
      </c>
      <c r="C11" s="28">
        <v>534272765</v>
      </c>
      <c r="D11" s="28">
        <v>534964467.00000006</v>
      </c>
      <c r="E11" s="28">
        <v>611777175</v>
      </c>
      <c r="F11" s="28">
        <v>611456144</v>
      </c>
      <c r="G11" s="28">
        <v>610964700</v>
      </c>
      <c r="H11" s="28">
        <v>610368992</v>
      </c>
      <c r="I11" s="28">
        <v>609718942</v>
      </c>
      <c r="J11" s="28">
        <v>609029112.99999988</v>
      </c>
      <c r="K11" s="28">
        <v>608291121</v>
      </c>
      <c r="L11" s="28">
        <v>607506519</v>
      </c>
      <c r="M11" s="28">
        <v>606670678.00000012</v>
      </c>
      <c r="N11" s="28">
        <v>605780326.00000012</v>
      </c>
      <c r="O11" s="28">
        <v>604839901.00000012</v>
      </c>
      <c r="P11" s="28">
        <v>603855050</v>
      </c>
      <c r="Q11" s="28">
        <v>602824535</v>
      </c>
      <c r="R11" s="28">
        <v>601745273</v>
      </c>
      <c r="S11" s="28">
        <v>600614368</v>
      </c>
      <c r="T11" s="28">
        <v>599431902</v>
      </c>
      <c r="U11" s="28">
        <v>598197141.00000012</v>
      </c>
      <c r="V11" s="28">
        <v>596906881.99999988</v>
      </c>
      <c r="W11" s="28">
        <v>595556397.99999988</v>
      </c>
      <c r="X11" s="28">
        <v>594142169</v>
      </c>
      <c r="Y11" s="28">
        <v>592662941.99999988</v>
      </c>
      <c r="Z11" s="28">
        <v>591117977</v>
      </c>
      <c r="AA11" s="28">
        <v>589504046.00000012</v>
      </c>
      <c r="AB11" s="28">
        <v>587817842.99999988</v>
      </c>
      <c r="AC11" s="28">
        <v>586057066</v>
      </c>
      <c r="AD11" s="28">
        <v>584221359</v>
      </c>
      <c r="AE11" s="28">
        <v>582311804</v>
      </c>
      <c r="AF11" s="28">
        <v>580329469</v>
      </c>
      <c r="AG11" s="28">
        <v>578276493.00000012</v>
      </c>
      <c r="AH11" s="28">
        <v>576155120</v>
      </c>
    </row>
    <row r="12" spans="1:42" ht="15.75" x14ac:dyDescent="0.25">
      <c r="A12" s="2" t="s">
        <v>3</v>
      </c>
      <c r="B12" s="1">
        <v>1459377609.9999998</v>
      </c>
      <c r="C12" s="29">
        <v>1465634176</v>
      </c>
      <c r="D12" s="29">
        <v>1471286878.9999998</v>
      </c>
      <c r="E12" s="29">
        <v>1476282301</v>
      </c>
      <c r="F12" s="29">
        <v>1480631802.0000005</v>
      </c>
      <c r="G12" s="29">
        <v>1484375515.0000002</v>
      </c>
      <c r="H12" s="29">
        <v>1487586752.9999998</v>
      </c>
      <c r="I12" s="29">
        <v>1490322833</v>
      </c>
      <c r="J12" s="29">
        <v>1492588882</v>
      </c>
      <c r="K12" s="29">
        <v>1494373891</v>
      </c>
      <c r="L12" s="29">
        <v>1495702815.9999998</v>
      </c>
      <c r="M12" s="29">
        <v>1496604349.0000002</v>
      </c>
      <c r="N12" s="29">
        <v>1497101957</v>
      </c>
      <c r="O12" s="29">
        <v>1497212601</v>
      </c>
      <c r="P12" s="29">
        <v>1496943968</v>
      </c>
      <c r="Q12" s="29">
        <v>1496298822</v>
      </c>
      <c r="R12" s="29">
        <v>1495275080</v>
      </c>
      <c r="S12" s="29">
        <v>1493873691.0000002</v>
      </c>
      <c r="T12" s="29">
        <v>1492101562.9999998</v>
      </c>
      <c r="U12" s="29">
        <v>1489970907.0000002</v>
      </c>
      <c r="V12" s="29">
        <v>1487494021</v>
      </c>
      <c r="W12" s="29">
        <v>1484685021</v>
      </c>
      <c r="X12" s="29">
        <v>1481555699</v>
      </c>
      <c r="Y12" s="29">
        <v>1478116684.9999998</v>
      </c>
      <c r="Z12" s="29">
        <v>1474373090</v>
      </c>
      <c r="AA12" s="29">
        <v>1470324598.0000002</v>
      </c>
      <c r="AB12" s="29">
        <v>1465967740</v>
      </c>
      <c r="AC12" s="29">
        <v>1461302495</v>
      </c>
      <c r="AD12" s="29">
        <v>1456336994</v>
      </c>
      <c r="AE12" s="29">
        <v>1451083504.0000002</v>
      </c>
      <c r="AF12" s="29">
        <v>1445551620</v>
      </c>
      <c r="AG12" s="29">
        <v>1439752221.0000002</v>
      </c>
      <c r="AH12" s="33">
        <v>1433697565</v>
      </c>
      <c r="AK12" s="36"/>
      <c r="AL12" s="36"/>
      <c r="AM12" s="36"/>
      <c r="AN12" s="36"/>
      <c r="AO12" s="36"/>
      <c r="AP12" s="36"/>
    </row>
    <row r="13" spans="1:42" x14ac:dyDescent="0.25">
      <c r="A13" s="2" t="s">
        <v>4</v>
      </c>
      <c r="B13" s="1">
        <v>178373890</v>
      </c>
      <c r="C13" s="30">
        <v>178085620</v>
      </c>
      <c r="D13" s="30">
        <v>177745641</v>
      </c>
      <c r="E13" s="30">
        <v>177355980</v>
      </c>
      <c r="F13" s="30">
        <v>176914744</v>
      </c>
      <c r="G13" s="30">
        <v>176425289</v>
      </c>
      <c r="H13" s="30">
        <v>175891092</v>
      </c>
      <c r="I13" s="30">
        <v>175315359</v>
      </c>
      <c r="J13" s="30">
        <v>174700324</v>
      </c>
      <c r="K13" s="30">
        <v>174048517.99999997</v>
      </c>
      <c r="L13" s="30">
        <v>173363650</v>
      </c>
      <c r="M13" s="30">
        <v>172649798</v>
      </c>
      <c r="N13" s="30">
        <v>171910106</v>
      </c>
      <c r="O13" s="30">
        <v>171147429</v>
      </c>
      <c r="P13" s="30">
        <v>170362489</v>
      </c>
      <c r="Q13" s="30">
        <v>169553429</v>
      </c>
      <c r="R13" s="30">
        <v>168716979</v>
      </c>
      <c r="S13" s="30">
        <v>167851143</v>
      </c>
      <c r="T13" s="30">
        <v>166956237</v>
      </c>
      <c r="U13" s="30">
        <v>166034702</v>
      </c>
      <c r="V13" s="30">
        <v>165089228</v>
      </c>
      <c r="W13" s="30">
        <v>164123406</v>
      </c>
      <c r="X13" s="30">
        <v>163140222</v>
      </c>
      <c r="Y13" s="30">
        <v>162140775</v>
      </c>
      <c r="Z13" s="30">
        <v>161125817</v>
      </c>
      <c r="AA13" s="30">
        <v>160097468</v>
      </c>
      <c r="AB13" s="30">
        <v>159057977</v>
      </c>
      <c r="AC13" s="30">
        <v>158009080.00000003</v>
      </c>
      <c r="AD13" s="30">
        <v>156951884</v>
      </c>
      <c r="AE13" s="30">
        <v>155886598</v>
      </c>
      <c r="AF13" s="30">
        <v>154812582.99999997</v>
      </c>
      <c r="AG13" s="30">
        <v>153728689</v>
      </c>
      <c r="AH13" s="34">
        <v>152633947</v>
      </c>
    </row>
    <row r="14" spans="1:42" x14ac:dyDescent="0.25">
      <c r="A14" s="2" t="s">
        <v>5</v>
      </c>
      <c r="B14" s="1">
        <v>4969619389</v>
      </c>
      <c r="C14" s="32">
        <v>5041424160.0000105</v>
      </c>
      <c r="D14" s="32">
        <v>5113124185</v>
      </c>
      <c r="E14" s="32">
        <v>5108305068.9999895</v>
      </c>
      <c r="F14" s="32">
        <v>5180193428</v>
      </c>
      <c r="G14" s="32">
        <v>5251817356</v>
      </c>
      <c r="H14" s="32">
        <v>5323124384</v>
      </c>
      <c r="I14" s="32">
        <v>5394069687</v>
      </c>
      <c r="J14" s="32">
        <v>5464609937.9999905</v>
      </c>
      <c r="K14" s="32">
        <v>5534716476</v>
      </c>
      <c r="L14" s="32">
        <v>5604376594.000001</v>
      </c>
      <c r="M14" s="32">
        <v>5673587971.0000105</v>
      </c>
      <c r="N14" s="32">
        <v>5742343609.999999</v>
      </c>
      <c r="O14" s="32">
        <v>5810623024.9999905</v>
      </c>
      <c r="P14" s="32">
        <v>5878398869</v>
      </c>
      <c r="Q14" s="32">
        <v>5945650676</v>
      </c>
      <c r="R14" s="32">
        <v>6012357524</v>
      </c>
      <c r="S14" s="32">
        <v>6078500234</v>
      </c>
      <c r="T14" s="32">
        <v>6144058652.0000095</v>
      </c>
      <c r="U14" s="32">
        <v>6209017076</v>
      </c>
      <c r="V14" s="32">
        <v>6273364421.0000114</v>
      </c>
      <c r="W14" s="32">
        <v>6337093160.0000095</v>
      </c>
      <c r="X14" s="32">
        <v>6400191839</v>
      </c>
      <c r="Y14" s="32">
        <v>6462644684</v>
      </c>
      <c r="Z14" s="32">
        <v>6524431879</v>
      </c>
      <c r="AA14" s="32">
        <v>6585533204.0000114</v>
      </c>
      <c r="AB14" s="32">
        <v>6645927191</v>
      </c>
      <c r="AC14" s="32">
        <v>6705592879</v>
      </c>
      <c r="AD14" s="32">
        <v>6764510526</v>
      </c>
      <c r="AE14" s="32">
        <v>6822661291</v>
      </c>
      <c r="AF14" s="32">
        <v>6880024868</v>
      </c>
      <c r="AG14" s="32">
        <v>6936580756</v>
      </c>
      <c r="AH14" s="32">
        <v>6992307904</v>
      </c>
    </row>
    <row r="15" spans="1:42" x14ac:dyDescent="0.25">
      <c r="A15" s="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</row>
    <row r="16" spans="1:42" x14ac:dyDescent="0.25">
      <c r="A16" s="35" t="s">
        <v>84</v>
      </c>
    </row>
    <row r="17" spans="1:35" x14ac:dyDescent="0.25">
      <c r="A17" s="2" t="s">
        <v>77</v>
      </c>
      <c r="B17" s="2">
        <v>2018</v>
      </c>
      <c r="C17" s="2">
        <v>2019</v>
      </c>
      <c r="D17" s="2">
        <v>2020</v>
      </c>
      <c r="E17" s="2">
        <v>2021</v>
      </c>
      <c r="F17" s="2">
        <v>2022</v>
      </c>
      <c r="G17" s="2">
        <v>2023</v>
      </c>
      <c r="H17" s="2">
        <v>2024</v>
      </c>
      <c r="I17" s="2">
        <v>2025</v>
      </c>
      <c r="J17" s="2">
        <v>2026</v>
      </c>
      <c r="K17" s="2">
        <v>2027</v>
      </c>
      <c r="L17" s="2">
        <v>2028</v>
      </c>
      <c r="M17" s="2">
        <v>2029</v>
      </c>
      <c r="N17" s="2">
        <v>2030</v>
      </c>
      <c r="O17" s="2">
        <v>2031</v>
      </c>
      <c r="P17" s="2">
        <v>2032</v>
      </c>
      <c r="Q17" s="2">
        <v>2033</v>
      </c>
      <c r="R17" s="2">
        <v>2034</v>
      </c>
      <c r="S17" s="2">
        <v>2035</v>
      </c>
      <c r="T17" s="2">
        <v>2036</v>
      </c>
      <c r="U17" s="2">
        <v>2037</v>
      </c>
      <c r="V17" s="2">
        <v>2038</v>
      </c>
      <c r="W17" s="2">
        <v>2039</v>
      </c>
      <c r="X17" s="2">
        <v>2040</v>
      </c>
      <c r="Y17" s="2">
        <v>2041</v>
      </c>
      <c r="Z17" s="2">
        <v>2042</v>
      </c>
      <c r="AA17" s="2">
        <v>2043</v>
      </c>
      <c r="AB17" s="2">
        <v>2044</v>
      </c>
      <c r="AC17" s="2">
        <v>2045</v>
      </c>
      <c r="AD17" s="2">
        <v>2046</v>
      </c>
      <c r="AE17" s="2">
        <v>2047</v>
      </c>
      <c r="AF17" s="2">
        <v>2048</v>
      </c>
      <c r="AG17" s="2">
        <v>2049</v>
      </c>
      <c r="AH17" s="2">
        <v>2050</v>
      </c>
    </row>
    <row r="18" spans="1:35" x14ac:dyDescent="0.25">
      <c r="A18" s="7" t="s">
        <v>0</v>
      </c>
      <c r="B18" s="1">
        <f>B3*1000/B10</f>
        <v>416.14142215353309</v>
      </c>
      <c r="C18" s="25">
        <f t="shared" ref="C18:AH18" si="0">C3*1000/C10</f>
        <v>415.88258820849609</v>
      </c>
      <c r="D18" s="25">
        <f t="shared" si="0"/>
        <v>415.27969116198733</v>
      </c>
      <c r="E18" s="25">
        <f t="shared" si="0"/>
        <v>414.73265719652557</v>
      </c>
      <c r="F18" s="25">
        <f t="shared" si="0"/>
        <v>414.23845113476438</v>
      </c>
      <c r="G18" s="25">
        <f t="shared" si="0"/>
        <v>413.79079503188126</v>
      </c>
      <c r="H18" s="25">
        <f t="shared" si="0"/>
        <v>413.38395146470117</v>
      </c>
      <c r="I18" s="25">
        <f t="shared" si="0"/>
        <v>413.01339112818511</v>
      </c>
      <c r="J18" s="25">
        <f t="shared" si="0"/>
        <v>412.67742712568077</v>
      </c>
      <c r="K18" s="25">
        <f t="shared" si="0"/>
        <v>412.37453725270234</v>
      </c>
      <c r="L18" s="25">
        <f t="shared" si="0"/>
        <v>412.10141428282515</v>
      </c>
      <c r="M18" s="25">
        <f t="shared" si="0"/>
        <v>411.85487793285148</v>
      </c>
      <c r="N18" s="25">
        <f t="shared" si="0"/>
        <v>411.63405564974204</v>
      </c>
      <c r="O18" s="25">
        <f t="shared" si="0"/>
        <v>411.43656918454474</v>
      </c>
      <c r="P18" s="25">
        <f t="shared" si="0"/>
        <v>411.26641754147033</v>
      </c>
      <c r="Q18" s="25">
        <f t="shared" si="0"/>
        <v>411.13702074410747</v>
      </c>
      <c r="R18" s="25">
        <f t="shared" si="0"/>
        <v>411.06602302345379</v>
      </c>
      <c r="S18" s="25">
        <f t="shared" si="0"/>
        <v>411.06604051852383</v>
      </c>
      <c r="T18" s="25">
        <f t="shared" si="0"/>
        <v>411.1406951979323</v>
      </c>
      <c r="U18" s="25">
        <f t="shared" si="0"/>
        <v>411.28685637833587</v>
      </c>
      <c r="V18" s="25">
        <f t="shared" si="0"/>
        <v>411.50168112401434</v>
      </c>
      <c r="W18" s="25">
        <f t="shared" si="0"/>
        <v>411.77977863798031</v>
      </c>
      <c r="X18" s="25">
        <f t="shared" si="0"/>
        <v>412.11658926600461</v>
      </c>
      <c r="Y18" s="25">
        <f t="shared" si="0"/>
        <v>412.51100342906079</v>
      </c>
      <c r="Z18" s="25">
        <f t="shared" si="0"/>
        <v>412.96248856571793</v>
      </c>
      <c r="AA18" s="25">
        <f t="shared" si="0"/>
        <v>413.46727500460145</v>
      </c>
      <c r="AB18" s="25">
        <f t="shared" si="0"/>
        <v>414.02087261023422</v>
      </c>
      <c r="AC18" s="25">
        <f t="shared" si="0"/>
        <v>414.61912994303941</v>
      </c>
      <c r="AD18" s="25">
        <f t="shared" si="0"/>
        <v>415.25916039953069</v>
      </c>
      <c r="AE18" s="25">
        <f t="shared" si="0"/>
        <v>415.93825313137017</v>
      </c>
      <c r="AF18" s="25">
        <f t="shared" si="0"/>
        <v>416.65254760675526</v>
      </c>
      <c r="AG18" s="25">
        <f t="shared" si="0"/>
        <v>417.39802018969249</v>
      </c>
      <c r="AH18" s="25">
        <f t="shared" si="0"/>
        <v>418.17083348919624</v>
      </c>
    </row>
    <row r="19" spans="1:35" x14ac:dyDescent="0.25">
      <c r="A19" s="2" t="s">
        <v>68</v>
      </c>
      <c r="B19" s="25">
        <f t="shared" ref="B19:B22" si="1">B4*1000/B11</f>
        <v>404.95894195154358</v>
      </c>
      <c r="C19" s="25">
        <f t="shared" ref="C19:AH19" si="2">C4*1000/C11</f>
        <v>432.61372999986634</v>
      </c>
      <c r="D19" s="25">
        <f t="shared" si="2"/>
        <v>451.97199999983422</v>
      </c>
      <c r="E19" s="25">
        <f t="shared" si="2"/>
        <v>470.5681300000287</v>
      </c>
      <c r="F19" s="1">
        <f>F4*1000/F11</f>
        <v>488.40211999998479</v>
      </c>
      <c r="G19" s="25">
        <f t="shared" si="2"/>
        <v>505.47396999993356</v>
      </c>
      <c r="H19" s="25">
        <f t="shared" si="2"/>
        <v>521.78367999987677</v>
      </c>
      <c r="I19" s="25">
        <f t="shared" si="2"/>
        <v>537.33124999981374</v>
      </c>
      <c r="J19" s="25">
        <f t="shared" si="2"/>
        <v>552.11667999997735</v>
      </c>
      <c r="K19" s="25">
        <f t="shared" si="2"/>
        <v>566.13996999990195</v>
      </c>
      <c r="L19" s="25">
        <f t="shared" si="2"/>
        <v>579.40111999982037</v>
      </c>
      <c r="M19" s="25">
        <f t="shared" si="2"/>
        <v>591.90012999996543</v>
      </c>
      <c r="N19" s="25">
        <f t="shared" si="2"/>
        <v>603.63699999987148</v>
      </c>
      <c r="O19" s="25">
        <f t="shared" si="2"/>
        <v>614.61173000000417</v>
      </c>
      <c r="P19" s="25">
        <f t="shared" si="2"/>
        <v>624.82431999989785</v>
      </c>
      <c r="Q19" s="25">
        <f t="shared" si="2"/>
        <v>634.27477000001818</v>
      </c>
      <c r="R19" s="25">
        <f t="shared" si="2"/>
        <v>642.96307999989949</v>
      </c>
      <c r="S19" s="25">
        <f t="shared" si="2"/>
        <v>650.88925000000745</v>
      </c>
      <c r="T19" s="25">
        <f t="shared" si="2"/>
        <v>658.05327999987639</v>
      </c>
      <c r="U19" s="25">
        <f t="shared" si="2"/>
        <v>664.45516999997199</v>
      </c>
      <c r="V19" s="25">
        <f t="shared" si="2"/>
        <v>670.09491999982856</v>
      </c>
      <c r="W19" s="25">
        <f t="shared" si="2"/>
        <v>674.97252999991179</v>
      </c>
      <c r="X19" s="25">
        <f t="shared" si="2"/>
        <v>679.08799999998882</v>
      </c>
      <c r="Y19" s="25">
        <f t="shared" si="2"/>
        <v>682.44132999982685</v>
      </c>
      <c r="Z19" s="25">
        <f t="shared" si="2"/>
        <v>685.03251999989152</v>
      </c>
      <c r="AA19" s="25">
        <f t="shared" si="2"/>
        <v>686.86156999995001</v>
      </c>
      <c r="AB19" s="25">
        <f t="shared" si="2"/>
        <v>687.92848000000231</v>
      </c>
      <c r="AC19" s="25">
        <f t="shared" si="2"/>
        <v>688.2332499998156</v>
      </c>
      <c r="AD19" s="25">
        <f t="shared" si="2"/>
        <v>687.77587999985553</v>
      </c>
      <c r="AE19" s="25">
        <f t="shared" si="2"/>
        <v>686.55636999988928</v>
      </c>
      <c r="AF19" s="25">
        <f t="shared" si="2"/>
        <v>684.57471999991685</v>
      </c>
      <c r="AG19" s="25">
        <f t="shared" si="2"/>
        <v>681.83092999993823</v>
      </c>
      <c r="AH19" s="25">
        <f t="shared" si="2"/>
        <v>678.32499999995343</v>
      </c>
    </row>
    <row r="20" spans="1:35" x14ac:dyDescent="0.25">
      <c r="A20" s="2" t="s">
        <v>3</v>
      </c>
      <c r="B20" s="25">
        <f t="shared" si="1"/>
        <v>141.6095611447885</v>
      </c>
      <c r="C20" s="25">
        <f t="shared" ref="C20:AH20" si="3">C5*1000/C12</f>
        <v>151.60534229214363</v>
      </c>
      <c r="D20" s="25">
        <f t="shared" si="3"/>
        <v>161.58243667614295</v>
      </c>
      <c r="E20" s="25">
        <f t="shared" si="3"/>
        <v>171.55950919266022</v>
      </c>
      <c r="F20" s="1">
        <f>F5*1000/F12</f>
        <v>188.2589949589966</v>
      </c>
      <c r="G20" s="25">
        <f t="shared" si="3"/>
        <v>205.95048051409213</v>
      </c>
      <c r="H20" s="25">
        <f t="shared" si="3"/>
        <v>224.5749105772249</v>
      </c>
      <c r="I20" s="25">
        <f t="shared" si="3"/>
        <v>244.05159473376204</v>
      </c>
      <c r="J20" s="25">
        <f t="shared" si="3"/>
        <v>264.2784681587018</v>
      </c>
      <c r="K20" s="25">
        <f t="shared" si="3"/>
        <v>285.13338003215119</v>
      </c>
      <c r="L20" s="25">
        <f t="shared" si="3"/>
        <v>306.47644937994136</v>
      </c>
      <c r="M20" s="25">
        <f t="shared" si="3"/>
        <v>328.15343863837063</v>
      </c>
      <c r="N20" s="25">
        <f t="shared" si="3"/>
        <v>350</v>
      </c>
      <c r="O20" s="25">
        <f t="shared" si="3"/>
        <v>371.84656136162937</v>
      </c>
      <c r="P20" s="25">
        <f t="shared" si="3"/>
        <v>393.52355062005864</v>
      </c>
      <c r="Q20" s="25">
        <f t="shared" si="3"/>
        <v>414.86661996784875</v>
      </c>
      <c r="R20" s="25">
        <f t="shared" si="3"/>
        <v>435.7215318412982</v>
      </c>
      <c r="S20" s="25">
        <f t="shared" si="3"/>
        <v>455.9484052662379</v>
      </c>
      <c r="T20" s="25">
        <f t="shared" si="3"/>
        <v>475.42508942277505</v>
      </c>
      <c r="U20" s="25">
        <f t="shared" si="3"/>
        <v>494.04951948590787</v>
      </c>
      <c r="V20" s="25">
        <f t="shared" si="3"/>
        <v>511.7410050410034</v>
      </c>
      <c r="W20" s="25">
        <f t="shared" si="3"/>
        <v>528.44049080733976</v>
      </c>
      <c r="X20" s="25">
        <f t="shared" si="3"/>
        <v>544.10990282228374</v>
      </c>
      <c r="Y20" s="25">
        <f t="shared" si="3"/>
        <v>558.73074441773485</v>
      </c>
      <c r="Z20" s="25">
        <f t="shared" si="3"/>
        <v>572.30213333555048</v>
      </c>
      <c r="AA20" s="25">
        <f t="shared" si="3"/>
        <v>584.83847597240583</v>
      </c>
      <c r="AB20" s="25">
        <f t="shared" si="3"/>
        <v>596.36696137781746</v>
      </c>
      <c r="AC20" s="25">
        <f t="shared" si="3"/>
        <v>606.92503186151953</v>
      </c>
      <c r="AD20" s="25">
        <f t="shared" si="3"/>
        <v>616.55795458451769</v>
      </c>
      <c r="AE20" s="25">
        <f t="shared" si="3"/>
        <v>625.31658423804413</v>
      </c>
      <c r="AF20" s="25">
        <f t="shared" si="3"/>
        <v>633.25537457062342</v>
      </c>
      <c r="AG20" s="25">
        <f t="shared" si="3"/>
        <v>640.4306684950858</v>
      </c>
      <c r="AH20" s="1">
        <f t="shared" si="3"/>
        <v>646.89927398512953</v>
      </c>
    </row>
    <row r="21" spans="1:35" x14ac:dyDescent="0.25">
      <c r="A21" s="2" t="s">
        <v>4</v>
      </c>
      <c r="B21" s="25">
        <f t="shared" si="1"/>
        <v>434.13352457722783</v>
      </c>
      <c r="C21" s="25">
        <f t="shared" ref="C21:AH21" si="4">C6*1000/C13</f>
        <v>455.7480858562385</v>
      </c>
      <c r="D21" s="25">
        <f t="shared" si="4"/>
        <v>461.4220478931361</v>
      </c>
      <c r="E21" s="25">
        <f t="shared" si="4"/>
        <v>466.92096887763353</v>
      </c>
      <c r="F21" s="25">
        <f t="shared" si="4"/>
        <v>472.24473279429776</v>
      </c>
      <c r="G21" s="25">
        <f t="shared" si="4"/>
        <v>477.39375389552936</v>
      </c>
      <c r="H21" s="25">
        <f t="shared" si="4"/>
        <v>482.36894095424975</v>
      </c>
      <c r="I21" s="25">
        <f t="shared" si="4"/>
        <v>487.17166050463464</v>
      </c>
      <c r="J21" s="25">
        <f t="shared" si="4"/>
        <v>491.80369954298737</v>
      </c>
      <c r="K21" s="25">
        <f t="shared" si="4"/>
        <v>496.26722812026009</v>
      </c>
      <c r="L21" s="25">
        <f t="shared" si="4"/>
        <v>500.56476221432069</v>
      </c>
      <c r="M21" s="25">
        <f t="shared" si="4"/>
        <v>504.69912722513249</v>
      </c>
      <c r="N21" s="25">
        <f t="shared" si="4"/>
        <v>508.6734223906879</v>
      </c>
      <c r="O21" s="25">
        <f t="shared" si="4"/>
        <v>512.49098637682403</v>
      </c>
      <c r="P21" s="25">
        <f t="shared" si="4"/>
        <v>516.15536425075163</v>
      </c>
      <c r="Q21" s="25">
        <f t="shared" si="4"/>
        <v>519.67027600695053</v>
      </c>
      <c r="R21" s="25">
        <f t="shared" si="4"/>
        <v>523.03958677550497</v>
      </c>
      <c r="S21" s="25">
        <f t="shared" si="4"/>
        <v>526.26727880738258</v>
      </c>
      <c r="T21" s="25">
        <f t="shared" si="4"/>
        <v>529.35742529882145</v>
      </c>
      <c r="U21" s="25">
        <f t="shared" si="4"/>
        <v>532.3141660880284</v>
      </c>
      <c r="V21" s="25">
        <f t="shared" si="4"/>
        <v>535.1416852318431</v>
      </c>
      <c r="W21" s="25">
        <f t="shared" si="4"/>
        <v>537.84419044783556</v>
      </c>
      <c r="X21" s="25">
        <f t="shared" si="4"/>
        <v>540.42589438837581</v>
      </c>
      <c r="Y21" s="25">
        <f t="shared" si="4"/>
        <v>542.89099769737766</v>
      </c>
      <c r="Z21" s="25">
        <f t="shared" si="4"/>
        <v>545.24367378746638</v>
      </c>
      <c r="AA21" s="25">
        <f t="shared" si="4"/>
        <v>547.48805526504725</v>
      </c>
      <c r="AB21" s="25">
        <f t="shared" si="4"/>
        <v>549.6282219228807</v>
      </c>
      <c r="AC21" s="25">
        <f t="shared" si="4"/>
        <v>551.66819021408821</v>
      </c>
      <c r="AD21" s="25">
        <f t="shared" si="4"/>
        <v>553.61190411774487</v>
      </c>
      <c r="AE21" s="25">
        <f t="shared" si="4"/>
        <v>555.46322730412294</v>
      </c>
      <c r="AF21" s="25">
        <f t="shared" si="4"/>
        <v>557.22593650700901</v>
      </c>
      <c r="AG21" s="25">
        <f t="shared" si="4"/>
        <v>558.90371601109473</v>
      </c>
      <c r="AH21" s="25">
        <f t="shared" si="4"/>
        <v>560.50015316403938</v>
      </c>
    </row>
    <row r="22" spans="1:35" x14ac:dyDescent="0.25">
      <c r="A22" s="2" t="s">
        <v>5</v>
      </c>
      <c r="B22" s="25">
        <f t="shared" si="1"/>
        <v>41.13645209632115</v>
      </c>
      <c r="C22" s="25">
        <f>C7*1000/C14</f>
        <v>43.806996486231071</v>
      </c>
      <c r="D22" s="25">
        <f t="shared" ref="D22:AH22" si="5">D7*1000/D14</f>
        <v>46.403486871871166</v>
      </c>
      <c r="E22" s="25">
        <f t="shared" si="5"/>
        <v>49.66107702974945</v>
      </c>
      <c r="F22" s="25">
        <f t="shared" si="5"/>
        <v>52.141117085182636</v>
      </c>
      <c r="G22" s="25">
        <f t="shared" si="5"/>
        <v>54.556012359431961</v>
      </c>
      <c r="H22" s="25">
        <f t="shared" si="5"/>
        <v>56.909313264243423</v>
      </c>
      <c r="I22" s="25">
        <f t="shared" si="5"/>
        <v>59.204369274912999</v>
      </c>
      <c r="J22" s="25">
        <f t="shared" si="5"/>
        <v>61.444391819999765</v>
      </c>
      <c r="K22" s="25">
        <f t="shared" si="5"/>
        <v>63.632306411951717</v>
      </c>
      <c r="L22" s="25">
        <f t="shared" si="5"/>
        <v>65.770725619849941</v>
      </c>
      <c r="M22" s="25">
        <f t="shared" si="5"/>
        <v>67.862005089628326</v>
      </c>
      <c r="N22" s="25">
        <f t="shared" si="5"/>
        <v>69.908424775477783</v>
      </c>
      <c r="O22" s="25">
        <f t="shared" si="5"/>
        <v>70.878393924106291</v>
      </c>
      <c r="P22" s="25">
        <f t="shared" si="5"/>
        <v>71.842519213494242</v>
      </c>
      <c r="Q22" s="25">
        <f t="shared" si="5"/>
        <v>72.800322732985379</v>
      </c>
      <c r="R22" s="25">
        <f t="shared" si="5"/>
        <v>73.751339792105952</v>
      </c>
      <c r="S22" s="25">
        <f t="shared" si="5"/>
        <v>74.695119744222552</v>
      </c>
      <c r="T22" s="25">
        <f t="shared" si="5"/>
        <v>75.631226750130153</v>
      </c>
      <c r="U22" s="25">
        <f t="shared" si="5"/>
        <v>76.559240479318063</v>
      </c>
      <c r="V22" s="25">
        <f t="shared" si="5"/>
        <v>77.478756747095446</v>
      </c>
      <c r="W22" s="25">
        <f t="shared" si="5"/>
        <v>78.389388086194003</v>
      </c>
      <c r="X22" s="25">
        <f t="shared" si="5"/>
        <v>79.290764251898068</v>
      </c>
      <c r="Y22" s="25">
        <f t="shared" si="5"/>
        <v>80.182532660179945</v>
      </c>
      <c r="Z22" s="25">
        <f t="shared" si="5"/>
        <v>81.064358758734514</v>
      </c>
      <c r="AA22" s="25">
        <f t="shared" si="5"/>
        <v>81.935926331209501</v>
      </c>
      <c r="AB22" s="25">
        <f t="shared" si="5"/>
        <v>82.796937735313492</v>
      </c>
      <c r="AC22" s="25">
        <f t="shared" si="5"/>
        <v>83.647114075848876</v>
      </c>
      <c r="AD22" s="25">
        <f t="shared" si="5"/>
        <v>84.486195314059501</v>
      </c>
      <c r="AE22" s="25">
        <f t="shared" si="5"/>
        <v>85.313940315000465</v>
      </c>
      <c r="AF22" s="25">
        <f t="shared" si="5"/>
        <v>86.130126834928802</v>
      </c>
      <c r="AG22" s="25">
        <f t="shared" si="5"/>
        <v>86.934551450976258</v>
      </c>
      <c r="AH22" s="25">
        <f t="shared" si="5"/>
        <v>87.727029435600585</v>
      </c>
    </row>
    <row r="23" spans="1:35" x14ac:dyDescent="0.25">
      <c r="D23" s="31"/>
    </row>
    <row r="24" spans="1:35" x14ac:dyDescent="0.25">
      <c r="A24" s="35" t="s">
        <v>85</v>
      </c>
      <c r="D24" s="31"/>
    </row>
    <row r="25" spans="1:35" x14ac:dyDescent="0.25">
      <c r="A25" s="2" t="s">
        <v>77</v>
      </c>
      <c r="B25" s="2">
        <v>2018</v>
      </c>
      <c r="C25" s="2">
        <v>2019</v>
      </c>
      <c r="D25" s="2">
        <v>2020</v>
      </c>
      <c r="E25" s="2">
        <v>2021</v>
      </c>
      <c r="F25" s="2">
        <v>2022</v>
      </c>
      <c r="G25" s="2">
        <v>2023</v>
      </c>
      <c r="H25" s="2">
        <v>2024</v>
      </c>
      <c r="I25" s="2">
        <v>2025</v>
      </c>
      <c r="J25" s="2">
        <v>2026</v>
      </c>
      <c r="K25" s="2">
        <v>2027</v>
      </c>
      <c r="L25" s="2">
        <v>2028</v>
      </c>
      <c r="M25" s="2">
        <v>2029</v>
      </c>
      <c r="N25" s="2">
        <v>2030</v>
      </c>
      <c r="O25" s="2">
        <v>2031</v>
      </c>
      <c r="P25" s="2">
        <v>2032</v>
      </c>
      <c r="Q25" s="2">
        <v>2033</v>
      </c>
      <c r="R25" s="2">
        <v>2034</v>
      </c>
      <c r="S25" s="2">
        <v>2035</v>
      </c>
      <c r="T25" s="2">
        <v>2036</v>
      </c>
      <c r="U25" s="2">
        <v>2037</v>
      </c>
      <c r="V25" s="2">
        <v>2038</v>
      </c>
      <c r="W25" s="2">
        <v>2039</v>
      </c>
      <c r="X25" s="2">
        <v>2040</v>
      </c>
      <c r="Y25" s="2">
        <v>2041</v>
      </c>
      <c r="Z25" s="2">
        <v>2042</v>
      </c>
      <c r="AA25" s="2">
        <v>2043</v>
      </c>
      <c r="AB25" s="2">
        <v>2044</v>
      </c>
      <c r="AC25" s="2">
        <v>2045</v>
      </c>
      <c r="AD25" s="2">
        <v>2046</v>
      </c>
      <c r="AE25" s="2">
        <v>2047</v>
      </c>
      <c r="AF25" s="2">
        <v>2048</v>
      </c>
      <c r="AG25" s="2">
        <v>2049</v>
      </c>
      <c r="AH25" s="2">
        <v>2050</v>
      </c>
    </row>
    <row r="26" spans="1:35" x14ac:dyDescent="0.25">
      <c r="A26" s="7" t="s">
        <v>0</v>
      </c>
      <c r="B26" s="25">
        <v>416.14142215353314</v>
      </c>
      <c r="C26" s="25">
        <v>410.93965437661399</v>
      </c>
      <c r="D26" s="25">
        <v>405.73788659969478</v>
      </c>
      <c r="E26" s="25">
        <v>400.53611882277562</v>
      </c>
      <c r="F26" s="25">
        <v>395.33435104585647</v>
      </c>
      <c r="G26" s="25">
        <v>390.13258326893731</v>
      </c>
      <c r="H26" s="25">
        <v>384.93081549201816</v>
      </c>
      <c r="I26" s="25">
        <v>379.729047715099</v>
      </c>
      <c r="J26" s="25">
        <v>374.52727993817984</v>
      </c>
      <c r="K26" s="25">
        <v>369.32551216126063</v>
      </c>
      <c r="L26" s="25">
        <v>364.12374438434148</v>
      </c>
      <c r="M26" s="25">
        <v>358.92197660742232</v>
      </c>
      <c r="N26" s="25">
        <v>353.72020883050317</v>
      </c>
      <c r="O26" s="25">
        <v>348.51844105358396</v>
      </c>
      <c r="P26" s="25">
        <v>343.3166732766648</v>
      </c>
      <c r="Q26" s="25">
        <v>338.11490549974565</v>
      </c>
      <c r="R26" s="25">
        <v>332.91313772282649</v>
      </c>
      <c r="S26" s="25">
        <v>327.71136994590734</v>
      </c>
      <c r="T26" s="25">
        <v>322.50960216898818</v>
      </c>
      <c r="U26" s="25">
        <v>317.30783439206903</v>
      </c>
      <c r="V26" s="25">
        <v>312.10606661514987</v>
      </c>
      <c r="W26" s="25">
        <v>306.90429883823066</v>
      </c>
      <c r="X26" s="25">
        <v>301.7025310613115</v>
      </c>
      <c r="Y26" s="25">
        <v>296.50076328439235</v>
      </c>
      <c r="Z26" s="25">
        <v>291.29899550747314</v>
      </c>
      <c r="AA26" s="25">
        <v>286.09722773055398</v>
      </c>
      <c r="AB26" s="25">
        <v>280.89545995363483</v>
      </c>
      <c r="AC26" s="25">
        <v>275.69369217671567</v>
      </c>
      <c r="AD26" s="25">
        <v>270.49192439979652</v>
      </c>
      <c r="AE26" s="25">
        <v>265.29015662287736</v>
      </c>
      <c r="AF26" s="25">
        <v>260.08838884595821</v>
      </c>
      <c r="AG26" s="25">
        <v>254.88662106903902</v>
      </c>
      <c r="AH26">
        <f>0.6*B26</f>
        <v>249.68485329211987</v>
      </c>
      <c r="AI26">
        <f>0.6*B26</f>
        <v>249.68485329211987</v>
      </c>
    </row>
    <row r="27" spans="1:35" x14ac:dyDescent="0.25">
      <c r="A27" s="2" t="s">
        <v>68</v>
      </c>
      <c r="B27" s="25">
        <v>404.95894195154358</v>
      </c>
      <c r="C27" s="25">
        <v>399.89695517714932</v>
      </c>
      <c r="D27" s="25">
        <v>394.83496840275501</v>
      </c>
      <c r="E27" s="25">
        <v>389.7729816283607</v>
      </c>
      <c r="F27" s="25">
        <v>384.71099485396644</v>
      </c>
      <c r="G27" s="25">
        <v>379.64900807957213</v>
      </c>
      <c r="H27" s="25">
        <v>374.58702130517781</v>
      </c>
      <c r="I27" s="25">
        <v>369.52503453078356</v>
      </c>
      <c r="J27" s="25">
        <v>364.46304775638924</v>
      </c>
      <c r="K27" s="25">
        <v>359.40106098199493</v>
      </c>
      <c r="L27" s="25">
        <v>354.33907420760067</v>
      </c>
      <c r="M27" s="25">
        <v>349.27708743320636</v>
      </c>
      <c r="N27" s="25">
        <v>344.21510065881205</v>
      </c>
      <c r="O27" s="25">
        <v>339.15311388441773</v>
      </c>
      <c r="P27" s="25">
        <v>334.09112711002348</v>
      </c>
      <c r="Q27" s="25">
        <v>329.02914033562917</v>
      </c>
      <c r="R27" s="25">
        <v>323.96715356123491</v>
      </c>
      <c r="S27" s="25">
        <v>318.9051667868406</v>
      </c>
      <c r="T27" s="25">
        <v>313.84318001244628</v>
      </c>
      <c r="U27" s="25">
        <v>308.78119323805197</v>
      </c>
      <c r="V27" s="25">
        <v>303.71920646365771</v>
      </c>
      <c r="W27" s="25">
        <v>298.6572196892634</v>
      </c>
      <c r="X27" s="25">
        <v>293.59523291486914</v>
      </c>
      <c r="Y27" s="25">
        <v>288.53324614047483</v>
      </c>
      <c r="Z27" s="25">
        <v>283.47125936608052</v>
      </c>
      <c r="AA27" s="25">
        <v>278.4092725916862</v>
      </c>
      <c r="AB27" s="25">
        <v>273.34728581729195</v>
      </c>
      <c r="AC27" s="25">
        <v>268.28529904289763</v>
      </c>
      <c r="AD27" s="25">
        <v>263.22331226850338</v>
      </c>
      <c r="AE27" s="25">
        <v>258.16132549410906</v>
      </c>
      <c r="AF27" s="25">
        <v>253.09933871971475</v>
      </c>
      <c r="AG27" s="25">
        <v>248.03735194532047</v>
      </c>
      <c r="AH27">
        <f>0.6*B27</f>
        <v>242.97536517092612</v>
      </c>
    </row>
    <row r="28" spans="1:35" x14ac:dyDescent="0.25">
      <c r="A28" s="2" t="s">
        <v>3</v>
      </c>
      <c r="B28" s="25">
        <v>141.6095611447885</v>
      </c>
      <c r="C28" s="25">
        <v>139.83944163047866</v>
      </c>
      <c r="D28" s="25">
        <v>138.06932211616879</v>
      </c>
      <c r="E28" s="25">
        <v>136.29920260185895</v>
      </c>
      <c r="F28" s="25">
        <v>134.52908308754908</v>
      </c>
      <c r="G28" s="25">
        <v>132.75896357323924</v>
      </c>
      <c r="H28" s="25">
        <v>130.98884405892937</v>
      </c>
      <c r="I28" s="25">
        <v>129.2187245446195</v>
      </c>
      <c r="J28" s="25">
        <v>127.44860503030966</v>
      </c>
      <c r="K28" s="25">
        <v>125.6784855159998</v>
      </c>
      <c r="L28" s="25">
        <v>123.90836600168996</v>
      </c>
      <c r="M28" s="25">
        <v>122.13824648738009</v>
      </c>
      <c r="N28" s="25">
        <v>120.36812697307023</v>
      </c>
      <c r="O28" s="25">
        <v>118.59800745876038</v>
      </c>
      <c r="P28" s="25">
        <v>116.82788794445052</v>
      </c>
      <c r="Q28" s="25">
        <v>115.05776843014067</v>
      </c>
      <c r="R28" s="25">
        <v>113.2876489158308</v>
      </c>
      <c r="S28" s="25">
        <v>111.51752940152096</v>
      </c>
      <c r="T28" s="25">
        <v>109.74740988721109</v>
      </c>
      <c r="U28" s="25">
        <v>107.97729037290124</v>
      </c>
      <c r="V28" s="25">
        <v>106.20717085859138</v>
      </c>
      <c r="W28" s="25">
        <v>104.43705134428153</v>
      </c>
      <c r="X28" s="25">
        <v>102.66693182997167</v>
      </c>
      <c r="Y28" s="25">
        <v>100.8968123156618</v>
      </c>
      <c r="Z28" s="25">
        <v>99.126692801351965</v>
      </c>
      <c r="AA28" s="25">
        <v>97.356573287042096</v>
      </c>
      <c r="AB28" s="25">
        <v>95.586453772732241</v>
      </c>
      <c r="AC28" s="25">
        <v>93.816334258422387</v>
      </c>
      <c r="AD28" s="25">
        <v>92.046214744112532</v>
      </c>
      <c r="AE28" s="25">
        <v>90.276095229802678</v>
      </c>
      <c r="AF28" s="25">
        <v>88.505975715492809</v>
      </c>
      <c r="AG28" s="25">
        <v>86.735856201182969</v>
      </c>
      <c r="AH28">
        <f>0.6*B28</f>
        <v>84.9657366868731</v>
      </c>
    </row>
    <row r="29" spans="1:35" x14ac:dyDescent="0.25">
      <c r="A29" s="2" t="s">
        <v>4</v>
      </c>
      <c r="B29" s="25">
        <v>434.13352457722783</v>
      </c>
      <c r="C29" s="25">
        <v>428.70685552001248</v>
      </c>
      <c r="D29" s="25">
        <v>423.28018646279713</v>
      </c>
      <c r="E29" s="25">
        <v>417.85351740558178</v>
      </c>
      <c r="F29" s="25">
        <v>412.42684834836643</v>
      </c>
      <c r="G29" s="25">
        <v>407.00017929115108</v>
      </c>
      <c r="H29" s="25">
        <v>401.57351023393574</v>
      </c>
      <c r="I29" s="25">
        <v>396.14684117672039</v>
      </c>
      <c r="J29" s="25">
        <v>390.72017211950504</v>
      </c>
      <c r="K29" s="25">
        <v>385.29350306228969</v>
      </c>
      <c r="L29" s="25">
        <v>379.86683400507434</v>
      </c>
      <c r="M29" s="25">
        <v>374.44016494785899</v>
      </c>
      <c r="N29" s="25">
        <v>369.01349589064364</v>
      </c>
      <c r="O29" s="25">
        <v>363.58682683342829</v>
      </c>
      <c r="P29" s="25">
        <v>358.16015777621294</v>
      </c>
      <c r="Q29" s="25">
        <v>352.73348871899759</v>
      </c>
      <c r="R29" s="25">
        <v>347.30681966178224</v>
      </c>
      <c r="S29" s="25">
        <v>341.88015060456689</v>
      </c>
      <c r="T29" s="25">
        <v>336.45348154735154</v>
      </c>
      <c r="U29" s="25">
        <v>331.02681249013619</v>
      </c>
      <c r="V29" s="25">
        <v>325.6001434329209</v>
      </c>
      <c r="W29" s="25">
        <v>320.17347437570555</v>
      </c>
      <c r="X29" s="25">
        <v>314.7468053184902</v>
      </c>
      <c r="Y29" s="25">
        <v>309.32013626127485</v>
      </c>
      <c r="Z29" s="25">
        <v>303.8934672040595</v>
      </c>
      <c r="AA29" s="25">
        <v>298.46679814684416</v>
      </c>
      <c r="AB29" s="25">
        <v>293.04012908962881</v>
      </c>
      <c r="AC29" s="25">
        <v>287.61346003241346</v>
      </c>
      <c r="AD29" s="25">
        <v>282.18679097519811</v>
      </c>
      <c r="AE29" s="25">
        <v>276.76012191798276</v>
      </c>
      <c r="AF29" s="25">
        <v>271.33345286076741</v>
      </c>
      <c r="AG29" s="25">
        <v>265.90678380355206</v>
      </c>
      <c r="AH29">
        <f>0.6*B29</f>
        <v>260.48011474633671</v>
      </c>
    </row>
    <row r="30" spans="1:35" x14ac:dyDescent="0.25">
      <c r="A30" s="2" t="s">
        <v>5</v>
      </c>
      <c r="B30" s="25">
        <v>41.136452096321158</v>
      </c>
      <c r="C30" s="25">
        <v>40.622246445117142</v>
      </c>
      <c r="D30" s="25">
        <v>40.108040793913126</v>
      </c>
      <c r="E30" s="25">
        <v>39.593835142709118</v>
      </c>
      <c r="F30" s="25">
        <v>39.079629491505102</v>
      </c>
      <c r="G30" s="25">
        <v>38.565423840301086</v>
      </c>
      <c r="H30" s="25">
        <v>38.051218189097071</v>
      </c>
      <c r="I30" s="25">
        <v>37.537012537893055</v>
      </c>
      <c r="J30" s="25">
        <v>37.02280688668904</v>
      </c>
      <c r="K30" s="25">
        <v>36.508601235485024</v>
      </c>
      <c r="L30" s="25">
        <v>35.994395584281008</v>
      </c>
      <c r="M30" s="25">
        <v>35.480189933077</v>
      </c>
      <c r="N30" s="25">
        <v>34.965984281872984</v>
      </c>
      <c r="O30" s="25">
        <v>34.451778630668969</v>
      </c>
      <c r="P30" s="25">
        <v>33.937572979464953</v>
      </c>
      <c r="Q30" s="25">
        <v>33.423367328260937</v>
      </c>
      <c r="R30" s="25">
        <v>32.909161677056929</v>
      </c>
      <c r="S30" s="25">
        <v>32.394956025852906</v>
      </c>
      <c r="T30" s="25">
        <v>31.880750374648898</v>
      </c>
      <c r="U30" s="25">
        <v>31.366544723444882</v>
      </c>
      <c r="V30" s="25">
        <v>30.852339072240866</v>
      </c>
      <c r="W30" s="25">
        <v>30.338133421036851</v>
      </c>
      <c r="X30" s="25">
        <v>29.823927769832835</v>
      </c>
      <c r="Y30" s="25">
        <v>29.309722118628823</v>
      </c>
      <c r="Z30" s="25">
        <v>28.795516467424807</v>
      </c>
      <c r="AA30" s="25">
        <v>28.281310816220795</v>
      </c>
      <c r="AB30" s="25">
        <v>27.76710516501678</v>
      </c>
      <c r="AC30" s="25">
        <v>27.252899513812764</v>
      </c>
      <c r="AD30" s="25">
        <v>26.738693862608748</v>
      </c>
      <c r="AE30" s="25">
        <v>26.224488211404733</v>
      </c>
      <c r="AF30" s="25">
        <v>25.710282560200717</v>
      </c>
      <c r="AG30" s="25">
        <v>25.196076908996705</v>
      </c>
      <c r="AH30">
        <f>0.6*B30</f>
        <v>24.681871257792693</v>
      </c>
    </row>
    <row r="31" spans="1:35" x14ac:dyDescent="0.25">
      <c r="D31" s="31"/>
    </row>
    <row r="32" spans="1:35" x14ac:dyDescent="0.25">
      <c r="A32" s="2" t="s">
        <v>83</v>
      </c>
      <c r="B32" s="2">
        <v>2018</v>
      </c>
      <c r="C32" s="2">
        <v>2019</v>
      </c>
      <c r="D32" s="2">
        <v>2020</v>
      </c>
      <c r="E32" s="2">
        <v>2021</v>
      </c>
      <c r="F32" s="2">
        <v>2022</v>
      </c>
      <c r="G32" s="2">
        <v>2023</v>
      </c>
      <c r="H32" s="2">
        <v>2024</v>
      </c>
      <c r="I32" s="2">
        <v>2025</v>
      </c>
      <c r="J32" s="2">
        <v>2026</v>
      </c>
      <c r="K32" s="2">
        <v>2027</v>
      </c>
      <c r="L32" s="2">
        <v>2028</v>
      </c>
      <c r="M32" s="2">
        <v>2029</v>
      </c>
      <c r="N32" s="2">
        <v>2030</v>
      </c>
      <c r="O32" s="2">
        <v>2031</v>
      </c>
      <c r="P32" s="2">
        <v>2032</v>
      </c>
      <c r="Q32" s="2">
        <v>2033</v>
      </c>
      <c r="R32" s="2">
        <v>2034</v>
      </c>
      <c r="S32" s="2">
        <v>2035</v>
      </c>
      <c r="T32" s="2">
        <v>2036</v>
      </c>
      <c r="U32" s="2">
        <v>2037</v>
      </c>
      <c r="V32" s="2">
        <v>2038</v>
      </c>
      <c r="W32" s="2">
        <v>2039</v>
      </c>
      <c r="X32" s="2">
        <v>2040</v>
      </c>
      <c r="Y32" s="2">
        <v>2041</v>
      </c>
      <c r="Z32" s="2">
        <v>2042</v>
      </c>
      <c r="AA32" s="2">
        <v>2043</v>
      </c>
      <c r="AB32" s="2">
        <v>2044</v>
      </c>
      <c r="AC32" s="2">
        <v>2045</v>
      </c>
      <c r="AD32" s="2">
        <v>2046</v>
      </c>
      <c r="AE32" s="2">
        <v>2047</v>
      </c>
      <c r="AF32" s="2">
        <v>2048</v>
      </c>
      <c r="AG32" s="2">
        <v>2049</v>
      </c>
      <c r="AH32" s="2">
        <v>2050</v>
      </c>
    </row>
    <row r="33" spans="1:35" x14ac:dyDescent="0.25">
      <c r="A33" s="7" t="s">
        <v>0</v>
      </c>
      <c r="B33" s="1">
        <f>B26*B10/1000</f>
        <v>204059774.84190622</v>
      </c>
      <c r="C33" s="1">
        <f t="shared" ref="C33:AH37" si="6">C26*C10/1000</f>
        <v>203025346.07921323</v>
      </c>
      <c r="D33" s="1">
        <f t="shared" si="6"/>
        <v>201926640.18527913</v>
      </c>
      <c r="E33" s="1">
        <f t="shared" si="6"/>
        <v>200766809.79029879</v>
      </c>
      <c r="F33" s="1">
        <f t="shared" si="6"/>
        <v>199547567.15496948</v>
      </c>
      <c r="G33" s="1">
        <f t="shared" si="6"/>
        <v>198272197.5545643</v>
      </c>
      <c r="H33" s="1">
        <f t="shared" si="6"/>
        <v>196943705.94109094</v>
      </c>
      <c r="I33" s="1">
        <f t="shared" si="6"/>
        <v>195564496.85251129</v>
      </c>
      <c r="J33" s="1">
        <f t="shared" si="6"/>
        <v>194135614.06514394</v>
      </c>
      <c r="K33" s="1">
        <f t="shared" si="6"/>
        <v>192658029.99745709</v>
      </c>
      <c r="L33" s="1">
        <f t="shared" si="6"/>
        <v>191133549.93336129</v>
      </c>
      <c r="M33" s="1">
        <f t="shared" si="6"/>
        <v>189563897.89995262</v>
      </c>
      <c r="N33" s="1">
        <f t="shared" si="6"/>
        <v>187949718.2662144</v>
      </c>
      <c r="O33" s="1">
        <f t="shared" si="6"/>
        <v>186292341.78479165</v>
      </c>
      <c r="P33" s="1">
        <f t="shared" si="6"/>
        <v>184590216.39903116</v>
      </c>
      <c r="Q33" s="1">
        <f t="shared" si="6"/>
        <v>182837680.74416575</v>
      </c>
      <c r="R33" s="1">
        <f t="shared" si="6"/>
        <v>181027460.80338207</v>
      </c>
      <c r="S33" s="1">
        <f t="shared" si="6"/>
        <v>179154822.44262478</v>
      </c>
      <c r="T33" s="1">
        <f t="shared" si="6"/>
        <v>177219197.64445776</v>
      </c>
      <c r="U33" s="1">
        <f t="shared" si="6"/>
        <v>175223031.05767435</v>
      </c>
      <c r="V33" s="1">
        <f t="shared" si="6"/>
        <v>173168646.92054734</v>
      </c>
      <c r="W33" s="1">
        <f t="shared" si="6"/>
        <v>171059426.12724507</v>
      </c>
      <c r="X33" s="1">
        <f t="shared" si="6"/>
        <v>168898342.50239679</v>
      </c>
      <c r="Y33" s="1">
        <f t="shared" si="6"/>
        <v>166686916.81402272</v>
      </c>
      <c r="Z33" s="1">
        <f t="shared" si="6"/>
        <v>164426453.31176102</v>
      </c>
      <c r="AA33" s="1">
        <f t="shared" si="6"/>
        <v>162119549.22785929</v>
      </c>
      <c r="AB33" s="1">
        <f t="shared" si="6"/>
        <v>159769020.53930348</v>
      </c>
      <c r="AC33" s="1">
        <f t="shared" si="6"/>
        <v>157377470.25750509</v>
      </c>
      <c r="AD33" s="1">
        <f t="shared" si="6"/>
        <v>154946946.67735982</v>
      </c>
      <c r="AE33" s="1">
        <f t="shared" si="6"/>
        <v>152479378.02135795</v>
      </c>
      <c r="AF33" s="1">
        <f t="shared" si="6"/>
        <v>149977051.23629895</v>
      </c>
      <c r="AG33" s="1">
        <f t="shared" si="6"/>
        <v>147442221.28331238</v>
      </c>
      <c r="AH33" s="1">
        <f t="shared" si="6"/>
        <v>144876980.47465292</v>
      </c>
      <c r="AI33" s="1"/>
    </row>
    <row r="34" spans="1:35" x14ac:dyDescent="0.25">
      <c r="A34" s="2" t="s">
        <v>68</v>
      </c>
      <c r="B34" s="1">
        <f t="shared" ref="B34:Q37" si="7">B27*B11/1000</f>
        <v>215988342.84089431</v>
      </c>
      <c r="C34" s="1">
        <f t="shared" si="7"/>
        <v>213654051.95757663</v>
      </c>
      <c r="D34" s="1">
        <f t="shared" si="7"/>
        <v>211222678.42454168</v>
      </c>
      <c r="E34" s="1">
        <f t="shared" si="7"/>
        <v>238454213.59192541</v>
      </c>
      <c r="F34" s="1">
        <f t="shared" si="7"/>
        <v>235233901.46781015</v>
      </c>
      <c r="G34" s="1">
        <f t="shared" si="7"/>
        <v>231952142.32663336</v>
      </c>
      <c r="H34" s="1">
        <f t="shared" si="7"/>
        <v>228636302.61032391</v>
      </c>
      <c r="I34" s="1">
        <f t="shared" si="7"/>
        <v>225306413.09662279</v>
      </c>
      <c r="J34" s="1">
        <f t="shared" si="7"/>
        <v>221968606.69635034</v>
      </c>
      <c r="K34" s="1">
        <f t="shared" si="7"/>
        <v>218620474.27332705</v>
      </c>
      <c r="L34" s="1">
        <f t="shared" si="7"/>
        <v>215263297.51754218</v>
      </c>
      <c r="M34" s="1">
        <f t="shared" si="7"/>
        <v>211896167.44296864</v>
      </c>
      <c r="N34" s="1">
        <f t="shared" si="7"/>
        <v>208518735.89121801</v>
      </c>
      <c r="O34" s="1">
        <f t="shared" si="7"/>
        <v>205133335.82569298</v>
      </c>
      <c r="P34" s="1">
        <f t="shared" si="7"/>
        <v>201742614.26557958</v>
      </c>
      <c r="Q34" s="1">
        <f t="shared" si="7"/>
        <v>198346838.52427539</v>
      </c>
      <c r="R34" s="1">
        <f t="shared" si="6"/>
        <v>194945703.26273823</v>
      </c>
      <c r="S34" s="1">
        <f t="shared" si="6"/>
        <v>191539025.20161286</v>
      </c>
      <c r="T34" s="1">
        <f t="shared" si="6"/>
        <v>188127614.32458904</v>
      </c>
      <c r="U34" s="1">
        <f t="shared" si="6"/>
        <v>184712026.98957127</v>
      </c>
      <c r="V34" s="1">
        <f t="shared" si="6"/>
        <v>181292084.53373614</v>
      </c>
      <c r="W34" s="1">
        <f t="shared" si="6"/>
        <v>177867217.99483237</v>
      </c>
      <c r="X34" s="1">
        <f t="shared" si="6"/>
        <v>174437308.49210057</v>
      </c>
      <c r="Y34" s="1">
        <f t="shared" si="6"/>
        <v>171002962.52242392</v>
      </c>
      <c r="Z34" s="1">
        <f t="shared" si="6"/>
        <v>167564957.37411982</v>
      </c>
      <c r="AA34" s="1">
        <f t="shared" si="6"/>
        <v>164123392.63671595</v>
      </c>
      <c r="AB34" s="1">
        <f t="shared" si="6"/>
        <v>160678411.93902501</v>
      </c>
      <c r="AC34" s="1">
        <f t="shared" si="6"/>
        <v>157230495.20801318</v>
      </c>
      <c r="AD34" s="1">
        <f t="shared" si="6"/>
        <v>153780681.21398643</v>
      </c>
      <c r="AE34" s="1">
        <f t="shared" si="6"/>
        <v>150330387.17150584</v>
      </c>
      <c r="AF34" s="1">
        <f t="shared" si="6"/>
        <v>146881004.84346318</v>
      </c>
      <c r="AG34" s="1">
        <f t="shared" si="6"/>
        <v>143434170.01594669</v>
      </c>
      <c r="AH34" s="1">
        <f t="shared" si="6"/>
        <v>139991500.67709875</v>
      </c>
      <c r="AI34" s="1"/>
    </row>
    <row r="35" spans="1:35" x14ac:dyDescent="0.25">
      <c r="A35" s="2" t="s">
        <v>3</v>
      </c>
      <c r="B35" s="1">
        <f t="shared" si="7"/>
        <v>206661822.89663029</v>
      </c>
      <c r="C35" s="1">
        <f t="shared" si="6"/>
        <v>204953464.80638668</v>
      </c>
      <c r="D35" s="1">
        <f t="shared" si="6"/>
        <v>203139582.02194363</v>
      </c>
      <c r="E35" s="1">
        <f t="shared" si="6"/>
        <v>201216100.4415375</v>
      </c>
      <c r="F35" s="1">
        <f t="shared" si="6"/>
        <v>199188038.71332559</v>
      </c>
      <c r="G35" s="1">
        <f t="shared" si="6"/>
        <v>197064154.92489329</v>
      </c>
      <c r="H35" s="1">
        <f t="shared" si="6"/>
        <v>194857269.21284607</v>
      </c>
      <c r="I35" s="1">
        <f t="shared" si="6"/>
        <v>192577615.63998398</v>
      </c>
      <c r="J35" s="1">
        <f t="shared" si="6"/>
        <v>190228370.89464948</v>
      </c>
      <c r="K35" s="1">
        <f t="shared" si="6"/>
        <v>187810647.41553175</v>
      </c>
      <c r="L35" s="1">
        <f t="shared" si="6"/>
        <v>185330091.95468631</v>
      </c>
      <c r="M35" s="1">
        <f t="shared" si="6"/>
        <v>182792630.87224704</v>
      </c>
      <c r="N35" s="1">
        <f t="shared" si="6"/>
        <v>180203358.45180792</v>
      </c>
      <c r="O35" s="1">
        <f t="shared" si="6"/>
        <v>177566431.22074801</v>
      </c>
      <c r="P35" s="1">
        <f t="shared" si="6"/>
        <v>174884802.15262511</v>
      </c>
      <c r="Q35" s="1">
        <f t="shared" si="6"/>
        <v>172160803.36396825</v>
      </c>
      <c r="R35" s="1">
        <f t="shared" si="6"/>
        <v>169396198.29563081</v>
      </c>
      <c r="S35" s="1">
        <f t="shared" si="6"/>
        <v>166593103.25825116</v>
      </c>
      <c r="T35" s="1">
        <f t="shared" si="6"/>
        <v>163754281.82790929</v>
      </c>
      <c r="U35" s="1">
        <f t="shared" si="6"/>
        <v>160883021.27231404</v>
      </c>
      <c r="V35" s="1">
        <f t="shared" si="6"/>
        <v>157982531.63948014</v>
      </c>
      <c r="W35" s="1">
        <f t="shared" si="6"/>
        <v>155056125.76826268</v>
      </c>
      <c r="X35" s="1">
        <f t="shared" si="6"/>
        <v>152106777.95153904</v>
      </c>
      <c r="Y35" s="1">
        <f t="shared" si="6"/>
        <v>149137261.74709317</v>
      </c>
      <c r="Z35" s="1">
        <f t="shared" si="6"/>
        <v>146149728.36701003</v>
      </c>
      <c r="AA35" s="1">
        <f t="shared" si="6"/>
        <v>143145764.48092774</v>
      </c>
      <c r="AB35" s="1">
        <f t="shared" si="6"/>
        <v>140126657.61182675</v>
      </c>
      <c r="AC35" s="1">
        <f t="shared" si="6"/>
        <v>137094043.32358661</v>
      </c>
      <c r="AD35" s="1">
        <f t="shared" si="6"/>
        <v>134050307.68951932</v>
      </c>
      <c r="AE35" s="1">
        <f t="shared" si="6"/>
        <v>130998152.59349976</v>
      </c>
      <c r="AF35" s="1">
        <f t="shared" si="6"/>
        <v>127939956.57521129</v>
      </c>
      <c r="AG35" s="1">
        <f t="shared" si="6"/>
        <v>124878141.60598983</v>
      </c>
      <c r="AH35" s="1">
        <f t="shared" si="6"/>
        <v>121815169.79640114</v>
      </c>
      <c r="AI35" s="1"/>
    </row>
    <row r="36" spans="1:35" x14ac:dyDescent="0.25">
      <c r="A36" s="2" t="s">
        <v>4</v>
      </c>
      <c r="B36" s="1">
        <f t="shared" si="7"/>
        <v>77438085.558250725</v>
      </c>
      <c r="C36" s="1">
        <f t="shared" si="6"/>
        <v>76346526.16353184</v>
      </c>
      <c r="D36" s="1">
        <f t="shared" si="6"/>
        <v>75236208.065429404</v>
      </c>
      <c r="E36" s="1">
        <f t="shared" si="6"/>
        <v>74108820.07591401</v>
      </c>
      <c r="F36" s="1">
        <f t="shared" si="6"/>
        <v>72964390.29427807</v>
      </c>
      <c r="G36" s="1">
        <f t="shared" si="6"/>
        <v>71805124.254493147</v>
      </c>
      <c r="H36" s="1">
        <f t="shared" si="6"/>
        <v>70633203.233320132</v>
      </c>
      <c r="I36" s="1">
        <f t="shared" si="6"/>
        <v>69450625.677612722</v>
      </c>
      <c r="J36" s="1">
        <f t="shared" si="6"/>
        <v>68258940.662613302</v>
      </c>
      <c r="K36" s="1">
        <f t="shared" si="6"/>
        <v>67059763.203019977</v>
      </c>
      <c r="L36" s="1">
        <f t="shared" si="6"/>
        <v>65855100.857063808</v>
      </c>
      <c r="M36" s="1">
        <f t="shared" si="6"/>
        <v>64647018.841334537</v>
      </c>
      <c r="N36" s="1">
        <f t="shared" si="6"/>
        <v>63437149.19399111</v>
      </c>
      <c r="O36" s="1">
        <f t="shared" si="6"/>
        <v>62226950.630809464</v>
      </c>
      <c r="P36" s="1">
        <f t="shared" si="6"/>
        <v>61017055.939388342</v>
      </c>
      <c r="Q36" s="1">
        <f t="shared" si="6"/>
        <v>59807172.535438858</v>
      </c>
      <c r="R36" s="1">
        <f t="shared" si="6"/>
        <v>58596557.399433702</v>
      </c>
      <c r="S36" s="1">
        <f t="shared" si="6"/>
        <v>57384974.04798869</v>
      </c>
      <c r="T36" s="1">
        <f t="shared" si="6"/>
        <v>56173007.204694748</v>
      </c>
      <c r="U36" s="1">
        <f t="shared" si="6"/>
        <v>54961938.165809639</v>
      </c>
      <c r="V36" s="1">
        <f t="shared" si="6"/>
        <v>53753076.316030182</v>
      </c>
      <c r="W36" s="1">
        <f t="shared" si="6"/>
        <v>52547961.125394516</v>
      </c>
      <c r="X36" s="1">
        <f t="shared" si="6"/>
        <v>51347863.693449274</v>
      </c>
      <c r="Y36" s="1">
        <f t="shared" si="6"/>
        <v>50153406.616508707</v>
      </c>
      <c r="Z36" s="1">
        <f t="shared" si="6"/>
        <v>48965083.184216797</v>
      </c>
      <c r="AA36" s="1">
        <f t="shared" si="6"/>
        <v>47783778.665376842</v>
      </c>
      <c r="AB36" s="1">
        <f t="shared" si="6"/>
        <v>46610370.112815209</v>
      </c>
      <c r="AC36" s="1">
        <f t="shared" si="6"/>
        <v>45445538.215338431</v>
      </c>
      <c r="AD36" s="1">
        <f t="shared" si="6"/>
        <v>44289748.483471543</v>
      </c>
      <c r="AE36" s="1">
        <f t="shared" si="6"/>
        <v>43143193.867859565</v>
      </c>
      <c r="AF36" s="1">
        <f t="shared" si="6"/>
        <v>42005832.691684134</v>
      </c>
      <c r="AG36" s="1">
        <f t="shared" si="6"/>
        <v>40877501.270326495</v>
      </c>
      <c r="AH36" s="1">
        <f t="shared" si="6"/>
        <v>39758108.028746277</v>
      </c>
      <c r="AI36" s="1"/>
    </row>
    <row r="37" spans="1:35" x14ac:dyDescent="0.25">
      <c r="A37" s="2" t="s">
        <v>5</v>
      </c>
      <c r="B37" s="1">
        <f t="shared" si="7"/>
        <v>204432509.93254733</v>
      </c>
      <c r="C37" s="1">
        <f t="shared" si="6"/>
        <v>204793974.66188809</v>
      </c>
      <c r="D37" s="1">
        <f t="shared" si="6"/>
        <v>205077393.3963238</v>
      </c>
      <c r="E37" s="1">
        <f t="shared" si="6"/>
        <v>202257388.7606509</v>
      </c>
      <c r="F37" s="1">
        <f t="shared" si="6"/>
        <v>202440039.86056972</v>
      </c>
      <c r="G37" s="1">
        <f t="shared" si="6"/>
        <v>202538562.26598942</v>
      </c>
      <c r="H37" s="1">
        <f t="shared" si="6"/>
        <v>202551367.38328692</v>
      </c>
      <c r="I37" s="1">
        <f t="shared" si="6"/>
        <v>202477261.47118786</v>
      </c>
      <c r="J37" s="1">
        <f t="shared" si="6"/>
        <v>202315198.44565544</v>
      </c>
      <c r="K37" s="1">
        <f t="shared" si="6"/>
        <v>202064756.77375293</v>
      </c>
      <c r="L37" s="1">
        <f t="shared" si="6"/>
        <v>201726148.12772146</v>
      </c>
      <c r="M37" s="1">
        <f t="shared" si="6"/>
        <v>201299978.81310135</v>
      </c>
      <c r="N37" s="1">
        <f t="shared" si="6"/>
        <v>200786696.40837374</v>
      </c>
      <c r="O37" s="1">
        <f t="shared" si="6"/>
        <v>200186298.16356775</v>
      </c>
      <c r="P37" s="1">
        <f t="shared" si="6"/>
        <v>199498590.61909175</v>
      </c>
      <c r="Q37" s="1">
        <f t="shared" si="6"/>
        <v>198723666.54947096</v>
      </c>
      <c r="R37" s="1">
        <f t="shared" si="6"/>
        <v>197861645.81758571</v>
      </c>
      <c r="S37" s="1">
        <f t="shared" si="6"/>
        <v>196912747.78356659</v>
      </c>
      <c r="T37" s="1">
        <f t="shared" si="6"/>
        <v>195877200.17161411</v>
      </c>
      <c r="U37" s="1">
        <f t="shared" si="6"/>
        <v>194755411.80298698</v>
      </c>
      <c r="V37" s="1">
        <f t="shared" si="6"/>
        <v>193547966.24042434</v>
      </c>
      <c r="W37" s="1">
        <f t="shared" si="6"/>
        <v>192255577.78962034</v>
      </c>
      <c r="X37" s="1">
        <f t="shared" si="6"/>
        <v>190878859.11940959</v>
      </c>
      <c r="Y37" s="1">
        <f t="shared" si="6"/>
        <v>189418319.83947378</v>
      </c>
      <c r="Z37" s="1">
        <f t="shared" si="6"/>
        <v>187874385.61233589</v>
      </c>
      <c r="AA37" s="1">
        <f t="shared" si="6"/>
        <v>186247511.43286669</v>
      </c>
      <c r="AB37" s="1">
        <f t="shared" si="6"/>
        <v>184538159.23154157</v>
      </c>
      <c r="AC37" s="1">
        <f t="shared" si="6"/>
        <v>182746848.91192544</v>
      </c>
      <c r="AD37" s="1">
        <f t="shared" si="6"/>
        <v>180874176.08510849</v>
      </c>
      <c r="AE37" s="1">
        <f t="shared" si="6"/>
        <v>178920800.59623691</v>
      </c>
      <c r="AF37" s="1">
        <f t="shared" si="6"/>
        <v>176887383.37748763</v>
      </c>
      <c r="AG37" s="1">
        <f t="shared" si="6"/>
        <v>174774622.21364251</v>
      </c>
      <c r="AH37" s="1">
        <f t="shared" si="6"/>
        <v>172583243.48137426</v>
      </c>
      <c r="AI37" s="1"/>
    </row>
    <row r="38" spans="1:35" x14ac:dyDescent="0.25">
      <c r="D38" s="31"/>
    </row>
    <row r="39" spans="1:35" x14ac:dyDescent="0.25">
      <c r="A39" s="35" t="s">
        <v>86</v>
      </c>
      <c r="D39" s="31"/>
    </row>
    <row r="40" spans="1:35" x14ac:dyDescent="0.25">
      <c r="A40" s="2" t="s">
        <v>77</v>
      </c>
      <c r="B40" s="2">
        <v>2018</v>
      </c>
      <c r="C40" s="2">
        <v>2019</v>
      </c>
      <c r="D40" s="2">
        <v>2020</v>
      </c>
      <c r="E40" s="2">
        <v>2021</v>
      </c>
      <c r="F40" s="2">
        <v>2022</v>
      </c>
      <c r="G40" s="2">
        <v>2023</v>
      </c>
      <c r="H40" s="2">
        <v>2024</v>
      </c>
      <c r="I40" s="2">
        <v>2025</v>
      </c>
      <c r="J40" s="2">
        <v>2026</v>
      </c>
      <c r="K40" s="2">
        <v>2027</v>
      </c>
      <c r="L40" s="2">
        <v>2028</v>
      </c>
      <c r="M40" s="2">
        <v>2029</v>
      </c>
      <c r="N40" s="2">
        <v>2030</v>
      </c>
      <c r="O40" s="2">
        <v>2031</v>
      </c>
      <c r="P40" s="2">
        <v>2032</v>
      </c>
      <c r="Q40" s="2">
        <v>2033</v>
      </c>
      <c r="R40" s="2">
        <v>2034</v>
      </c>
      <c r="S40" s="2">
        <v>2035</v>
      </c>
      <c r="T40" s="2">
        <v>2036</v>
      </c>
      <c r="U40" s="2">
        <v>2037</v>
      </c>
      <c r="V40" s="2">
        <v>2038</v>
      </c>
      <c r="W40" s="2">
        <v>2039</v>
      </c>
      <c r="X40" s="2">
        <v>2040</v>
      </c>
      <c r="Y40" s="2">
        <v>2041</v>
      </c>
      <c r="Z40" s="2">
        <v>2042</v>
      </c>
      <c r="AA40" s="2">
        <v>2043</v>
      </c>
      <c r="AB40" s="2">
        <v>2044</v>
      </c>
      <c r="AC40" s="2">
        <v>2045</v>
      </c>
      <c r="AD40" s="2">
        <v>2046</v>
      </c>
      <c r="AE40" s="2">
        <v>2047</v>
      </c>
      <c r="AF40" s="2">
        <v>2048</v>
      </c>
      <c r="AG40" s="2">
        <v>2049</v>
      </c>
      <c r="AH40" s="2">
        <v>2050</v>
      </c>
    </row>
    <row r="41" spans="1:35" x14ac:dyDescent="0.25">
      <c r="A41" s="7" t="s">
        <v>0</v>
      </c>
      <c r="B41" s="25">
        <v>416.1414221535332</v>
      </c>
      <c r="C41" s="25">
        <v>421.1113777112318</v>
      </c>
      <c r="D41" s="25">
        <v>426.08133326893039</v>
      </c>
      <c r="E41" s="25">
        <v>431.05128882662899</v>
      </c>
      <c r="F41" s="25">
        <v>436.02124438432759</v>
      </c>
      <c r="G41" s="25">
        <v>440.99119994202618</v>
      </c>
      <c r="H41" s="25">
        <v>445.96115549972478</v>
      </c>
      <c r="I41" s="25">
        <v>450.93111105742338</v>
      </c>
      <c r="J41" s="25">
        <v>455.90106661512198</v>
      </c>
      <c r="K41" s="25">
        <v>460.87102217282057</v>
      </c>
      <c r="L41" s="25">
        <v>465.84097773051917</v>
      </c>
      <c r="M41" s="25">
        <v>470.81093328821777</v>
      </c>
      <c r="N41" s="25">
        <v>475.78088884591637</v>
      </c>
      <c r="O41" s="25">
        <v>480.75084440361496</v>
      </c>
      <c r="P41" s="25">
        <v>485.72079996131356</v>
      </c>
      <c r="Q41" s="25">
        <v>490.69075551901216</v>
      </c>
      <c r="R41" s="25">
        <v>495.66071107671075</v>
      </c>
      <c r="S41" s="25">
        <v>500.63066663440935</v>
      </c>
      <c r="T41" s="25">
        <v>505.60062219210795</v>
      </c>
      <c r="U41" s="25">
        <v>510.57057774980655</v>
      </c>
      <c r="V41" s="25">
        <v>515.54053330750514</v>
      </c>
      <c r="W41" s="25">
        <v>520.5104888652038</v>
      </c>
      <c r="X41" s="25">
        <v>525.48044442290234</v>
      </c>
      <c r="Y41" s="25">
        <v>530.45039998060099</v>
      </c>
      <c r="Z41" s="25">
        <v>535.42035553829953</v>
      </c>
      <c r="AA41" s="25">
        <v>540.39031109599819</v>
      </c>
      <c r="AB41" s="25">
        <v>545.36026665369673</v>
      </c>
      <c r="AC41" s="25">
        <v>550.33022221139538</v>
      </c>
      <c r="AD41" s="25">
        <v>555.30017776909392</v>
      </c>
      <c r="AE41" s="25">
        <v>560.27013332679257</v>
      </c>
      <c r="AF41" s="25">
        <v>565.24008888449112</v>
      </c>
      <c r="AG41" s="25">
        <v>570.21004444218977</v>
      </c>
      <c r="AH41">
        <f>0.8*AH18</f>
        <v>334.53666679135699</v>
      </c>
    </row>
    <row r="42" spans="1:35" x14ac:dyDescent="0.25">
      <c r="A42" s="2" t="s">
        <v>68</v>
      </c>
      <c r="B42" s="25">
        <v>404.95894195154352</v>
      </c>
      <c r="C42" s="25">
        <v>409.26210001555665</v>
      </c>
      <c r="D42" s="25">
        <v>413.56525807956973</v>
      </c>
      <c r="E42" s="25">
        <v>417.86841614358286</v>
      </c>
      <c r="F42" s="25">
        <v>422.17157420759594</v>
      </c>
      <c r="G42" s="25">
        <v>426.47473227160907</v>
      </c>
      <c r="H42" s="25">
        <v>430.77789033562215</v>
      </c>
      <c r="I42" s="25">
        <v>435.08104839963528</v>
      </c>
      <c r="J42" s="25">
        <v>439.38420646364835</v>
      </c>
      <c r="K42" s="25">
        <v>443.68736452766143</v>
      </c>
      <c r="L42" s="25">
        <v>447.99052259167456</v>
      </c>
      <c r="M42" s="25">
        <v>452.29368065568764</v>
      </c>
      <c r="N42" s="25">
        <v>456.59683871970077</v>
      </c>
      <c r="O42" s="25">
        <v>460.89999678371385</v>
      </c>
      <c r="P42" s="25">
        <v>465.20315484772698</v>
      </c>
      <c r="Q42" s="25">
        <v>469.50631291174005</v>
      </c>
      <c r="R42" s="25">
        <v>473.80947097575313</v>
      </c>
      <c r="S42" s="25">
        <v>478.11262903976626</v>
      </c>
      <c r="T42" s="25">
        <v>482.41578710377934</v>
      </c>
      <c r="U42" s="25">
        <v>486.71894516779247</v>
      </c>
      <c r="V42" s="25">
        <v>491.02210323180554</v>
      </c>
      <c r="W42" s="25">
        <v>495.32526129581868</v>
      </c>
      <c r="X42" s="25">
        <v>499.62841935983175</v>
      </c>
      <c r="Y42" s="25">
        <v>503.93157742384483</v>
      </c>
      <c r="Z42" s="25">
        <v>508.23473548785796</v>
      </c>
      <c r="AA42" s="25">
        <v>512.53789355187109</v>
      </c>
      <c r="AB42" s="25">
        <v>516.84105161588411</v>
      </c>
      <c r="AC42" s="25">
        <v>521.14420967989724</v>
      </c>
      <c r="AD42" s="25">
        <v>525.44736774391038</v>
      </c>
      <c r="AE42" s="25">
        <v>529.7505258079234</v>
      </c>
      <c r="AF42" s="25">
        <v>534.05368387193653</v>
      </c>
      <c r="AG42" s="25">
        <v>538.35684193594966</v>
      </c>
      <c r="AH42">
        <f>0.8*AH19</f>
        <v>542.65999999996279</v>
      </c>
    </row>
    <row r="43" spans="1:35" x14ac:dyDescent="0.25">
      <c r="A43" s="2" t="s">
        <v>3</v>
      </c>
      <c r="B43" s="25">
        <v>141.6095611447885</v>
      </c>
      <c r="C43" s="25">
        <v>153.35674420864211</v>
      </c>
      <c r="D43" s="25">
        <v>165.1039272724957</v>
      </c>
      <c r="E43" s="25">
        <v>176.85111033634931</v>
      </c>
      <c r="F43" s="25">
        <v>188.59829340020289</v>
      </c>
      <c r="G43" s="25">
        <v>200.3454764640565</v>
      </c>
      <c r="H43" s="25">
        <v>212.09265952791009</v>
      </c>
      <c r="I43" s="25">
        <v>223.83984259176367</v>
      </c>
      <c r="J43" s="25">
        <v>235.58702565561728</v>
      </c>
      <c r="K43" s="25">
        <v>247.33420871947089</v>
      </c>
      <c r="L43" s="25">
        <v>259.08139178332448</v>
      </c>
      <c r="M43" s="25">
        <v>270.82857484717806</v>
      </c>
      <c r="N43" s="25">
        <v>282.5757579110317</v>
      </c>
      <c r="O43" s="25">
        <v>294.32294097488523</v>
      </c>
      <c r="P43" s="25">
        <v>306.07012403873887</v>
      </c>
      <c r="Q43" s="25">
        <v>317.81730710259245</v>
      </c>
      <c r="R43" s="25">
        <v>329.56449016644603</v>
      </c>
      <c r="S43" s="25">
        <v>341.31167323029968</v>
      </c>
      <c r="T43" s="25">
        <v>353.0588562941532</v>
      </c>
      <c r="U43" s="25">
        <v>364.80603935800684</v>
      </c>
      <c r="V43" s="25">
        <v>376.55322242186043</v>
      </c>
      <c r="W43" s="25">
        <v>388.30040548571401</v>
      </c>
      <c r="X43" s="25">
        <v>400.04758854956765</v>
      </c>
      <c r="Y43" s="25">
        <v>411.79477161342118</v>
      </c>
      <c r="Z43" s="25">
        <v>423.54195467727482</v>
      </c>
      <c r="AA43" s="25">
        <v>435.28913774112846</v>
      </c>
      <c r="AB43" s="25">
        <v>447.03632080498198</v>
      </c>
      <c r="AC43" s="25">
        <v>458.78350386883562</v>
      </c>
      <c r="AD43" s="25">
        <v>470.53068693268915</v>
      </c>
      <c r="AE43" s="25">
        <v>482.27786999654279</v>
      </c>
      <c r="AF43" s="25">
        <v>494.02505306039643</v>
      </c>
      <c r="AG43" s="25">
        <v>505.77223612424996</v>
      </c>
      <c r="AH43">
        <f>0.8*AH20</f>
        <v>517.5194191881036</v>
      </c>
    </row>
    <row r="44" spans="1:35" x14ac:dyDescent="0.25">
      <c r="A44" s="2" t="s">
        <v>4</v>
      </c>
      <c r="B44" s="25">
        <v>434.13352457722783</v>
      </c>
      <c r="C44" s="25">
        <v>434.57935576329044</v>
      </c>
      <c r="D44" s="25">
        <v>435.0251869493531</v>
      </c>
      <c r="E44" s="25">
        <v>435.4710181354157</v>
      </c>
      <c r="F44" s="25">
        <v>435.91684932147831</v>
      </c>
      <c r="G44" s="25">
        <v>436.36268050754092</v>
      </c>
      <c r="H44" s="25">
        <v>436.80851169360352</v>
      </c>
      <c r="I44" s="25">
        <v>437.25434287966618</v>
      </c>
      <c r="J44" s="25">
        <v>437.70017406572879</v>
      </c>
      <c r="K44" s="25">
        <v>438.14600525179139</v>
      </c>
      <c r="L44" s="25">
        <v>438.591836437854</v>
      </c>
      <c r="M44" s="25">
        <v>439.0376676239166</v>
      </c>
      <c r="N44" s="25">
        <v>439.48349880997921</v>
      </c>
      <c r="O44" s="25">
        <v>439.92932999604187</v>
      </c>
      <c r="P44" s="25">
        <v>440.37516118210448</v>
      </c>
      <c r="Q44" s="25">
        <v>440.82099236816708</v>
      </c>
      <c r="R44" s="25">
        <v>441.26682355422969</v>
      </c>
      <c r="S44" s="25">
        <v>441.71265474029229</v>
      </c>
      <c r="T44" s="25">
        <v>442.15848592635496</v>
      </c>
      <c r="U44" s="25">
        <v>442.60431711241756</v>
      </c>
      <c r="V44" s="25">
        <v>443.05014829848017</v>
      </c>
      <c r="W44" s="25">
        <v>443.49597948454277</v>
      </c>
      <c r="X44" s="25">
        <v>443.94181067060538</v>
      </c>
      <c r="Y44" s="25">
        <v>444.38764185666804</v>
      </c>
      <c r="Z44" s="25">
        <v>444.83347304273065</v>
      </c>
      <c r="AA44" s="25">
        <v>445.27930422879325</v>
      </c>
      <c r="AB44" s="25">
        <v>445.72513541485586</v>
      </c>
      <c r="AC44" s="25">
        <v>446.17096660091846</v>
      </c>
      <c r="AD44" s="25">
        <v>446.61679778698107</v>
      </c>
      <c r="AE44" s="25">
        <v>447.06262897304373</v>
      </c>
      <c r="AF44" s="25">
        <v>447.50846015910633</v>
      </c>
      <c r="AG44" s="25">
        <v>447.95429134516894</v>
      </c>
      <c r="AH44">
        <f>0.8*AH21</f>
        <v>448.40012253123155</v>
      </c>
    </row>
    <row r="45" spans="1:35" x14ac:dyDescent="0.25">
      <c r="A45" s="2" t="s">
        <v>5</v>
      </c>
      <c r="B45" s="25">
        <v>41.136452096321158</v>
      </c>
      <c r="C45" s="25">
        <v>42.044113704201138</v>
      </c>
      <c r="D45" s="25">
        <v>42.951775312081111</v>
      </c>
      <c r="E45" s="25">
        <v>43.859436919961091</v>
      </c>
      <c r="F45" s="25">
        <v>44.767098527841071</v>
      </c>
      <c r="G45" s="25">
        <v>45.674760135721051</v>
      </c>
      <c r="H45" s="25">
        <v>46.582421743601031</v>
      </c>
      <c r="I45" s="25">
        <v>47.490083351481012</v>
      </c>
      <c r="J45" s="25">
        <v>48.397744959360992</v>
      </c>
      <c r="K45" s="25">
        <v>49.305406567240965</v>
      </c>
      <c r="L45" s="25">
        <v>50.213068175120945</v>
      </c>
      <c r="M45" s="25">
        <v>51.120729783000925</v>
      </c>
      <c r="N45" s="25">
        <v>52.028391390880905</v>
      </c>
      <c r="O45" s="25">
        <v>52.936052998760886</v>
      </c>
      <c r="P45" s="25">
        <v>53.843714606640866</v>
      </c>
      <c r="Q45" s="25">
        <v>54.751376214520846</v>
      </c>
      <c r="R45" s="25">
        <v>55.659037822400819</v>
      </c>
      <c r="S45" s="25">
        <v>56.566699430280799</v>
      </c>
      <c r="T45" s="25">
        <v>57.474361038160779</v>
      </c>
      <c r="U45" s="25">
        <v>58.38202264604076</v>
      </c>
      <c r="V45" s="25">
        <v>59.28968425392074</v>
      </c>
      <c r="W45" s="25">
        <v>60.197345861800713</v>
      </c>
      <c r="X45" s="25">
        <v>61.1050074696807</v>
      </c>
      <c r="Y45" s="25">
        <v>62.012669077560673</v>
      </c>
      <c r="Z45" s="25">
        <v>62.920330685440653</v>
      </c>
      <c r="AA45" s="25">
        <v>63.827992293320634</v>
      </c>
      <c r="AB45" s="25">
        <v>64.735653901200607</v>
      </c>
      <c r="AC45" s="25">
        <v>65.643315509080594</v>
      </c>
      <c r="AD45" s="25">
        <v>66.550977116960567</v>
      </c>
      <c r="AE45" s="25">
        <v>67.458638724840554</v>
      </c>
      <c r="AF45" s="25">
        <v>68.366300332720527</v>
      </c>
      <c r="AG45" s="25">
        <v>69.273961940600515</v>
      </c>
      <c r="AH45">
        <f>0.8*AH22</f>
        <v>70.181623548480474</v>
      </c>
    </row>
    <row r="46" spans="1:35" x14ac:dyDescent="0.25">
      <c r="D46" s="31"/>
    </row>
    <row r="47" spans="1:35" x14ac:dyDescent="0.25">
      <c r="A47" s="2" t="s">
        <v>83</v>
      </c>
      <c r="B47" s="2">
        <v>2018</v>
      </c>
      <c r="C47" s="2">
        <v>2019</v>
      </c>
      <c r="D47" s="2">
        <v>2020</v>
      </c>
      <c r="E47" s="2">
        <v>2021</v>
      </c>
      <c r="F47" s="2">
        <v>2022</v>
      </c>
      <c r="G47" s="2">
        <v>2023</v>
      </c>
      <c r="H47" s="2">
        <v>2024</v>
      </c>
      <c r="I47" s="2">
        <v>2025</v>
      </c>
      <c r="J47" s="2">
        <v>2026</v>
      </c>
      <c r="K47" s="2">
        <v>2027</v>
      </c>
      <c r="L47" s="2">
        <v>2028</v>
      </c>
      <c r="M47" s="2">
        <v>2029</v>
      </c>
      <c r="N47" s="2">
        <v>2030</v>
      </c>
      <c r="O47" s="2">
        <v>2031</v>
      </c>
      <c r="P47" s="2">
        <v>2032</v>
      </c>
      <c r="Q47" s="2">
        <v>2033</v>
      </c>
      <c r="R47" s="2">
        <v>2034</v>
      </c>
      <c r="S47" s="2">
        <v>2035</v>
      </c>
      <c r="T47" s="2">
        <v>2036</v>
      </c>
      <c r="U47" s="2">
        <v>2037</v>
      </c>
      <c r="V47" s="2">
        <v>2038</v>
      </c>
      <c r="W47" s="2">
        <v>2039</v>
      </c>
      <c r="X47" s="2">
        <v>2040</v>
      </c>
      <c r="Y47" s="2">
        <v>2041</v>
      </c>
      <c r="Z47" s="2">
        <v>2042</v>
      </c>
      <c r="AA47" s="2">
        <v>2043</v>
      </c>
      <c r="AB47" s="2">
        <v>2044</v>
      </c>
      <c r="AC47" s="2">
        <v>2045</v>
      </c>
      <c r="AD47" s="2">
        <v>2046</v>
      </c>
      <c r="AE47" s="2">
        <v>2047</v>
      </c>
      <c r="AF47" s="2">
        <v>2048</v>
      </c>
      <c r="AG47" s="2">
        <v>2049</v>
      </c>
      <c r="AH47" s="2">
        <v>2050</v>
      </c>
    </row>
    <row r="48" spans="1:35" x14ac:dyDescent="0.25">
      <c r="A48" s="7" t="s">
        <v>0</v>
      </c>
      <c r="B48" s="1">
        <f>B41*B10/1000</f>
        <v>204059774.84190625</v>
      </c>
      <c r="C48" s="1">
        <f t="shared" ref="C48:AH52" si="8">C41*C10/1000</f>
        <v>208050701.08751857</v>
      </c>
      <c r="D48" s="1">
        <f t="shared" si="8"/>
        <v>212051117.02458411</v>
      </c>
      <c r="E48" s="1">
        <f t="shared" si="8"/>
        <v>216062392.49552044</v>
      </c>
      <c r="F48" s="1">
        <f t="shared" si="8"/>
        <v>220084539.36420685</v>
      </c>
      <c r="G48" s="1">
        <f t="shared" si="8"/>
        <v>224119435.45473027</v>
      </c>
      <c r="H48" s="1">
        <f t="shared" si="8"/>
        <v>228168904.9956255</v>
      </c>
      <c r="I48" s="1">
        <f t="shared" si="8"/>
        <v>232234316.49414581</v>
      </c>
      <c r="J48" s="1">
        <f t="shared" si="8"/>
        <v>236315585.70283547</v>
      </c>
      <c r="K48" s="1">
        <f t="shared" si="8"/>
        <v>240412590.76616645</v>
      </c>
      <c r="L48" s="1">
        <f t="shared" si="8"/>
        <v>244526321.48064595</v>
      </c>
      <c r="M48" s="1">
        <f t="shared" si="8"/>
        <v>248657818.42510751</v>
      </c>
      <c r="N48" s="1">
        <f t="shared" si="8"/>
        <v>252806828.05965716</v>
      </c>
      <c r="O48" s="1">
        <f t="shared" si="8"/>
        <v>256974065.26960722</v>
      </c>
      <c r="P48" s="1">
        <f t="shared" si="8"/>
        <v>261156286.75603718</v>
      </c>
      <c r="Q48" s="1">
        <f t="shared" si="8"/>
        <v>265343994.72597671</v>
      </c>
      <c r="R48" s="1">
        <f t="shared" si="8"/>
        <v>269524358.69599342</v>
      </c>
      <c r="S48" s="1">
        <f t="shared" si="8"/>
        <v>273687172.35848409</v>
      </c>
      <c r="T48" s="1">
        <f t="shared" si="8"/>
        <v>277827810.36849374</v>
      </c>
      <c r="U48" s="1">
        <f t="shared" si="8"/>
        <v>281946156.08402139</v>
      </c>
      <c r="V48" s="1">
        <f t="shared" si="8"/>
        <v>286042041.90507245</v>
      </c>
      <c r="W48" s="1">
        <f t="shared" si="8"/>
        <v>290117231.51335073</v>
      </c>
      <c r="X48" s="1">
        <f t="shared" si="8"/>
        <v>294173123.9981373</v>
      </c>
      <c r="Y48" s="1">
        <f t="shared" si="8"/>
        <v>298208816.44990307</v>
      </c>
      <c r="Z48" s="1">
        <f t="shared" si="8"/>
        <v>302223047.28073168</v>
      </c>
      <c r="AA48" s="1">
        <f t="shared" si="8"/>
        <v>306216996.00841576</v>
      </c>
      <c r="AB48" s="1">
        <f t="shared" si="8"/>
        <v>310192538.03068453</v>
      </c>
      <c r="AC48" s="1">
        <f t="shared" si="8"/>
        <v>314151468.22570235</v>
      </c>
      <c r="AD48" s="1">
        <f t="shared" si="8"/>
        <v>318094772.05516517</v>
      </c>
      <c r="AE48" s="1">
        <f t="shared" si="8"/>
        <v>322023412.18055421</v>
      </c>
      <c r="AF48" s="1">
        <f t="shared" si="8"/>
        <v>325939355.26144451</v>
      </c>
      <c r="AG48" s="1">
        <f t="shared" si="8"/>
        <v>329844835.31538737</v>
      </c>
      <c r="AH48" s="1">
        <f t="shared" si="8"/>
        <v>194111342.7736969</v>
      </c>
    </row>
    <row r="49" spans="1:34" x14ac:dyDescent="0.25">
      <c r="A49" s="2" t="s">
        <v>68</v>
      </c>
      <c r="B49" s="1">
        <f t="shared" ref="B49:Q52" si="9">B42*B11/1000</f>
        <v>215988342.84089428</v>
      </c>
      <c r="C49" s="1">
        <f t="shared" si="9"/>
        <v>218657593.785018</v>
      </c>
      <c r="D49" s="1">
        <f t="shared" si="9"/>
        <v>221242717.85825449</v>
      </c>
      <c r="E49" s="1">
        <f t="shared" si="9"/>
        <v>255642359.15004554</v>
      </c>
      <c r="F49" s="1">
        <f t="shared" si="9"/>
        <v>258139402.87138647</v>
      </c>
      <c r="G49" s="1">
        <f t="shared" si="9"/>
        <v>260561006.85990396</v>
      </c>
      <c r="H49" s="1">
        <f t="shared" si="9"/>
        <v>262933466.70004022</v>
      </c>
      <c r="I49" s="1">
        <f t="shared" si="9"/>
        <v>265277156.51447642</v>
      </c>
      <c r="J49" s="1">
        <f t="shared" si="9"/>
        <v>267597773.52876455</v>
      </c>
      <c r="K49" s="1">
        <f t="shared" si="9"/>
        <v>269891084.34206682</v>
      </c>
      <c r="L49" s="1">
        <f t="shared" si="9"/>
        <v>272157162.92465907</v>
      </c>
      <c r="M49" s="1">
        <f t="shared" si="9"/>
        <v>274393313.89850157</v>
      </c>
      <c r="N49" s="1">
        <f t="shared" si="9"/>
        <v>276597381.81018984</v>
      </c>
      <c r="O49" s="1">
        <f t="shared" si="9"/>
        <v>278770708.42556185</v>
      </c>
      <c r="P49" s="1">
        <f t="shared" si="9"/>
        <v>280915274.33073193</v>
      </c>
      <c r="Q49" s="1">
        <f t="shared" si="9"/>
        <v>283029924.76058418</v>
      </c>
      <c r="R49" s="1">
        <f t="shared" si="8"/>
        <v>285112609.46229017</v>
      </c>
      <c r="S49" s="1">
        <f t="shared" si="8"/>
        <v>287161314.52353764</v>
      </c>
      <c r="T49" s="1">
        <f t="shared" si="8"/>
        <v>289175412.8184455</v>
      </c>
      <c r="U49" s="1">
        <f t="shared" si="8"/>
        <v>291153881.46990931</v>
      </c>
      <c r="V49" s="1">
        <f t="shared" si="8"/>
        <v>293094472.63317913</v>
      </c>
      <c r="W49" s="1">
        <f t="shared" si="8"/>
        <v>294994128.45574653</v>
      </c>
      <c r="X49" s="1">
        <f t="shared" si="8"/>
        <v>296850312.77249199</v>
      </c>
      <c r="Y49" s="1">
        <f t="shared" si="8"/>
        <v>298661571.24271661</v>
      </c>
      <c r="Z49" s="1">
        <f t="shared" si="8"/>
        <v>300426688.68271273</v>
      </c>
      <c r="AA49" s="1">
        <f t="shared" si="8"/>
        <v>302143161.97714537</v>
      </c>
      <c r="AB49" s="1">
        <f t="shared" si="8"/>
        <v>303808392.1347006</v>
      </c>
      <c r="AC49" s="1">
        <f t="shared" si="8"/>
        <v>305420246.48788941</v>
      </c>
      <c r="AD49" s="1">
        <f t="shared" si="8"/>
        <v>306977575.26632005</v>
      </c>
      <c r="AE49" s="1">
        <f t="shared" si="8"/>
        <v>308479984.35316038</v>
      </c>
      <c r="AF49" s="1">
        <f t="shared" si="8"/>
        <v>309927090.77889478</v>
      </c>
      <c r="AG49" s="1">
        <f t="shared" si="8"/>
        <v>311319106.53727639</v>
      </c>
      <c r="AH49" s="1">
        <f t="shared" si="8"/>
        <v>312656337.41917861</v>
      </c>
    </row>
    <row r="50" spans="1:34" x14ac:dyDescent="0.25">
      <c r="A50" s="2" t="s">
        <v>3</v>
      </c>
      <c r="B50" s="1">
        <f t="shared" si="9"/>
        <v>206661822.89663029</v>
      </c>
      <c r="C50" s="1">
        <f t="shared" si="8"/>
        <v>224764885.43227595</v>
      </c>
      <c r="D50" s="1">
        <f t="shared" si="8"/>
        <v>242915241.86739314</v>
      </c>
      <c r="E50" s="1">
        <f t="shared" si="8"/>
        <v>261082164.10175064</v>
      </c>
      <c r="F50" s="1">
        <f t="shared" si="8"/>
        <v>279244631.01126719</v>
      </c>
      <c r="G50" s="1">
        <f t="shared" si="8"/>
        <v>297387919.80425429</v>
      </c>
      <c r="H50" s="1">
        <f t="shared" si="8"/>
        <v>315506230.72225821</v>
      </c>
      <c r="I50" s="1">
        <f t="shared" si="8"/>
        <v>333593628.34963131</v>
      </c>
      <c r="J50" s="1">
        <f t="shared" si="8"/>
        <v>351634575.23702312</v>
      </c>
      <c r="K50" s="1">
        <f t="shared" si="8"/>
        <v>369609783.86152184</v>
      </c>
      <c r="L50" s="1">
        <f t="shared" si="8"/>
        <v>387508767.26351762</v>
      </c>
      <c r="M50" s="1">
        <f t="shared" si="8"/>
        <v>405323222.94975877</v>
      </c>
      <c r="N50" s="1">
        <f t="shared" si="8"/>
        <v>423044720.1693638</v>
      </c>
      <c r="O50" s="1">
        <f t="shared" si="8"/>
        <v>440664015.99097741</v>
      </c>
      <c r="P50" s="1">
        <f t="shared" si="8"/>
        <v>458169825.96480197</v>
      </c>
      <c r="Q50" s="1">
        <f t="shared" si="8"/>
        <v>475549662.22882128</v>
      </c>
      <c r="R50" s="1">
        <f t="shared" si="8"/>
        <v>492789569.39879179</v>
      </c>
      <c r="S50" s="1">
        <f t="shared" si="8"/>
        <v>509876529.06993377</v>
      </c>
      <c r="T50" s="1">
        <f t="shared" si="8"/>
        <v>526799671.30749828</v>
      </c>
      <c r="U50" s="1">
        <f t="shared" si="8"/>
        <v>543550385.34132719</v>
      </c>
      <c r="V50" s="1">
        <f t="shared" si="8"/>
        <v>560120666.94080055</v>
      </c>
      <c r="W50" s="1">
        <f t="shared" si="8"/>
        <v>576503795.67286587</v>
      </c>
      <c r="X50" s="1">
        <f t="shared" si="8"/>
        <v>592692784.68681908</v>
      </c>
      <c r="Y50" s="1">
        <f t="shared" si="8"/>
        <v>608680722.71756208</v>
      </c>
      <c r="Z50" s="1">
        <f t="shared" si="8"/>
        <v>624458860.46217358</v>
      </c>
      <c r="AA50" s="1">
        <f t="shared" si="8"/>
        <v>640016326.46299148</v>
      </c>
      <c r="AB50" s="1">
        <f t="shared" si="8"/>
        <v>655340824.90839446</v>
      </c>
      <c r="AC50" s="1">
        <f t="shared" si="8"/>
        <v>670421478.86837173</v>
      </c>
      <c r="AD50" s="1">
        <f t="shared" si="8"/>
        <v>685251246.19230759</v>
      </c>
      <c r="AE50" s="1">
        <f t="shared" si="8"/>
        <v>699825461.4962399</v>
      </c>
      <c r="AF50" s="1">
        <f t="shared" si="8"/>
        <v>714138715.77204204</v>
      </c>
      <c r="AG50" s="1">
        <f t="shared" si="8"/>
        <v>728186700.28002536</v>
      </c>
      <c r="AH50" s="1">
        <f t="shared" si="8"/>
        <v>741966331.13019836</v>
      </c>
    </row>
    <row r="51" spans="1:34" x14ac:dyDescent="0.25">
      <c r="A51" s="2" t="s">
        <v>4</v>
      </c>
      <c r="B51" s="1">
        <f t="shared" si="9"/>
        <v>77438085.558250725</v>
      </c>
      <c r="C51" s="1">
        <f t="shared" si="8"/>
        <v>77392334.01030615</v>
      </c>
      <c r="D51" s="1">
        <f t="shared" si="8"/>
        <v>77323830.705457598</v>
      </c>
      <c r="E51" s="1">
        <f t="shared" si="8"/>
        <v>77233389.183004424</v>
      </c>
      <c r="F51" s="1">
        <f t="shared" si="8"/>
        <v>77120117.802995905</v>
      </c>
      <c r="G51" s="1">
        <f t="shared" si="8"/>
        <v>76985412.017357573</v>
      </c>
      <c r="H51" s="1">
        <f t="shared" si="8"/>
        <v>76830726.116682693</v>
      </c>
      <c r="I51" s="1">
        <f t="shared" si="8"/>
        <v>76657402.096257761</v>
      </c>
      <c r="J51" s="1">
        <f t="shared" si="8"/>
        <v>76466362.224139228</v>
      </c>
      <c r="K51" s="1">
        <f t="shared" si="8"/>
        <v>76258662.881694496</v>
      </c>
      <c r="L51" s="1">
        <f t="shared" si="8"/>
        <v>76035881.625069365</v>
      </c>
      <c r="M51" s="1">
        <f t="shared" si="8"/>
        <v>75799764.629660338</v>
      </c>
      <c r="N51" s="1">
        <f t="shared" si="8"/>
        <v>75551654.865674391</v>
      </c>
      <c r="O51" s="1">
        <f t="shared" si="8"/>
        <v>75292773.770515159</v>
      </c>
      <c r="P51" s="1">
        <f t="shared" si="8"/>
        <v>75023408.552759513</v>
      </c>
      <c r="Q51" s="1">
        <f t="shared" si="8"/>
        <v>74742710.831205562</v>
      </c>
      <c r="R51" s="1">
        <f t="shared" si="8"/>
        <v>74449205.402995676</v>
      </c>
      <c r="S51" s="1">
        <f t="shared" si="8"/>
        <v>74141973.975722432</v>
      </c>
      <c r="T51" s="1">
        <f t="shared" si="8"/>
        <v>73821116.96788168</v>
      </c>
      <c r="U51" s="1">
        <f t="shared" si="8"/>
        <v>73487675.895673752</v>
      </c>
      <c r="V51" s="1">
        <f t="shared" si="8"/>
        <v>73142806.947881609</v>
      </c>
      <c r="W51" s="1">
        <f t="shared" si="8"/>
        <v>72788070.700309277</v>
      </c>
      <c r="X51" s="1">
        <f t="shared" si="8"/>
        <v>72424765.547884539</v>
      </c>
      <c r="Y51" s="1">
        <f t="shared" si="8"/>
        <v>72053356.651062593</v>
      </c>
      <c r="Z51" s="1">
        <f t="shared" si="8"/>
        <v>71674156.772957459</v>
      </c>
      <c r="AA51" s="1">
        <f t="shared" si="8"/>
        <v>71288089.159831494</v>
      </c>
      <c r="AB51" s="1">
        <f t="shared" si="8"/>
        <v>70896138.337138027</v>
      </c>
      <c r="AC51" s="1">
        <f t="shared" si="8"/>
        <v>70499063.955321863</v>
      </c>
      <c r="AD51" s="1">
        <f t="shared" si="8"/>
        <v>70097347.83871372</v>
      </c>
      <c r="AE51" s="1">
        <f t="shared" si="8"/>
        <v>69691072.323544025</v>
      </c>
      <c r="AF51" s="1">
        <f t="shared" si="8"/>
        <v>69279940.631583825</v>
      </c>
      <c r="AG51" s="1">
        <f t="shared" si="8"/>
        <v>68863425.940416873</v>
      </c>
      <c r="AH51" s="1">
        <f t="shared" si="8"/>
        <v>68441080.5372255</v>
      </c>
    </row>
    <row r="52" spans="1:34" x14ac:dyDescent="0.25">
      <c r="A52" s="2" t="s">
        <v>5</v>
      </c>
      <c r="B52" s="1">
        <f t="shared" si="9"/>
        <v>204432509.93254733</v>
      </c>
      <c r="C52" s="1">
        <f t="shared" si="8"/>
        <v>211962210.61414716</v>
      </c>
      <c r="D52" s="1">
        <f t="shared" si="8"/>
        <v>219617761.13688785</v>
      </c>
      <c r="E52" s="1">
        <f t="shared" si="8"/>
        <v>224047383.94172254</v>
      </c>
      <c r="F52" s="1">
        <f t="shared" si="8"/>
        <v>231902229.58455077</v>
      </c>
      <c r="G52" s="1">
        <f t="shared" si="8"/>
        <v>239875498.01191676</v>
      </c>
      <c r="H52" s="1">
        <f t="shared" si="8"/>
        <v>247964025.04913446</v>
      </c>
      <c r="I52" s="1">
        <f t="shared" si="8"/>
        <v>256164819.03932709</v>
      </c>
      <c r="J52" s="1">
        <f t="shared" si="8"/>
        <v>264474798.08171302</v>
      </c>
      <c r="K52" s="1">
        <f t="shared" si="8"/>
        <v>272891446.08358717</v>
      </c>
      <c r="L52" s="1">
        <f t="shared" si="8"/>
        <v>281412943.99357414</v>
      </c>
      <c r="M52" s="1">
        <f t="shared" si="8"/>
        <v>290037957.56557608</v>
      </c>
      <c r="N52" s="1">
        <f t="shared" si="8"/>
        <v>298764900.84200388</v>
      </c>
      <c r="O52" s="1">
        <f t="shared" si="8"/>
        <v>307591448.40721977</v>
      </c>
      <c r="P52" s="1">
        <f t="shared" si="8"/>
        <v>316514831.04643649</v>
      </c>
      <c r="Q52" s="1">
        <f t="shared" si="8"/>
        <v>325532557.00179619</v>
      </c>
      <c r="R52" s="1">
        <f t="shared" si="8"/>
        <v>334642034.8301121</v>
      </c>
      <c r="S52" s="1">
        <f t="shared" si="8"/>
        <v>343840695.72356951</v>
      </c>
      <c r="T52" s="1">
        <f t="shared" si="8"/>
        <v>353125845.20468396</v>
      </c>
      <c r="U52" s="1">
        <f t="shared" si="8"/>
        <v>362494975.54068577</v>
      </c>
      <c r="V52" s="1">
        <f t="shared" si="8"/>
        <v>371945795.73087096</v>
      </c>
      <c r="W52" s="1">
        <f t="shared" si="8"/>
        <v>381476188.71097219</v>
      </c>
      <c r="X52" s="1">
        <f t="shared" si="8"/>
        <v>391083770.12948442</v>
      </c>
      <c r="Y52" s="1">
        <f t="shared" si="8"/>
        <v>400765846.15474868</v>
      </c>
      <c r="Z52" s="1">
        <f t="shared" si="8"/>
        <v>410519411.3613109</v>
      </c>
      <c r="AA52" s="1">
        <f t="shared" si="8"/>
        <v>420341362.59231991</v>
      </c>
      <c r="AB52" s="1">
        <f t="shared" si="8"/>
        <v>430228442.48915434</v>
      </c>
      <c r="AC52" s="1">
        <f t="shared" si="8"/>
        <v>440177349.03164113</v>
      </c>
      <c r="AD52" s="1">
        <f t="shared" si="8"/>
        <v>450184785.22326487</v>
      </c>
      <c r="AE52" s="1">
        <f t="shared" si="8"/>
        <v>460247443.17152327</v>
      </c>
      <c r="AF52" s="1">
        <f t="shared" si="8"/>
        <v>470361846.42227393</v>
      </c>
      <c r="AG52" s="1">
        <f t="shared" si="8"/>
        <v>480524431.28904593</v>
      </c>
      <c r="AH52" s="1">
        <f t="shared" si="8"/>
        <v>490731521.0535925</v>
      </c>
    </row>
    <row r="53" spans="1:34" x14ac:dyDescent="0.25">
      <c r="D53" s="31"/>
    </row>
    <row r="54" spans="1:34" x14ac:dyDescent="0.25">
      <c r="D54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10A9E-BB26-4FA2-934F-ABFFA254C714}">
  <dimension ref="A1:AL208"/>
  <sheetViews>
    <sheetView topLeftCell="H175" workbookViewId="0">
      <selection activeCell="AE177" sqref="AE177:AE208"/>
    </sheetView>
  </sheetViews>
  <sheetFormatPr defaultRowHeight="15" x14ac:dyDescent="0.25"/>
  <cols>
    <col min="1" max="1" width="12.5703125" bestFit="1" customWidth="1"/>
    <col min="2" max="6" width="9.140625" style="1"/>
    <col min="22" max="22" width="10.7109375" style="26" bestFit="1" customWidth="1"/>
    <col min="23" max="23" width="12.140625" bestFit="1" customWidth="1"/>
    <col min="27" max="27" width="10.7109375" bestFit="1" customWidth="1"/>
    <col min="28" max="28" width="12.140625" bestFit="1" customWidth="1"/>
    <col min="29" max="29" width="10" style="25" bestFit="1" customWidth="1"/>
  </cols>
  <sheetData>
    <row r="1" spans="1:38" x14ac:dyDescent="0.25">
      <c r="A1" t="s">
        <v>71</v>
      </c>
      <c r="H1" t="s">
        <v>77</v>
      </c>
      <c r="O1" t="s">
        <v>78</v>
      </c>
      <c r="V1" s="26" t="s">
        <v>72</v>
      </c>
      <c r="AA1" t="s">
        <v>73</v>
      </c>
      <c r="AF1" t="s">
        <v>74</v>
      </c>
    </row>
    <row r="2" spans="1:38" x14ac:dyDescent="0.25">
      <c r="B2" s="1" t="s">
        <v>72</v>
      </c>
      <c r="C2" s="1" t="s">
        <v>73</v>
      </c>
      <c r="D2" s="1" t="s">
        <v>74</v>
      </c>
      <c r="E2" s="1" t="s">
        <v>75</v>
      </c>
      <c r="F2" s="1" t="s">
        <v>76</v>
      </c>
      <c r="H2" s="1" t="s">
        <v>72</v>
      </c>
      <c r="I2" s="1" t="s">
        <v>73</v>
      </c>
      <c r="J2" s="1" t="s">
        <v>74</v>
      </c>
      <c r="K2" s="1" t="s">
        <v>75</v>
      </c>
      <c r="L2" s="1" t="s">
        <v>76</v>
      </c>
      <c r="M2" s="1"/>
      <c r="O2" s="1" t="s">
        <v>72</v>
      </c>
      <c r="P2" s="1" t="s">
        <v>73</v>
      </c>
      <c r="Q2" s="1" t="s">
        <v>74</v>
      </c>
      <c r="R2" s="1" t="s">
        <v>75</v>
      </c>
      <c r="S2" s="1" t="s">
        <v>76</v>
      </c>
      <c r="T2" s="1"/>
      <c r="V2" s="26" t="s">
        <v>79</v>
      </c>
      <c r="W2" s="1" t="s">
        <v>80</v>
      </c>
      <c r="X2" s="1" t="s">
        <v>77</v>
      </c>
      <c r="Y2" s="1"/>
      <c r="Z2" s="1"/>
      <c r="AA2" s="26" t="s">
        <v>79</v>
      </c>
      <c r="AB2" s="1" t="s">
        <v>80</v>
      </c>
      <c r="AC2" s="25" t="s">
        <v>77</v>
      </c>
      <c r="AF2" s="26" t="s">
        <v>79</v>
      </c>
      <c r="AG2" s="1" t="s">
        <v>80</v>
      </c>
      <c r="AH2" s="25" t="s">
        <v>77</v>
      </c>
      <c r="AK2" t="s">
        <v>81</v>
      </c>
      <c r="AL2" t="s">
        <v>82</v>
      </c>
    </row>
    <row r="3" spans="1:38" x14ac:dyDescent="0.25">
      <c r="A3">
        <v>2015</v>
      </c>
      <c r="B3" s="1">
        <v>478763231</v>
      </c>
      <c r="C3" s="1">
        <v>529943975.99999988</v>
      </c>
      <c r="D3" s="1">
        <v>1438193426.0000002</v>
      </c>
      <c r="E3" s="1">
        <v>178808226</v>
      </c>
      <c r="F3" s="1">
        <v>4754088108</v>
      </c>
      <c r="H3" s="1">
        <v>588.42465436540067</v>
      </c>
      <c r="I3" s="1">
        <v>511.7410050410034</v>
      </c>
      <c r="J3" s="1">
        <v>93.074968138480486</v>
      </c>
      <c r="K3" s="1">
        <v>431.3245613917029</v>
      </c>
      <c r="L3" s="1">
        <v>55.01154201398402</v>
      </c>
      <c r="M3" s="1"/>
      <c r="N3" s="25">
        <v>2015</v>
      </c>
      <c r="O3" s="1">
        <f t="shared" ref="O3:O38" si="0">B3*H3/1000</f>
        <v>281716088.72403747</v>
      </c>
      <c r="P3" s="1">
        <f t="shared" ref="P3:S3" si="1">C3*I3/1000</f>
        <v>271194062.89366531</v>
      </c>
      <c r="Q3" s="1">
        <f t="shared" si="1"/>
        <v>133859807.30192211</v>
      </c>
      <c r="R3" s="1">
        <f t="shared" si="1"/>
        <v>77124379.652678475</v>
      </c>
      <c r="S3" s="1">
        <f t="shared" si="1"/>
        <v>261529717.6914238</v>
      </c>
      <c r="T3" s="1"/>
      <c r="U3" s="25">
        <v>1950</v>
      </c>
      <c r="V3" s="26">
        <v>200482466</v>
      </c>
      <c r="W3" s="1">
        <v>78022436.388831019</v>
      </c>
      <c r="X3" s="25">
        <f>W3*1000/V3</f>
        <v>389.17336735488391</v>
      </c>
      <c r="Y3" s="1"/>
      <c r="Z3" s="1"/>
      <c r="AA3" s="1">
        <v>382415690.99999994</v>
      </c>
      <c r="AB3" s="1">
        <v>145862359.72856319</v>
      </c>
      <c r="AC3" s="1">
        <f>AB3*1000/AA3</f>
        <v>381.42357429722523</v>
      </c>
      <c r="AF3" s="1">
        <v>564192098.99999988</v>
      </c>
      <c r="AG3" s="1">
        <v>4074.1637373934941</v>
      </c>
      <c r="AH3" s="25">
        <f>AG3*1000/AF3</f>
        <v>7.2212350095202148E-3</v>
      </c>
      <c r="AJ3">
        <v>2015</v>
      </c>
      <c r="AK3" s="25">
        <v>93.074968138480486</v>
      </c>
      <c r="AL3">
        <v>99.316342788605951</v>
      </c>
    </row>
    <row r="4" spans="1:38" x14ac:dyDescent="0.25">
      <c r="A4">
        <v>2016</v>
      </c>
      <c r="B4" s="1">
        <v>482732313</v>
      </c>
      <c r="C4" s="1">
        <v>531121589.00000006</v>
      </c>
      <c r="D4" s="1">
        <v>1445523918.9999998</v>
      </c>
      <c r="E4" s="1">
        <v>178746713.00000003</v>
      </c>
      <c r="F4" s="1">
        <v>4825897400</v>
      </c>
      <c r="H4" s="1">
        <v>589.20827402274506</v>
      </c>
      <c r="I4" s="1">
        <v>518.54242942750784</v>
      </c>
      <c r="J4" s="1">
        <v>103.63303862218262</v>
      </c>
      <c r="K4" s="1">
        <v>437.68577138841368</v>
      </c>
      <c r="L4" s="1">
        <v>56.005915409864244</v>
      </c>
      <c r="M4" s="1"/>
      <c r="N4" s="25">
        <v>2016</v>
      </c>
      <c r="O4" s="1">
        <f t="shared" si="0"/>
        <v>284429872.95773757</v>
      </c>
      <c r="P4" s="1">
        <f t="shared" ref="P4:P38" si="2">C4*I4/1000</f>
        <v>275409079.08145839</v>
      </c>
      <c r="Q4" s="1">
        <f t="shared" ref="Q4:Q38" si="3">D4*J4/1000</f>
        <v>149804036.12701577</v>
      </c>
      <c r="R4" s="1">
        <f t="shared" ref="R4:R38" si="4">E4*K4/1000</f>
        <v>78234892.962548405</v>
      </c>
      <c r="S4" s="1">
        <f t="shared" ref="S4:S38" si="5">F4*L4/1000</f>
        <v>270278801.56108379</v>
      </c>
      <c r="T4" s="1"/>
      <c r="U4" s="25">
        <v>1951</v>
      </c>
      <c r="V4" s="26">
        <v>203700561.99999997</v>
      </c>
      <c r="W4" s="1">
        <v>79734936.232182086</v>
      </c>
      <c r="X4" s="1">
        <f>W4*1000/V4</f>
        <v>391.432087615851</v>
      </c>
      <c r="Y4" s="1"/>
      <c r="Z4" s="1"/>
      <c r="AA4" s="1">
        <v>385107986.99999994</v>
      </c>
      <c r="AB4" s="1">
        <v>149121030.70320731</v>
      </c>
      <c r="AC4" s="25">
        <f t="shared" ref="AC4:AC67" si="6">AB4*1000/AA4</f>
        <v>387.21874315010592</v>
      </c>
      <c r="AF4" s="1">
        <v>580097992</v>
      </c>
      <c r="AG4" s="1">
        <v>4223.2737118530858</v>
      </c>
      <c r="AH4" s="25">
        <f t="shared" ref="AH4:AH67" si="7">AG4*1000/AF4</f>
        <v>7.2802763844993382E-3</v>
      </c>
      <c r="AJ4">
        <v>2016</v>
      </c>
      <c r="AK4" s="25">
        <v>103.63303862218262</v>
      </c>
      <c r="AL4">
        <v>114.00200029436506</v>
      </c>
    </row>
    <row r="5" spans="1:38" x14ac:dyDescent="0.25">
      <c r="A5">
        <v>2017</v>
      </c>
      <c r="B5" s="1">
        <v>486594175</v>
      </c>
      <c r="C5" s="1">
        <v>532280083.99999994</v>
      </c>
      <c r="D5" s="1">
        <v>1452625233</v>
      </c>
      <c r="E5" s="1">
        <v>178599136</v>
      </c>
      <c r="F5" s="1">
        <v>4897760272</v>
      </c>
      <c r="H5" s="1">
        <v>589.93975171761917</v>
      </c>
      <c r="I5" s="1">
        <v>525.18207391658234</v>
      </c>
      <c r="J5" s="1">
        <v>115.16152402759421</v>
      </c>
      <c r="K5" s="1">
        <v>443.87835732794775</v>
      </c>
      <c r="L5" s="1">
        <v>57.002497502527198</v>
      </c>
      <c r="M5" s="1"/>
      <c r="N5" s="25">
        <v>2017</v>
      </c>
      <c r="O5" s="1">
        <f t="shared" si="0"/>
        <v>287061246.78673977</v>
      </c>
      <c r="P5" s="1">
        <f t="shared" si="2"/>
        <v>279543958.41961259</v>
      </c>
      <c r="Q5" s="1">
        <f t="shared" si="3"/>
        <v>167286535.67321914</v>
      </c>
      <c r="R5" s="1">
        <f t="shared" si="4"/>
        <v>79276291.107870743</v>
      </c>
      <c r="S5" s="1">
        <f t="shared" si="5"/>
        <v>279184567.67265689</v>
      </c>
      <c r="T5" s="1"/>
      <c r="U5" s="25">
        <v>1952</v>
      </c>
      <c r="V5" s="26">
        <v>207301556</v>
      </c>
      <c r="W5" s="1">
        <v>81350746.105529934</v>
      </c>
      <c r="X5" s="25">
        <f t="shared" ref="X5:X67" si="8">W5*1000/V5</f>
        <v>392.42708870709072</v>
      </c>
      <c r="Y5" s="1"/>
      <c r="Z5" s="1"/>
      <c r="AA5" s="1">
        <v>387954723</v>
      </c>
      <c r="AB5" s="1">
        <v>152215373.90494001</v>
      </c>
      <c r="AC5" s="25">
        <f t="shared" si="6"/>
        <v>392.35344972186357</v>
      </c>
      <c r="AF5" s="1">
        <v>593178661</v>
      </c>
      <c r="AG5" s="1">
        <v>4436.9739609456701</v>
      </c>
      <c r="AH5" s="25">
        <f t="shared" si="7"/>
        <v>7.4799959146636778E-3</v>
      </c>
      <c r="AJ5">
        <v>2017</v>
      </c>
      <c r="AK5" s="25">
        <v>115.16152402759421</v>
      </c>
      <c r="AL5">
        <v>128.42948006106664</v>
      </c>
    </row>
    <row r="6" spans="1:38" x14ac:dyDescent="0.25">
      <c r="A6">
        <v>2018</v>
      </c>
      <c r="B6" s="1">
        <v>490361603</v>
      </c>
      <c r="C6" s="1">
        <v>533358620.99999994</v>
      </c>
      <c r="D6" s="1">
        <v>1459377609.9999998</v>
      </c>
      <c r="E6" s="1">
        <v>178373890</v>
      </c>
      <c r="F6" s="1">
        <v>4969619389</v>
      </c>
      <c r="H6" s="1">
        <v>590.62243797155577</v>
      </c>
      <c r="I6" s="1">
        <v>531.65764186437775</v>
      </c>
      <c r="J6" s="1">
        <v>127.69786666444945</v>
      </c>
      <c r="K6" s="1">
        <v>449.89976327709752</v>
      </c>
      <c r="L6" s="1">
        <v>58.000740411670627</v>
      </c>
      <c r="M6" s="1"/>
      <c r="N6" s="25">
        <v>2018</v>
      </c>
      <c r="O6" s="1">
        <f t="shared" si="0"/>
        <v>289618565.45150018</v>
      </c>
      <c r="P6" s="1">
        <f t="shared" si="2"/>
        <v>283564186.70889634</v>
      </c>
      <c r="Q6" s="1">
        <f t="shared" si="3"/>
        <v>186359407.45486289</v>
      </c>
      <c r="R6" s="1">
        <f t="shared" si="4"/>
        <v>80250370.885815039</v>
      </c>
      <c r="S6" s="1">
        <f t="shared" si="5"/>
        <v>288241604.12619424</v>
      </c>
      <c r="T6" s="1"/>
      <c r="U6" s="25">
        <v>1953</v>
      </c>
      <c r="V6" s="26">
        <v>211213751.00000003</v>
      </c>
      <c r="W6" s="1">
        <v>83560498.968907937</v>
      </c>
      <c r="X6" s="1">
        <f>W6*1000/V6</f>
        <v>395.62054351711186</v>
      </c>
      <c r="Y6" s="1"/>
      <c r="Z6" s="1"/>
      <c r="AA6" s="1">
        <v>390884292</v>
      </c>
      <c r="AB6" s="1">
        <v>155145420.12830311</v>
      </c>
      <c r="AC6" s="25">
        <f t="shared" si="6"/>
        <v>396.9088124121987</v>
      </c>
      <c r="AF6" s="1">
        <v>604381325</v>
      </c>
      <c r="AG6" s="1">
        <v>4728.5523077451871</v>
      </c>
      <c r="AH6" s="25">
        <f t="shared" si="7"/>
        <v>7.8237895715013821E-3</v>
      </c>
      <c r="AJ6">
        <v>2018</v>
      </c>
      <c r="AK6" s="25">
        <v>127.69786666444945</v>
      </c>
      <c r="AL6">
        <v>141.6095611447885</v>
      </c>
    </row>
    <row r="7" spans="1:38" x14ac:dyDescent="0.25">
      <c r="A7">
        <v>2019</v>
      </c>
      <c r="B7" s="1">
        <v>494051484</v>
      </c>
      <c r="C7" s="1">
        <v>534272765</v>
      </c>
      <c r="D7" s="1">
        <v>1465634176</v>
      </c>
      <c r="E7" s="1">
        <v>178085620</v>
      </c>
      <c r="F7" s="1">
        <v>5041424160.0000105</v>
      </c>
      <c r="H7" s="1">
        <v>591.25948366272962</v>
      </c>
      <c r="I7" s="1">
        <v>537.96734844931234</v>
      </c>
      <c r="J7" s="1">
        <v>141.2692555822652</v>
      </c>
      <c r="K7" s="1">
        <v>455.7480858562385</v>
      </c>
      <c r="L7" s="1">
        <v>59.00009258230569</v>
      </c>
      <c r="M7" s="1"/>
      <c r="N7" s="25">
        <v>2019</v>
      </c>
      <c r="O7" s="1">
        <f t="shared" si="0"/>
        <v>292112625.3326453</v>
      </c>
      <c r="P7" s="1">
        <f t="shared" si="2"/>
        <v>287421302.73573256</v>
      </c>
      <c r="Q7" s="1">
        <f t="shared" si="3"/>
        <v>207049048.99944666</v>
      </c>
      <c r="R7" s="1">
        <f t="shared" si="4"/>
        <v>81162180.433521464</v>
      </c>
      <c r="S7" s="1">
        <f t="shared" si="5"/>
        <v>297444492.18667334</v>
      </c>
      <c r="T7" s="1"/>
      <c r="U7" s="25">
        <v>1954</v>
      </c>
      <c r="V7" s="26">
        <v>215370378.00000003</v>
      </c>
      <c r="W7" s="1">
        <v>85578569.487245053</v>
      </c>
      <c r="X7" s="25">
        <f t="shared" si="8"/>
        <v>397.35533865871304</v>
      </c>
      <c r="AA7" s="1">
        <v>393847674</v>
      </c>
      <c r="AB7" s="1">
        <v>157911249.05838951</v>
      </c>
      <c r="AC7" s="25">
        <f t="shared" si="6"/>
        <v>400.94498325865328</v>
      </c>
      <c r="AF7" s="1">
        <v>614483583</v>
      </c>
      <c r="AG7" s="1">
        <v>5113.7713781941311</v>
      </c>
      <c r="AH7" s="25">
        <f t="shared" si="7"/>
        <v>8.3220634686901485E-3</v>
      </c>
      <c r="AJ7">
        <v>2019</v>
      </c>
      <c r="AK7" s="25">
        <v>141.2692555822652</v>
      </c>
    </row>
    <row r="8" spans="1:38" x14ac:dyDescent="0.25">
      <c r="A8">
        <v>2020</v>
      </c>
      <c r="B8" s="1">
        <v>497677557</v>
      </c>
      <c r="C8" s="1">
        <v>534964467.00000006</v>
      </c>
      <c r="D8" s="1">
        <v>1471286878.9999998</v>
      </c>
      <c r="E8" s="1">
        <v>177745641</v>
      </c>
      <c r="F8" s="1">
        <v>5113124185</v>
      </c>
      <c r="H8" s="1">
        <v>591.85384983375332</v>
      </c>
      <c r="I8" s="1">
        <v>544.10990282228374</v>
      </c>
      <c r="J8" s="1">
        <v>155.8900971777162</v>
      </c>
      <c r="K8" s="1">
        <v>461.4220478931361</v>
      </c>
      <c r="L8" s="1">
        <v>60</v>
      </c>
      <c r="M8" s="1"/>
      <c r="N8" s="25">
        <v>2020</v>
      </c>
      <c r="O8" s="1">
        <f t="shared" si="0"/>
        <v>294552378.08630717</v>
      </c>
      <c r="P8" s="1">
        <f t="shared" si="2"/>
        <v>291079464.15274489</v>
      </c>
      <c r="Q8" s="1">
        <f t="shared" si="3"/>
        <v>229359054.54360873</v>
      </c>
      <c r="R8" s="1">
        <f t="shared" si="4"/>
        <v>82015757.674298167</v>
      </c>
      <c r="S8" s="1">
        <f t="shared" si="5"/>
        <v>306787451.10000002</v>
      </c>
      <c r="T8" s="1"/>
      <c r="U8" s="25">
        <v>1955</v>
      </c>
      <c r="V8" s="26">
        <v>219709694</v>
      </c>
      <c r="W8" s="1">
        <v>89225934.121676415</v>
      </c>
      <c r="X8" s="25">
        <f t="shared" si="8"/>
        <v>406.10831728561061</v>
      </c>
      <c r="AA8" s="1">
        <v>396818338</v>
      </c>
      <c r="AB8" s="1">
        <v>160513051.6700739</v>
      </c>
      <c r="AC8" s="25">
        <f t="shared" si="6"/>
        <v>404.500085553188</v>
      </c>
      <c r="AF8" s="1">
        <v>624093647</v>
      </c>
      <c r="AG8" s="1">
        <v>5611.3130824339642</v>
      </c>
      <c r="AH8" s="25">
        <f t="shared" si="7"/>
        <v>8.9911395660048493E-3</v>
      </c>
      <c r="AJ8">
        <v>2020</v>
      </c>
      <c r="AK8" s="25">
        <v>155.8900971777162</v>
      </c>
    </row>
    <row r="9" spans="1:38" x14ac:dyDescent="0.25">
      <c r="A9">
        <v>2021</v>
      </c>
      <c r="B9" s="1">
        <v>501245207.00000006</v>
      </c>
      <c r="C9" s="1">
        <v>611777175</v>
      </c>
      <c r="D9" s="1">
        <v>1476282301</v>
      </c>
      <c r="E9" s="1">
        <v>177355980</v>
      </c>
      <c r="F9" s="1">
        <v>5108305068.9999895</v>
      </c>
      <c r="H9" s="1">
        <v>592.40831730960622</v>
      </c>
      <c r="I9" s="1">
        <v>550.08448812979111</v>
      </c>
      <c r="J9" s="1">
        <v>171.55950919266022</v>
      </c>
      <c r="K9" s="1">
        <v>466.92096887763353</v>
      </c>
      <c r="L9" s="1">
        <v>60.999907417694317</v>
      </c>
      <c r="M9" s="1"/>
      <c r="N9" s="25">
        <v>2021</v>
      </c>
      <c r="O9" s="1">
        <f t="shared" si="0"/>
        <v>296941829.63837528</v>
      </c>
      <c r="P9" s="1">
        <f t="shared" si="2"/>
        <v>336529134.15936464</v>
      </c>
      <c r="Q9" s="1">
        <f t="shared" si="3"/>
        <v>253270266.98937106</v>
      </c>
      <c r="R9" s="1">
        <f t="shared" si="4"/>
        <v>82811226.017842188</v>
      </c>
      <c r="S9" s="1">
        <f t="shared" si="5"/>
        <v>311606136.27033794</v>
      </c>
      <c r="T9" s="1"/>
      <c r="U9" s="25">
        <v>1956</v>
      </c>
      <c r="V9" s="26">
        <v>224174924</v>
      </c>
      <c r="W9" s="1">
        <v>92795837.278425545</v>
      </c>
      <c r="X9" s="25">
        <f t="shared" si="8"/>
        <v>413.94387749820555</v>
      </c>
      <c r="AA9" s="1">
        <v>399793866.99999994</v>
      </c>
      <c r="AB9" s="1">
        <v>162951251.87227869</v>
      </c>
      <c r="AC9" s="25">
        <f t="shared" si="6"/>
        <v>407.5881731129175</v>
      </c>
      <c r="AF9" s="1">
        <v>633643088</v>
      </c>
      <c r="AG9" s="1">
        <v>6243.2876824775076</v>
      </c>
      <c r="AH9" s="25">
        <f t="shared" si="7"/>
        <v>9.8530036872705659E-3</v>
      </c>
      <c r="AJ9">
        <v>2021</v>
      </c>
      <c r="AK9" s="25">
        <v>171.55950919266022</v>
      </c>
    </row>
    <row r="10" spans="1:38" x14ac:dyDescent="0.25">
      <c r="A10">
        <v>2022</v>
      </c>
      <c r="B10" s="1">
        <v>504756459.00000006</v>
      </c>
      <c r="C10" s="1">
        <v>611456144</v>
      </c>
      <c r="D10" s="1">
        <v>1480631802.0000005</v>
      </c>
      <c r="E10" s="1">
        <v>176914744</v>
      </c>
      <c r="F10" s="1">
        <v>5180193428</v>
      </c>
      <c r="H10" s="1">
        <v>592.92549608147942</v>
      </c>
      <c r="I10" s="1">
        <v>555.89073973933694</v>
      </c>
      <c r="J10" s="1">
        <v>188.2589949589966</v>
      </c>
      <c r="K10" s="1">
        <v>472.24473279429782</v>
      </c>
      <c r="L10" s="1">
        <v>61.999259588329373</v>
      </c>
      <c r="M10" s="1"/>
      <c r="N10" s="25">
        <v>2022</v>
      </c>
      <c r="O10" s="1">
        <f t="shared" si="0"/>
        <v>299282973.85290593</v>
      </c>
      <c r="P10" s="1">
        <f t="shared" si="2"/>
        <v>339902808.20632249</v>
      </c>
      <c r="Q10" s="1">
        <f t="shared" si="3"/>
        <v>278742254.94884813</v>
      </c>
      <c r="R10" s="1">
        <f t="shared" si="4"/>
        <v>83547056.007651597</v>
      </c>
      <c r="S10" s="1">
        <f t="shared" si="5"/>
        <v>321168157.06032985</v>
      </c>
      <c r="T10" s="1"/>
      <c r="U10" s="25">
        <v>1957</v>
      </c>
      <c r="V10" s="26">
        <v>228714276</v>
      </c>
      <c r="W10" s="1">
        <v>94779493.704277471</v>
      </c>
      <c r="X10" s="25">
        <f t="shared" si="8"/>
        <v>414.40130175467255</v>
      </c>
      <c r="AA10" s="1">
        <v>402794188.99999994</v>
      </c>
      <c r="AB10" s="1">
        <v>165226721.16485161</v>
      </c>
      <c r="AC10" s="25">
        <f t="shared" si="6"/>
        <v>410.20135264377319</v>
      </c>
      <c r="AF10" s="1">
        <v>643393959</v>
      </c>
      <c r="AG10" s="1">
        <v>7035.8083385945556</v>
      </c>
      <c r="AH10" s="25">
        <f t="shared" si="7"/>
        <v>1.0935459122945473E-2</v>
      </c>
      <c r="AJ10">
        <v>2022</v>
      </c>
      <c r="AK10" s="25">
        <v>188.2589949589966</v>
      </c>
    </row>
    <row r="11" spans="1:38" x14ac:dyDescent="0.25">
      <c r="A11">
        <v>2023</v>
      </c>
      <c r="B11" s="1">
        <v>508217478</v>
      </c>
      <c r="C11" s="1">
        <v>610964700</v>
      </c>
      <c r="D11" s="1">
        <v>1484375515.0000002</v>
      </c>
      <c r="E11" s="1">
        <v>176425289</v>
      </c>
      <c r="F11" s="1">
        <v>5251817356</v>
      </c>
      <c r="H11" s="1">
        <v>593.40783442164411</v>
      </c>
      <c r="I11" s="1">
        <v>561.52872199100716</v>
      </c>
      <c r="J11" s="1">
        <v>205.95048051409213</v>
      </c>
      <c r="K11" s="1">
        <v>477.39375389552936</v>
      </c>
      <c r="L11" s="1">
        <v>62.997502497472802</v>
      </c>
      <c r="M11" s="1"/>
      <c r="N11" s="25">
        <v>2023</v>
      </c>
      <c r="O11" s="1">
        <f t="shared" si="0"/>
        <v>301580233.03520954</v>
      </c>
      <c r="P11" s="1">
        <f t="shared" si="2"/>
        <v>343074227.1726191</v>
      </c>
      <c r="Q11" s="1">
        <f t="shared" si="3"/>
        <v>305707850.57760304</v>
      </c>
      <c r="R11" s="1">
        <f t="shared" si="4"/>
        <v>84224330.997813642</v>
      </c>
      <c r="S11" s="1">
        <f t="shared" si="5"/>
        <v>330851377.00088096</v>
      </c>
      <c r="T11" s="1"/>
      <c r="U11" s="25">
        <v>1958</v>
      </c>
      <c r="V11" s="26">
        <v>233281178</v>
      </c>
      <c r="W11" s="1">
        <v>96638092.434865803</v>
      </c>
      <c r="X11" s="25">
        <f t="shared" si="8"/>
        <v>414.25584894322594</v>
      </c>
      <c r="AA11" s="1">
        <v>405858068</v>
      </c>
      <c r="AB11" s="1">
        <v>167174601.9764334</v>
      </c>
      <c r="AC11" s="25">
        <f t="shared" si="6"/>
        <v>411.90409938193812</v>
      </c>
      <c r="AF11" s="1">
        <v>653458663</v>
      </c>
      <c r="AG11" s="1">
        <v>8019.6318797613276</v>
      </c>
      <c r="AH11" s="25">
        <f t="shared" si="7"/>
        <v>1.2272592489544099E-2</v>
      </c>
      <c r="AJ11">
        <v>2023</v>
      </c>
      <c r="AK11" s="25">
        <v>205.95048051409213</v>
      </c>
    </row>
    <row r="12" spans="1:38" x14ac:dyDescent="0.25">
      <c r="A12">
        <v>2024</v>
      </c>
      <c r="B12" s="1">
        <v>511634034</v>
      </c>
      <c r="C12" s="1">
        <v>610368992</v>
      </c>
      <c r="D12" s="1">
        <v>1487586752.9999998</v>
      </c>
      <c r="E12" s="1">
        <v>175891092</v>
      </c>
      <c r="F12" s="1">
        <v>5323124384</v>
      </c>
      <c r="H12" s="1">
        <v>593.85762770253984</v>
      </c>
      <c r="I12" s="1">
        <v>566.99890378928092</v>
      </c>
      <c r="J12" s="1">
        <v>224.5749105772249</v>
      </c>
      <c r="K12" s="1">
        <v>482.36894095424975</v>
      </c>
      <c r="L12" s="1">
        <v>63.994084590135756</v>
      </c>
      <c r="M12" s="1"/>
      <c r="N12" s="25">
        <v>2024</v>
      </c>
      <c r="O12" s="1">
        <f t="shared" si="0"/>
        <v>303837773.68312061</v>
      </c>
      <c r="P12" s="1">
        <f t="shared" si="2"/>
        <v>346078549.3709684</v>
      </c>
      <c r="Q12" s="1">
        <f t="shared" si="3"/>
        <v>334074662.03083932</v>
      </c>
      <c r="R12" s="1">
        <f t="shared" si="4"/>
        <v>84844399.771326512</v>
      </c>
      <c r="S12" s="1">
        <f t="shared" si="5"/>
        <v>340648472.11351031</v>
      </c>
      <c r="T12" s="1"/>
      <c r="U12" s="25">
        <v>1959</v>
      </c>
      <c r="V12" s="26">
        <v>237834564</v>
      </c>
      <c r="W12" s="1">
        <v>98510087.400097311</v>
      </c>
      <c r="X12" s="25">
        <f t="shared" si="8"/>
        <v>414.19584161071435</v>
      </c>
      <c r="AA12" s="1">
        <v>409036044</v>
      </c>
      <c r="AB12" s="1">
        <v>169025295.1111494</v>
      </c>
      <c r="AC12" s="25">
        <f t="shared" si="6"/>
        <v>413.22836358927191</v>
      </c>
      <c r="AF12" s="1">
        <v>663833337</v>
      </c>
      <c r="AG12" s="1">
        <v>9230.8720603786096</v>
      </c>
      <c r="AH12" s="25">
        <f t="shared" si="7"/>
        <v>1.3905405989543741E-2</v>
      </c>
      <c r="AJ12">
        <v>2024</v>
      </c>
      <c r="AK12" s="25">
        <v>224.5749105772249</v>
      </c>
    </row>
    <row r="13" spans="1:38" x14ac:dyDescent="0.25">
      <c r="A13">
        <v>2025</v>
      </c>
      <c r="B13" s="1">
        <v>515010632</v>
      </c>
      <c r="C13" s="1">
        <v>609718942</v>
      </c>
      <c r="D13" s="1">
        <v>1490322833</v>
      </c>
      <c r="E13" s="1">
        <v>175315359</v>
      </c>
      <c r="F13" s="1">
        <v>5394069687</v>
      </c>
      <c r="H13" s="1">
        <v>594.27702690025524</v>
      </c>
      <c r="I13" s="1">
        <v>572.30213333555048</v>
      </c>
      <c r="J13" s="1">
        <v>244.05159473376204</v>
      </c>
      <c r="K13" s="1">
        <v>487.17166050463464</v>
      </c>
      <c r="L13" s="1">
        <v>64.988457986015987</v>
      </c>
      <c r="M13" s="1"/>
      <c r="N13" s="25">
        <v>2025</v>
      </c>
      <c r="O13" s="1">
        <f t="shared" si="0"/>
        <v>306058987.20698142</v>
      </c>
      <c r="P13" s="1">
        <f t="shared" si="2"/>
        <v>348943451.24169475</v>
      </c>
      <c r="Q13" s="1">
        <f t="shared" si="3"/>
        <v>363715664.06178814</v>
      </c>
      <c r="R13" s="1">
        <f t="shared" si="4"/>
        <v>85408674.555996135</v>
      </c>
      <c r="S13" s="1">
        <f t="shared" si="5"/>
        <v>350552271.22724187</v>
      </c>
      <c r="T13" s="1"/>
      <c r="U13" s="25">
        <v>1960</v>
      </c>
      <c r="V13" s="26">
        <v>242339835.00000003</v>
      </c>
      <c r="W13" s="1">
        <v>100291060.41437221</v>
      </c>
      <c r="X13" s="25">
        <f t="shared" si="8"/>
        <v>413.84471692147599</v>
      </c>
      <c r="AA13" s="1">
        <v>412370848</v>
      </c>
      <c r="AB13" s="1">
        <v>170793942.46566841</v>
      </c>
      <c r="AC13" s="25">
        <f t="shared" si="6"/>
        <v>414.17559775144048</v>
      </c>
      <c r="AF13" s="1">
        <v>674498044</v>
      </c>
      <c r="AG13" s="1">
        <v>10711.806262064531</v>
      </c>
      <c r="AH13" s="25">
        <f t="shared" si="7"/>
        <v>1.5881152447144133E-2</v>
      </c>
      <c r="AJ13">
        <v>2025</v>
      </c>
      <c r="AK13" s="25">
        <v>244.05159473376204</v>
      </c>
    </row>
    <row r="14" spans="1:38" x14ac:dyDescent="0.25">
      <c r="A14">
        <v>2026</v>
      </c>
      <c r="B14" s="1">
        <v>518348394</v>
      </c>
      <c r="C14" s="1">
        <v>609029112.99999988</v>
      </c>
      <c r="D14" s="1">
        <v>1492588882</v>
      </c>
      <c r="E14" s="1">
        <v>174700324</v>
      </c>
      <c r="F14" s="1">
        <v>5464609937.9999905</v>
      </c>
      <c r="H14" s="1">
        <v>594.66804676854724</v>
      </c>
      <c r="I14" s="1">
        <v>577.43961228517207</v>
      </c>
      <c r="J14" s="1">
        <v>264.2784681587018</v>
      </c>
      <c r="K14" s="1">
        <v>491.80369954298737</v>
      </c>
      <c r="L14" s="1">
        <v>65.980079677497358</v>
      </c>
      <c r="M14" s="1"/>
      <c r="N14" s="25">
        <v>2026</v>
      </c>
      <c r="O14" s="1">
        <f t="shared" si="0"/>
        <v>308245227.0055933</v>
      </c>
      <c r="P14" s="1">
        <f t="shared" si="2"/>
        <v>351677534.88110214</v>
      </c>
      <c r="Q14" s="1">
        <f t="shared" si="3"/>
        <v>394459103.32566929</v>
      </c>
      <c r="R14" s="1">
        <f t="shared" si="4"/>
        <v>85918265.654558554</v>
      </c>
      <c r="S14" s="1">
        <f t="shared" si="5"/>
        <v>360555399.11568332</v>
      </c>
      <c r="T14" s="1"/>
      <c r="U14" s="25">
        <v>1961</v>
      </c>
      <c r="V14" s="26">
        <v>246769864</v>
      </c>
      <c r="W14" s="1">
        <v>101783075.0311906</v>
      </c>
      <c r="X14" s="25">
        <f t="shared" si="8"/>
        <v>412.46152743833665</v>
      </c>
      <c r="AA14" s="1">
        <v>415876025</v>
      </c>
      <c r="AB14" s="1">
        <v>172493213.18528289</v>
      </c>
      <c r="AC14" s="25">
        <f t="shared" si="6"/>
        <v>414.77075574453443</v>
      </c>
      <c r="AF14" s="1">
        <v>685523505</v>
      </c>
      <c r="AG14" s="1">
        <v>12511.821321553871</v>
      </c>
      <c r="AH14" s="25">
        <f t="shared" si="7"/>
        <v>1.8251484056048334E-2</v>
      </c>
    </row>
    <row r="15" spans="1:38" x14ac:dyDescent="0.25">
      <c r="A15">
        <v>2027</v>
      </c>
      <c r="B15" s="1">
        <v>521648312.00000006</v>
      </c>
      <c r="C15" s="1">
        <v>608291121</v>
      </c>
      <c r="D15" s="1">
        <v>1494373891</v>
      </c>
      <c r="E15" s="1">
        <v>174048517.99999997</v>
      </c>
      <c r="F15" s="1">
        <v>5534716476</v>
      </c>
      <c r="H15" s="1">
        <v>595.03257367462857</v>
      </c>
      <c r="I15" s="1">
        <v>582.41286959374713</v>
      </c>
      <c r="J15" s="1">
        <v>285.13338003215119</v>
      </c>
      <c r="K15" s="1">
        <v>496.26722812026009</v>
      </c>
      <c r="L15" s="1">
        <v>66.968412704874396</v>
      </c>
      <c r="M15" s="1"/>
      <c r="N15" s="25">
        <v>2027</v>
      </c>
      <c r="O15" s="1">
        <f t="shared" si="0"/>
        <v>310397737.64238566</v>
      </c>
      <c r="P15" s="1">
        <f t="shared" si="2"/>
        <v>354276577.33000726</v>
      </c>
      <c r="Q15" s="1">
        <f t="shared" si="3"/>
        <v>426095878.57262748</v>
      </c>
      <c r="R15" s="1">
        <f t="shared" si="4"/>
        <v>86374575.586299181</v>
      </c>
      <c r="S15" s="1">
        <f t="shared" si="5"/>
        <v>370651177.169236</v>
      </c>
      <c r="T15" s="1"/>
      <c r="U15" s="25">
        <v>1962</v>
      </c>
      <c r="V15" s="26">
        <v>251105913</v>
      </c>
      <c r="W15" s="1">
        <v>103234741.423556</v>
      </c>
      <c r="X15" s="25">
        <f t="shared" si="8"/>
        <v>411.12031250158572</v>
      </c>
      <c r="AA15" s="1">
        <v>419517318</v>
      </c>
      <c r="AB15" s="1">
        <v>174116629.07797369</v>
      </c>
      <c r="AC15" s="25">
        <f t="shared" si="6"/>
        <v>415.04038476422016</v>
      </c>
      <c r="AF15" s="1">
        <v>697164524</v>
      </c>
      <c r="AG15" s="1">
        <v>14688.574419681199</v>
      </c>
      <c r="AH15" s="25">
        <f t="shared" si="7"/>
        <v>2.1069021606844124E-2</v>
      </c>
    </row>
    <row r="16" spans="1:38" x14ac:dyDescent="0.25">
      <c r="A16">
        <v>2028</v>
      </c>
      <c r="B16" s="1">
        <v>524913722.00000006</v>
      </c>
      <c r="C16" s="1">
        <v>607506519</v>
      </c>
      <c r="D16" s="1">
        <v>1495702815.9999998</v>
      </c>
      <c r="E16" s="1">
        <v>173363650</v>
      </c>
      <c r="F16" s="1">
        <v>5604376594.000001</v>
      </c>
      <c r="H16" s="1">
        <v>595.3723730922527</v>
      </c>
      <c r="I16" s="1">
        <v>587.22373529639037</v>
      </c>
      <c r="J16" s="1">
        <v>306.47644937994136</v>
      </c>
      <c r="K16" s="1">
        <v>500.56476221432069</v>
      </c>
      <c r="L16" s="1">
        <v>67.952927303452697</v>
      </c>
      <c r="M16" s="1"/>
      <c r="N16" s="25">
        <v>2028</v>
      </c>
      <c r="O16" s="1">
        <f t="shared" si="0"/>
        <v>312519128.33582705</v>
      </c>
      <c r="P16" s="1">
        <f t="shared" si="2"/>
        <v>356742247.30408752</v>
      </c>
      <c r="Q16" s="1">
        <f t="shared" si="3"/>
        <v>458397688.37525964</v>
      </c>
      <c r="R16" s="1">
        <f t="shared" si="4"/>
        <v>86779734.238856718</v>
      </c>
      <c r="S16" s="1">
        <f t="shared" si="5"/>
        <v>380833795.27325392</v>
      </c>
      <c r="T16" s="1"/>
      <c r="U16" s="25">
        <v>1963</v>
      </c>
      <c r="V16" s="26">
        <v>255338009.99999997</v>
      </c>
      <c r="W16" s="1">
        <v>106423228.7083789</v>
      </c>
      <c r="X16" s="25">
        <f t="shared" si="8"/>
        <v>416.79352286163311</v>
      </c>
      <c r="AA16" s="1">
        <v>423204815</v>
      </c>
      <c r="AB16" s="1">
        <v>175674424.54169491</v>
      </c>
      <c r="AC16" s="25">
        <f t="shared" si="6"/>
        <v>415.1049759244703</v>
      </c>
      <c r="AF16" s="1">
        <v>709900095</v>
      </c>
      <c r="AG16" s="1">
        <v>17309.470611570068</v>
      </c>
      <c r="AH16" s="25">
        <f t="shared" si="7"/>
        <v>2.4382967030832793E-2</v>
      </c>
      <c r="AJ16">
        <v>2018</v>
      </c>
      <c r="AK16">
        <v>2019</v>
      </c>
      <c r="AL16">
        <v>2020</v>
      </c>
    </row>
    <row r="17" spans="1:38" x14ac:dyDescent="0.25">
      <c r="A17">
        <v>2029</v>
      </c>
      <c r="B17" s="1">
        <v>528147927</v>
      </c>
      <c r="C17" s="1">
        <v>606670678.00000012</v>
      </c>
      <c r="D17" s="1">
        <v>1496604349.0000002</v>
      </c>
      <c r="E17" s="1">
        <v>172649798</v>
      </c>
      <c r="F17" s="1">
        <v>5673587971.0000105</v>
      </c>
      <c r="H17" s="1">
        <v>595.68909675122154</v>
      </c>
      <c r="I17" s="1">
        <v>591.87431444152571</v>
      </c>
      <c r="J17" s="1">
        <v>328.15343863837063</v>
      </c>
      <c r="K17" s="1">
        <v>504.69912722513243</v>
      </c>
      <c r="L17" s="1">
        <v>68.933102017399079</v>
      </c>
      <c r="M17" s="1"/>
      <c r="N17" s="25">
        <v>2029</v>
      </c>
      <c r="O17" s="1">
        <f t="shared" si="0"/>
        <v>314611961.5856601</v>
      </c>
      <c r="P17" s="1">
        <f t="shared" si="2"/>
        <v>359072791.63302571</v>
      </c>
      <c r="Q17" s="1">
        <f t="shared" si="3"/>
        <v>491115863.40549016</v>
      </c>
      <c r="R17" s="1">
        <f t="shared" si="4"/>
        <v>87136202.366195425</v>
      </c>
      <c r="S17" s="1">
        <f t="shared" si="5"/>
        <v>391098018.40963197</v>
      </c>
      <c r="T17" s="1"/>
      <c r="U17" s="25">
        <v>1964</v>
      </c>
      <c r="V17" s="26">
        <v>259463802</v>
      </c>
      <c r="W17" s="1">
        <v>109938783.19402491</v>
      </c>
      <c r="X17" s="25">
        <f t="shared" si="8"/>
        <v>423.715301890261</v>
      </c>
      <c r="AA17" s="1">
        <v>426815476</v>
      </c>
      <c r="AB17" s="1">
        <v>177113942.4576875</v>
      </c>
      <c r="AC17" s="25">
        <f t="shared" si="6"/>
        <v>414.96607413946606</v>
      </c>
      <c r="AF17" s="1">
        <v>724319902</v>
      </c>
      <c r="AG17" s="1">
        <v>20453.567743633572</v>
      </c>
      <c r="AH17" s="25">
        <f t="shared" si="7"/>
        <v>2.8238306978942532E-2</v>
      </c>
      <c r="AJ17">
        <f>AL6</f>
        <v>141.6095611447885</v>
      </c>
      <c r="AK17">
        <f>AK7</f>
        <v>141.2692555822652</v>
      </c>
      <c r="AL17">
        <f>AK8</f>
        <v>155.8900971777162</v>
      </c>
    </row>
    <row r="18" spans="1:38" x14ac:dyDescent="0.25">
      <c r="A18">
        <v>2030</v>
      </c>
      <c r="B18" s="1">
        <v>531351372</v>
      </c>
      <c r="C18" s="1">
        <v>605780326.00000012</v>
      </c>
      <c r="D18" s="1">
        <v>1497101957</v>
      </c>
      <c r="E18" s="1">
        <v>171910106</v>
      </c>
      <c r="F18" s="1">
        <v>5742343609.999999</v>
      </c>
      <c r="H18" s="1">
        <v>595.98428944542911</v>
      </c>
      <c r="I18" s="1">
        <v>596.36696137781746</v>
      </c>
      <c r="J18" s="1">
        <v>350</v>
      </c>
      <c r="K18" s="1">
        <v>508.6734223906879</v>
      </c>
      <c r="L18" s="1">
        <v>69.908424775477769</v>
      </c>
      <c r="M18" s="1"/>
      <c r="N18" s="25">
        <v>2030</v>
      </c>
      <c r="O18" s="1">
        <f t="shared" si="0"/>
        <v>316677069.88727385</v>
      </c>
      <c r="P18" s="1">
        <f t="shared" si="2"/>
        <v>361267372.27908373</v>
      </c>
      <c r="Q18" s="1">
        <f t="shared" si="3"/>
        <v>523985684.94999999</v>
      </c>
      <c r="R18" s="1">
        <f t="shared" si="4"/>
        <v>87446101.962565929</v>
      </c>
      <c r="S18" s="1">
        <f t="shared" si="5"/>
        <v>401438196.29463035</v>
      </c>
      <c r="T18" s="1"/>
      <c r="U18" s="25">
        <v>1965</v>
      </c>
      <c r="V18" s="26">
        <v>263485515</v>
      </c>
      <c r="W18" s="1">
        <v>114655212.6019032</v>
      </c>
      <c r="X18" s="25">
        <f t="shared" si="8"/>
        <v>435.14806725486676</v>
      </c>
      <c r="AA18" s="1">
        <v>430259311.00000006</v>
      </c>
      <c r="AB18" s="1">
        <v>178471656.51430079</v>
      </c>
      <c r="AC18" s="25">
        <f t="shared" si="6"/>
        <v>414.80021919688511</v>
      </c>
      <c r="AF18" s="1">
        <v>740790568</v>
      </c>
      <c r="AG18" s="1">
        <v>24214.005790786319</v>
      </c>
      <c r="AH18" s="25">
        <f t="shared" si="7"/>
        <v>3.2686709087238704E-2</v>
      </c>
    </row>
    <row r="19" spans="1:38" x14ac:dyDescent="0.25">
      <c r="A19">
        <v>2031</v>
      </c>
      <c r="B19" s="1">
        <v>534526498</v>
      </c>
      <c r="C19" s="1">
        <v>604839901.00000012</v>
      </c>
      <c r="D19" s="1">
        <v>1497212601</v>
      </c>
      <c r="E19" s="1">
        <v>171147429</v>
      </c>
      <c r="F19" s="1">
        <v>5810623024.9999905</v>
      </c>
      <c r="H19" s="1">
        <v>596.25939550401381</v>
      </c>
      <c r="I19" s="1">
        <v>600.70425456965859</v>
      </c>
      <c r="J19" s="1">
        <v>371.84656136162937</v>
      </c>
      <c r="K19" s="1">
        <v>512.49098637682403</v>
      </c>
      <c r="L19" s="1">
        <v>70.878393924106291</v>
      </c>
      <c r="M19" s="1"/>
      <c r="N19" s="25">
        <v>2031</v>
      </c>
      <c r="O19" s="1">
        <f t="shared" si="0"/>
        <v>318716446.5783574</v>
      </c>
      <c r="P19" s="1">
        <f t="shared" si="2"/>
        <v>363329901.86419117</v>
      </c>
      <c r="Q19" s="1">
        <f t="shared" si="3"/>
        <v>556733357.30915129</v>
      </c>
      <c r="R19" s="1">
        <f t="shared" si="4"/>
        <v>87711514.704067454</v>
      </c>
      <c r="S19" s="1">
        <f t="shared" si="5"/>
        <v>411847627.71043146</v>
      </c>
      <c r="T19" s="1"/>
      <c r="U19" s="25">
        <v>1966</v>
      </c>
      <c r="V19" s="26">
        <v>267391201</v>
      </c>
      <c r="W19" s="1">
        <v>118915317.4512552</v>
      </c>
      <c r="X19" s="25">
        <f t="shared" si="8"/>
        <v>444.72412333140011</v>
      </c>
      <c r="AA19" s="1">
        <v>433497524.00000006</v>
      </c>
      <c r="AB19" s="1">
        <v>179868946.51911041</v>
      </c>
      <c r="AC19" s="25">
        <f t="shared" si="6"/>
        <v>414.92496856593436</v>
      </c>
      <c r="AF19" s="1">
        <v>759495966</v>
      </c>
      <c r="AG19" s="1">
        <v>28701.026262359239</v>
      </c>
      <c r="AH19" s="25">
        <f t="shared" si="7"/>
        <v>3.7789570382470258E-2</v>
      </c>
    </row>
    <row r="20" spans="1:38" x14ac:dyDescent="0.25">
      <c r="A20">
        <v>2032</v>
      </c>
      <c r="B20" s="1">
        <v>537667497</v>
      </c>
      <c r="C20" s="1">
        <v>603855050</v>
      </c>
      <c r="D20" s="1">
        <v>1496943968</v>
      </c>
      <c r="E20" s="1">
        <v>170362489</v>
      </c>
      <c r="F20" s="1">
        <v>5878398869</v>
      </c>
      <c r="H20" s="1">
        <v>596.51576493217237</v>
      </c>
      <c r="I20" s="1">
        <v>604.88897209363404</v>
      </c>
      <c r="J20" s="1">
        <v>393.52355062005864</v>
      </c>
      <c r="K20" s="1">
        <v>516.15536425075163</v>
      </c>
      <c r="L20" s="1">
        <v>71.842519213494242</v>
      </c>
      <c r="M20" s="1"/>
      <c r="N20" s="25">
        <v>2032</v>
      </c>
      <c r="O20" s="1">
        <f t="shared" si="0"/>
        <v>320727138.25212151</v>
      </c>
      <c r="P20" s="1">
        <f t="shared" si="2"/>
        <v>365265260.48804998</v>
      </c>
      <c r="Q20" s="1">
        <f t="shared" si="3"/>
        <v>589082705.36663938</v>
      </c>
      <c r="R20" s="1">
        <f t="shared" si="4"/>
        <v>87933512.564459667</v>
      </c>
      <c r="S20" s="1">
        <f t="shared" si="5"/>
        <v>422318983.69071531</v>
      </c>
      <c r="T20" s="1"/>
      <c r="U20" s="25">
        <v>1967</v>
      </c>
      <c r="V20" s="26">
        <v>271186075</v>
      </c>
      <c r="W20" s="1">
        <v>122308888.8266172</v>
      </c>
      <c r="X20" s="25">
        <f t="shared" si="8"/>
        <v>451.0146357131988</v>
      </c>
      <c r="AA20" s="1">
        <v>436549003.00000006</v>
      </c>
      <c r="AB20" s="1">
        <v>181137854.84169999</v>
      </c>
      <c r="AC20" s="25">
        <f t="shared" si="6"/>
        <v>414.93132179184005</v>
      </c>
      <c r="AF20" s="1">
        <v>780172779.99999988</v>
      </c>
      <c r="AG20" s="1">
        <v>34045.614963377287</v>
      </c>
      <c r="AH20" s="25">
        <f t="shared" si="7"/>
        <v>4.3638557811998123E-2</v>
      </c>
    </row>
    <row r="21" spans="1:38" x14ac:dyDescent="0.25">
      <c r="A21">
        <v>2033</v>
      </c>
      <c r="B21" s="1">
        <v>540756050</v>
      </c>
      <c r="C21" s="1">
        <v>602824535</v>
      </c>
      <c r="D21" s="1">
        <v>1496298822</v>
      </c>
      <c r="E21" s="1">
        <v>169553429</v>
      </c>
      <c r="F21" s="1">
        <v>5945650676</v>
      </c>
      <c r="H21" s="1">
        <v>596.75465922978151</v>
      </c>
      <c r="I21" s="1">
        <v>608.92406794590147</v>
      </c>
      <c r="J21" s="1">
        <v>414.86661996784881</v>
      </c>
      <c r="K21" s="1">
        <v>519.67027600695053</v>
      </c>
      <c r="L21" s="1">
        <v>72.800322732985379</v>
      </c>
      <c r="M21" s="1"/>
      <c r="N21" s="25">
        <v>2033</v>
      </c>
      <c r="O21" s="1">
        <f t="shared" si="0"/>
        <v>322698692.34419268</v>
      </c>
      <c r="P21" s="1">
        <f t="shared" si="2"/>
        <v>367074368.10979646</v>
      </c>
      <c r="Q21" s="1">
        <f t="shared" si="3"/>
        <v>620764434.74501383</v>
      </c>
      <c r="R21" s="1">
        <f t="shared" si="4"/>
        <v>88111877.246354893</v>
      </c>
      <c r="S21" s="1">
        <f t="shared" si="5"/>
        <v>432845288.07039273</v>
      </c>
      <c r="T21" s="1"/>
      <c r="U21" s="25">
        <v>1968</v>
      </c>
      <c r="V21" s="26">
        <v>274912726</v>
      </c>
      <c r="W21" s="1">
        <v>126919924.2066431</v>
      </c>
      <c r="X21" s="25">
        <f t="shared" si="8"/>
        <v>461.67351382141214</v>
      </c>
      <c r="AA21" s="1">
        <v>439452084</v>
      </c>
      <c r="AB21" s="1">
        <v>182156320.36472619</v>
      </c>
      <c r="AC21" s="25">
        <f t="shared" si="6"/>
        <v>414.50780869371459</v>
      </c>
      <c r="AF21" s="1">
        <v>802167647</v>
      </c>
      <c r="AG21" s="1">
        <v>40403.788378608733</v>
      </c>
      <c r="AH21" s="25">
        <f t="shared" si="7"/>
        <v>5.036825971442941E-2</v>
      </c>
    </row>
    <row r="22" spans="1:38" x14ac:dyDescent="0.25">
      <c r="A22">
        <v>2034</v>
      </c>
      <c r="B22" s="1">
        <v>543767848.99999988</v>
      </c>
      <c r="C22" s="1">
        <v>601745273</v>
      </c>
      <c r="D22" s="1">
        <v>1495275080</v>
      </c>
      <c r="E22" s="1">
        <v>168716979</v>
      </c>
      <c r="F22" s="1">
        <v>6012357524</v>
      </c>
      <c r="H22" s="1">
        <v>596.97725689720971</v>
      </c>
      <c r="I22" s="1">
        <v>612.81264926880851</v>
      </c>
      <c r="J22" s="1">
        <v>435.7215318412982</v>
      </c>
      <c r="K22" s="1">
        <v>523.03958677550497</v>
      </c>
      <c r="L22" s="1">
        <v>73.751339792105952</v>
      </c>
      <c r="M22" s="1"/>
      <c r="N22" s="25">
        <v>2034</v>
      </c>
      <c r="O22" s="1">
        <f t="shared" si="0"/>
        <v>324617038.88491607</v>
      </c>
      <c r="P22" s="1">
        <f t="shared" si="2"/>
        <v>368757114.93211246</v>
      </c>
      <c r="Q22" s="1">
        <f t="shared" si="3"/>
        <v>651523548.38171971</v>
      </c>
      <c r="R22" s="1">
        <f t="shared" si="4"/>
        <v>88245658.978171557</v>
      </c>
      <c r="S22" s="1">
        <f t="shared" si="5"/>
        <v>443419422.70414883</v>
      </c>
      <c r="T22" s="1"/>
      <c r="U22" s="25">
        <v>1969</v>
      </c>
      <c r="V22" s="26">
        <v>278629809</v>
      </c>
      <c r="W22" s="1">
        <v>131303631.9322807</v>
      </c>
      <c r="X22" s="25">
        <f t="shared" si="8"/>
        <v>471.247611314555</v>
      </c>
      <c r="AA22" s="1">
        <v>442271361.00000006</v>
      </c>
      <c r="AB22" s="1">
        <v>183154994.97607759</v>
      </c>
      <c r="AC22" s="25">
        <f t="shared" si="6"/>
        <v>414.12357011304999</v>
      </c>
      <c r="AF22" s="1">
        <v>824557715.00000012</v>
      </c>
      <c r="AG22" s="1">
        <v>47961.56301950381</v>
      </c>
      <c r="AH22" s="25">
        <f t="shared" si="7"/>
        <v>5.8166411091676952E-2</v>
      </c>
    </row>
    <row r="23" spans="1:38" x14ac:dyDescent="0.25">
      <c r="A23">
        <v>2035</v>
      </c>
      <c r="B23" s="1">
        <v>546684793</v>
      </c>
      <c r="C23" s="1">
        <v>600614368</v>
      </c>
      <c r="D23" s="1">
        <v>1493873691.0000002</v>
      </c>
      <c r="E23" s="1">
        <v>167851143</v>
      </c>
      <c r="F23" s="1">
        <v>6078500234</v>
      </c>
      <c r="H23" s="1">
        <v>597.18465863864265</v>
      </c>
      <c r="I23" s="1">
        <v>616.55795458451769</v>
      </c>
      <c r="J23" s="1">
        <v>455.94840526623796</v>
      </c>
      <c r="K23" s="1">
        <v>526.26727880738258</v>
      </c>
      <c r="L23" s="1">
        <v>74.695119744222552</v>
      </c>
      <c r="M23" s="1"/>
      <c r="N23" s="25">
        <v>2035</v>
      </c>
      <c r="O23" s="1">
        <f t="shared" si="0"/>
        <v>326471771.49064201</v>
      </c>
      <c r="P23" s="1">
        <f t="shared" si="2"/>
        <v>370313566.22815275</v>
      </c>
      <c r="Q23" s="1">
        <f t="shared" si="3"/>
        <v>681129327.08063877</v>
      </c>
      <c r="R23" s="1">
        <f t="shared" si="4"/>
        <v>88334564.271318853</v>
      </c>
      <c r="S23" s="1">
        <f t="shared" si="5"/>
        <v>454034302.84391481</v>
      </c>
      <c r="T23" s="1"/>
      <c r="U23" s="25">
        <v>1970</v>
      </c>
      <c r="V23" s="26">
        <v>282381231</v>
      </c>
      <c r="W23" s="1">
        <v>134184760.1084189</v>
      </c>
      <c r="X23" s="25">
        <f t="shared" si="8"/>
        <v>475.19008127143866</v>
      </c>
      <c r="AA23" s="1">
        <v>445052042.99999994</v>
      </c>
      <c r="AB23" s="1">
        <v>184490238.09789181</v>
      </c>
      <c r="AC23" s="25">
        <f t="shared" si="6"/>
        <v>414.53632445833273</v>
      </c>
      <c r="AF23" s="1">
        <v>846620962</v>
      </c>
      <c r="AG23" s="1">
        <v>56940.69649877811</v>
      </c>
      <c r="AH23" s="25">
        <f t="shared" si="7"/>
        <v>6.7256421769034958E-2</v>
      </c>
    </row>
    <row r="24" spans="1:38" x14ac:dyDescent="0.25">
      <c r="A24">
        <v>2036</v>
      </c>
      <c r="B24" s="1">
        <v>549500531</v>
      </c>
      <c r="C24" s="1">
        <v>599431902</v>
      </c>
      <c r="D24" s="1">
        <v>1492101562.9999998</v>
      </c>
      <c r="E24" s="1">
        <v>166956237</v>
      </c>
      <c r="F24" s="1">
        <v>6144058652.0000095</v>
      </c>
      <c r="H24" s="1">
        <v>597.37789227393341</v>
      </c>
      <c r="I24" s="1">
        <v>620.16333310414643</v>
      </c>
      <c r="J24" s="1">
        <v>475.42508942277505</v>
      </c>
      <c r="K24" s="1">
        <v>529.35742529882145</v>
      </c>
      <c r="L24" s="1">
        <v>75.631226750130153</v>
      </c>
      <c r="M24" s="1"/>
      <c r="N24" s="25">
        <v>2036</v>
      </c>
      <c r="O24" s="1">
        <f t="shared" si="0"/>
        <v>328259469.01218718</v>
      </c>
      <c r="P24" s="1">
        <f t="shared" si="2"/>
        <v>371745686.31327808</v>
      </c>
      <c r="Q24" s="1">
        <f t="shared" si="3"/>
        <v>709382519.01713729</v>
      </c>
      <c r="R24" s="1">
        <f t="shared" si="4"/>
        <v>88379523.755899832</v>
      </c>
      <c r="S24" s="1">
        <f t="shared" si="5"/>
        <v>464682693.07551169</v>
      </c>
      <c r="T24" s="1"/>
      <c r="U24" s="25">
        <v>1971</v>
      </c>
      <c r="V24" s="26">
        <v>286183910</v>
      </c>
      <c r="W24" s="1">
        <v>138910739.9404026</v>
      </c>
      <c r="X24" s="25">
        <f t="shared" si="8"/>
        <v>485.38976192058664</v>
      </c>
      <c r="AA24" s="1">
        <v>447800347.99999994</v>
      </c>
      <c r="AB24" s="1">
        <v>186016899.02834061</v>
      </c>
      <c r="AC24" s="25">
        <f t="shared" si="6"/>
        <v>415.40141685718527</v>
      </c>
      <c r="AF24" s="1">
        <v>868190210</v>
      </c>
      <c r="AG24" s="1">
        <v>67605.354783722898</v>
      </c>
      <c r="AH24" s="25">
        <f t="shared" si="7"/>
        <v>7.7869289477156045E-2</v>
      </c>
    </row>
    <row r="25" spans="1:38" x14ac:dyDescent="0.25">
      <c r="A25">
        <v>2037</v>
      </c>
      <c r="B25" s="1">
        <v>552217790</v>
      </c>
      <c r="C25" s="1">
        <v>598197141.00000012</v>
      </c>
      <c r="D25" s="1">
        <v>1489970907.0000002</v>
      </c>
      <c r="E25" s="1">
        <v>166034702</v>
      </c>
      <c r="F25" s="1">
        <v>6209017076</v>
      </c>
      <c r="H25" s="1">
        <v>597.55791737046229</v>
      </c>
      <c r="I25" s="1">
        <v>623.63222516307098</v>
      </c>
      <c r="J25" s="1">
        <v>494.04951948590787</v>
      </c>
      <c r="K25" s="1">
        <v>532.3141660880284</v>
      </c>
      <c r="L25" s="1">
        <v>76.559240479318063</v>
      </c>
      <c r="M25" s="1"/>
      <c r="N25" s="25">
        <v>2037</v>
      </c>
      <c r="O25" s="1">
        <f t="shared" si="0"/>
        <v>329982112.52731925</v>
      </c>
      <c r="P25" s="1">
        <f t="shared" si="2"/>
        <v>373055014.12801737</v>
      </c>
      <c r="Q25" s="1">
        <f t="shared" si="3"/>
        <v>736119410.65133238</v>
      </c>
      <c r="R25" s="1">
        <f t="shared" si="4"/>
        <v>88382623.936804309</v>
      </c>
      <c r="S25" s="1">
        <f t="shared" si="5"/>
        <v>475357631.46167624</v>
      </c>
      <c r="T25" s="1"/>
      <c r="U25" s="25">
        <v>1972</v>
      </c>
      <c r="V25" s="26">
        <v>290031942</v>
      </c>
      <c r="W25" s="1">
        <v>144316995.1354951</v>
      </c>
      <c r="X25" s="1">
        <f>W25*1000/V25</f>
        <v>497.59000384686971</v>
      </c>
      <c r="AA25" s="1">
        <v>450491493</v>
      </c>
      <c r="AB25" s="1">
        <v>187514293.25089559</v>
      </c>
      <c r="AC25" s="25">
        <f t="shared" si="6"/>
        <v>416.24380518745022</v>
      </c>
      <c r="AF25" s="1">
        <v>889295074</v>
      </c>
      <c r="AG25" s="1">
        <v>80269.924881578016</v>
      </c>
      <c r="AH25" s="25">
        <f t="shared" si="7"/>
        <v>9.0262419334595362E-2</v>
      </c>
    </row>
    <row r="26" spans="1:38" x14ac:dyDescent="0.25">
      <c r="A26">
        <v>2038</v>
      </c>
      <c r="B26" s="1">
        <v>554839093</v>
      </c>
      <c r="C26" s="1">
        <v>596906881.99999988</v>
      </c>
      <c r="D26" s="1">
        <v>1487494021</v>
      </c>
      <c r="E26" s="1">
        <v>165089228</v>
      </c>
      <c r="F26" s="1">
        <v>6273364421.0000114</v>
      </c>
      <c r="H26" s="1">
        <v>597.72562960677794</v>
      </c>
      <c r="I26" s="1">
        <v>626.96814381669913</v>
      </c>
      <c r="J26" s="1">
        <v>511.7410050410034</v>
      </c>
      <c r="K26" s="1">
        <v>535.1416852318431</v>
      </c>
      <c r="L26" s="1">
        <v>77.478756747095446</v>
      </c>
      <c r="M26" s="1"/>
      <c r="N26" s="25">
        <v>2038</v>
      </c>
      <c r="O26" s="1">
        <f t="shared" si="0"/>
        <v>331641546.19387859</v>
      </c>
      <c r="P26" s="1">
        <f t="shared" si="2"/>
        <v>374241599.83895338</v>
      </c>
      <c r="Q26" s="1">
        <f t="shared" si="3"/>
        <v>761211685.29902339</v>
      </c>
      <c r="R26" s="1">
        <f t="shared" si="4"/>
        <v>88346127.685543969</v>
      </c>
      <c r="S26" s="1">
        <f t="shared" si="5"/>
        <v>486052475.96054316</v>
      </c>
      <c r="T26" s="1"/>
      <c r="U26" s="25">
        <v>1973</v>
      </c>
      <c r="V26" s="26">
        <v>293918420</v>
      </c>
      <c r="W26" s="1">
        <v>150244060.3714872</v>
      </c>
      <c r="X26" s="25">
        <f t="shared" si="8"/>
        <v>511.17606161426431</v>
      </c>
      <c r="AA26" s="1">
        <v>453103516.99999988</v>
      </c>
      <c r="AB26" s="1">
        <v>188927388.74948761</v>
      </c>
      <c r="AC26" s="25">
        <f t="shared" si="6"/>
        <v>416.96297128827553</v>
      </c>
      <c r="AF26" s="1">
        <v>909655335.99999988</v>
      </c>
      <c r="AG26" s="1">
        <v>95308.245606230455</v>
      </c>
      <c r="AH26" s="25">
        <f t="shared" si="7"/>
        <v>0.10477401916348508</v>
      </c>
    </row>
    <row r="27" spans="1:38" x14ac:dyDescent="0.25">
      <c r="A27">
        <v>2039</v>
      </c>
      <c r="B27" s="1">
        <v>557370577</v>
      </c>
      <c r="C27" s="1">
        <v>595556397.99999988</v>
      </c>
      <c r="D27" s="1">
        <v>1484685021</v>
      </c>
      <c r="E27" s="1">
        <v>164123406</v>
      </c>
      <c r="F27" s="1">
        <v>6337093160.0000095</v>
      </c>
      <c r="H27" s="1">
        <v>597.88186487993323</v>
      </c>
      <c r="I27" s="1">
        <v>630.17465761622043</v>
      </c>
      <c r="J27" s="1">
        <v>528.44049080733976</v>
      </c>
      <c r="K27" s="1">
        <v>537.84419044783556</v>
      </c>
      <c r="L27" s="1">
        <v>78.389388086194003</v>
      </c>
      <c r="M27" s="1"/>
      <c r="N27" s="25">
        <v>2039</v>
      </c>
      <c r="O27" s="1">
        <f t="shared" si="0"/>
        <v>333241760.0059644</v>
      </c>
      <c r="P27" s="1">
        <f t="shared" si="2"/>
        <v>375304549.20079947</v>
      </c>
      <c r="Q27" s="1">
        <f t="shared" si="3"/>
        <v>784567681.19154549</v>
      </c>
      <c r="R27" s="1">
        <f t="shared" si="4"/>
        <v>88272820.433611438</v>
      </c>
      <c r="S27" s="1">
        <f t="shared" si="5"/>
        <v>496760855.05760628</v>
      </c>
      <c r="T27" s="1"/>
      <c r="U27" s="25">
        <v>1974</v>
      </c>
      <c r="V27" s="26">
        <v>297827606</v>
      </c>
      <c r="W27" s="1">
        <v>153506559.8879104</v>
      </c>
      <c r="X27" s="25">
        <f t="shared" si="8"/>
        <v>515.4208568829257</v>
      </c>
      <c r="AA27" s="1">
        <v>455604350.99999988</v>
      </c>
      <c r="AB27" s="1">
        <v>190149055.0379872</v>
      </c>
      <c r="AC27" s="25">
        <f t="shared" si="6"/>
        <v>417.35566093833739</v>
      </c>
      <c r="AF27" s="1">
        <v>928998079</v>
      </c>
      <c r="AG27" s="1">
        <v>113164.5712116215</v>
      </c>
      <c r="AH27" s="25">
        <f t="shared" si="7"/>
        <v>0.1218135685850234</v>
      </c>
    </row>
    <row r="28" spans="1:38" x14ac:dyDescent="0.25">
      <c r="A28">
        <v>2040</v>
      </c>
      <c r="B28" s="1">
        <v>559817453</v>
      </c>
      <c r="C28" s="1">
        <v>594142169</v>
      </c>
      <c r="D28" s="1">
        <v>1481555699</v>
      </c>
      <c r="E28" s="1">
        <v>163140222</v>
      </c>
      <c r="F28" s="1">
        <v>6400191839</v>
      </c>
      <c r="H28" s="1">
        <v>598.0274031684396</v>
      </c>
      <c r="I28" s="1">
        <v>633.25537457062342</v>
      </c>
      <c r="J28" s="1">
        <v>544.10990282228374</v>
      </c>
      <c r="K28" s="1">
        <v>540.42589438837581</v>
      </c>
      <c r="L28" s="1">
        <v>79.290764251898068</v>
      </c>
      <c r="M28" s="1"/>
      <c r="N28" s="25">
        <v>2040</v>
      </c>
      <c r="O28" s="1">
        <f t="shared" si="0"/>
        <v>334786177.66595995</v>
      </c>
      <c r="P28" s="1">
        <f t="shared" si="2"/>
        <v>376243721.77829766</v>
      </c>
      <c r="Q28" s="1">
        <f t="shared" si="3"/>
        <v>806129127.40869069</v>
      </c>
      <c r="R28" s="1">
        <f t="shared" si="4"/>
        <v>88165200.385068178</v>
      </c>
      <c r="S28" s="1">
        <f t="shared" si="5"/>
        <v>507476102.27307099</v>
      </c>
      <c r="T28" s="1"/>
      <c r="U28" s="25">
        <v>1975</v>
      </c>
      <c r="V28" s="26">
        <v>301748463</v>
      </c>
      <c r="W28" s="1">
        <v>156481208.84922069</v>
      </c>
      <c r="X28" s="25">
        <f t="shared" si="8"/>
        <v>518.58162687383992</v>
      </c>
      <c r="AA28" s="1">
        <v>457969836.00000024</v>
      </c>
      <c r="AB28" s="1">
        <v>190949103.26317021</v>
      </c>
      <c r="AC28" s="25">
        <f t="shared" si="6"/>
        <v>416.94689967129216</v>
      </c>
      <c r="AF28" s="1">
        <v>947156412</v>
      </c>
      <c r="AG28" s="1">
        <v>134366.6217290317</v>
      </c>
      <c r="AH28" s="25">
        <f t="shared" si="7"/>
        <v>0.14186318123033698</v>
      </c>
    </row>
    <row r="29" spans="1:38" x14ac:dyDescent="0.25">
      <c r="A29">
        <v>2041</v>
      </c>
      <c r="B29" s="1">
        <v>562180397</v>
      </c>
      <c r="C29" s="1">
        <v>592662941.99999988</v>
      </c>
      <c r="D29" s="1">
        <v>1478116684.9999998</v>
      </c>
      <c r="E29" s="1">
        <v>162140775</v>
      </c>
      <c r="F29" s="1">
        <v>6462644684</v>
      </c>
      <c r="H29" s="1">
        <v>598.1629721626731</v>
      </c>
      <c r="I29" s="1">
        <v>636.21392728960063</v>
      </c>
      <c r="J29" s="1">
        <v>558.73074441773485</v>
      </c>
      <c r="K29" s="1">
        <v>542.89099769737766</v>
      </c>
      <c r="L29" s="1">
        <v>80.182532660179945</v>
      </c>
      <c r="M29" s="1"/>
      <c r="N29" s="25">
        <v>2041</v>
      </c>
      <c r="O29" s="1">
        <f t="shared" si="0"/>
        <v>336275497.16111153</v>
      </c>
      <c r="P29" s="1">
        <f t="shared" si="2"/>
        <v>377060417.88882875</v>
      </c>
      <c r="Q29" s="1">
        <f t="shared" si="3"/>
        <v>825869235.7463243</v>
      </c>
      <c r="R29" s="1">
        <f t="shared" si="4"/>
        <v>88024767.107176021</v>
      </c>
      <c r="S29" s="1">
        <f t="shared" si="5"/>
        <v>518191218.44596833</v>
      </c>
      <c r="T29" s="1"/>
      <c r="U29" s="25">
        <v>1976</v>
      </c>
      <c r="V29" s="26">
        <v>305683203</v>
      </c>
      <c r="W29" s="1">
        <v>160643803.80876309</v>
      </c>
      <c r="X29" s="25">
        <f t="shared" si="8"/>
        <v>525.52381757385308</v>
      </c>
      <c r="AA29" s="1">
        <v>460202649.99999988</v>
      </c>
      <c r="AB29" s="1">
        <v>192075186.84887081</v>
      </c>
      <c r="AC29" s="25">
        <f t="shared" si="6"/>
        <v>417.37088399832305</v>
      </c>
      <c r="AF29" s="1">
        <v>964005560</v>
      </c>
      <c r="AG29" s="1">
        <v>159541.12018100801</v>
      </c>
      <c r="AH29" s="25">
        <f t="shared" si="7"/>
        <v>0.16549813279189801</v>
      </c>
    </row>
    <row r="30" spans="1:38" x14ac:dyDescent="0.25">
      <c r="A30">
        <v>2042</v>
      </c>
      <c r="B30" s="1">
        <v>564459390</v>
      </c>
      <c r="C30" s="1">
        <v>591117977</v>
      </c>
      <c r="D30" s="1">
        <v>1474373090</v>
      </c>
      <c r="E30" s="1">
        <v>161125817</v>
      </c>
      <c r="F30" s="1">
        <v>6524431879</v>
      </c>
      <c r="H30" s="1">
        <v>598.28925067438843</v>
      </c>
      <c r="I30" s="1">
        <v>639.05395929181009</v>
      </c>
      <c r="J30" s="1">
        <v>572.30213333555048</v>
      </c>
      <c r="K30" s="1">
        <v>545.24367378746638</v>
      </c>
      <c r="L30" s="1">
        <v>81.064358758734514</v>
      </c>
      <c r="M30" s="1"/>
      <c r="N30" s="25">
        <v>2042</v>
      </c>
      <c r="O30" s="1">
        <f t="shared" si="0"/>
        <v>337709985.47922236</v>
      </c>
      <c r="P30" s="1">
        <f t="shared" si="2"/>
        <v>377756283.61041516</v>
      </c>
      <c r="Q30" s="1">
        <f t="shared" si="3"/>
        <v>843786864.73952758</v>
      </c>
      <c r="R30" s="1">
        <f t="shared" si="4"/>
        <v>87852832.403087005</v>
      </c>
      <c r="S30" s="1">
        <f t="shared" si="5"/>
        <v>528898886.53618038</v>
      </c>
      <c r="T30" s="1"/>
      <c r="U30" s="25">
        <v>1977</v>
      </c>
      <c r="V30" s="26">
        <v>309639944</v>
      </c>
      <c r="W30" s="1">
        <v>165707277.0417777</v>
      </c>
      <c r="X30" s="25">
        <f t="shared" si="8"/>
        <v>535.16117753133847</v>
      </c>
      <c r="AA30" s="1">
        <v>462309684</v>
      </c>
      <c r="AB30" s="1">
        <v>193318459.7459307</v>
      </c>
      <c r="AC30" s="25">
        <f t="shared" si="6"/>
        <v>418.15792841131724</v>
      </c>
      <c r="AF30" s="1">
        <v>979633735.99999988</v>
      </c>
      <c r="AG30" s="1">
        <v>189432.27836687581</v>
      </c>
      <c r="AH30" s="25">
        <f t="shared" si="7"/>
        <v>0.19337051329036287</v>
      </c>
    </row>
    <row r="31" spans="1:38" x14ac:dyDescent="0.25">
      <c r="A31">
        <v>2043</v>
      </c>
      <c r="B31" s="1">
        <v>566658931</v>
      </c>
      <c r="C31" s="1">
        <v>589504046.00000012</v>
      </c>
      <c r="D31" s="1">
        <v>1470324598.0000002</v>
      </c>
      <c r="E31" s="1">
        <v>160097468</v>
      </c>
      <c r="F31" s="1">
        <v>6585533204.0000114</v>
      </c>
      <c r="H31" s="1">
        <v>598.406871836753</v>
      </c>
      <c r="I31" s="1">
        <v>641.77911245425435</v>
      </c>
      <c r="J31" s="1">
        <v>584.83847597240583</v>
      </c>
      <c r="K31" s="1">
        <v>547.48805526504725</v>
      </c>
      <c r="L31" s="1">
        <v>81.935926331209501</v>
      </c>
      <c r="M31" s="1"/>
      <c r="N31" s="25">
        <v>2043</v>
      </c>
      <c r="O31" s="1">
        <f t="shared" si="0"/>
        <v>339092598.29806846</v>
      </c>
      <c r="P31" s="1">
        <f t="shared" si="2"/>
        <v>378331383.43007201</v>
      </c>
      <c r="Q31" s="1">
        <f t="shared" si="3"/>
        <v>859902397.07906044</v>
      </c>
      <c r="R31" s="1">
        <f t="shared" si="4"/>
        <v>87651451.408178136</v>
      </c>
      <c r="S31" s="1">
        <f t="shared" si="5"/>
        <v>539591763.45467901</v>
      </c>
      <c r="T31" s="1"/>
      <c r="U31" s="25">
        <v>1978</v>
      </c>
      <c r="V31" s="26">
        <v>313619895</v>
      </c>
      <c r="W31" s="1">
        <v>170650129.4103643</v>
      </c>
      <c r="X31" s="25">
        <f t="shared" si="8"/>
        <v>544.13043346744405</v>
      </c>
      <c r="AA31" s="1">
        <v>464277521.00000006</v>
      </c>
      <c r="AB31" s="1">
        <v>194721906.07138529</v>
      </c>
      <c r="AC31" s="25">
        <f t="shared" si="6"/>
        <v>419.40842979426793</v>
      </c>
      <c r="AF31" s="1">
        <v>994379126</v>
      </c>
      <c r="AG31" s="1">
        <v>224923.77367849031</v>
      </c>
      <c r="AH31" s="25">
        <f t="shared" si="7"/>
        <v>0.22619518833150798</v>
      </c>
    </row>
    <row r="32" spans="1:38" x14ac:dyDescent="0.25">
      <c r="A32">
        <v>2044</v>
      </c>
      <c r="B32" s="1">
        <v>568784631</v>
      </c>
      <c r="C32" s="1">
        <v>587817842.99999988</v>
      </c>
      <c r="D32" s="1">
        <v>1465967740</v>
      </c>
      <c r="E32" s="1">
        <v>159057977</v>
      </c>
      <c r="F32" s="1">
        <v>6645927191</v>
      </c>
      <c r="H32" s="1">
        <v>598.51642610601914</v>
      </c>
      <c r="I32" s="1">
        <v>644.39301557121507</v>
      </c>
      <c r="J32" s="1">
        <v>596.36696137781746</v>
      </c>
      <c r="K32" s="1">
        <v>549.6282219228807</v>
      </c>
      <c r="L32" s="1">
        <v>82.796937735313492</v>
      </c>
      <c r="M32" s="1"/>
      <c r="N32" s="25">
        <v>2044</v>
      </c>
      <c r="O32" s="1">
        <f t="shared" si="0"/>
        <v>340426944.57015085</v>
      </c>
      <c r="P32" s="1">
        <f t="shared" si="2"/>
        <v>378785712.45733696</v>
      </c>
      <c r="Q32" s="1">
        <f t="shared" si="3"/>
        <v>874254726.58170629</v>
      </c>
      <c r="R32" s="1">
        <f t="shared" si="4"/>
        <v>87422753.081160456</v>
      </c>
      <c r="S32" s="1">
        <f t="shared" si="5"/>
        <v>550262419.82665396</v>
      </c>
      <c r="T32" s="1"/>
      <c r="U32" s="25">
        <v>1979</v>
      </c>
      <c r="V32" s="26">
        <v>317624361.99999994</v>
      </c>
      <c r="W32" s="1">
        <v>174705721.08806291</v>
      </c>
      <c r="X32" s="25">
        <f t="shared" si="8"/>
        <v>550.03879421586362</v>
      </c>
      <c r="AA32" s="1">
        <v>466090227</v>
      </c>
      <c r="AB32" s="1">
        <v>196139675.25526991</v>
      </c>
      <c r="AC32" s="25">
        <f t="shared" si="6"/>
        <v>420.81911160791174</v>
      </c>
      <c r="AF32" s="1">
        <v>1008732468</v>
      </c>
      <c r="AG32" s="1">
        <v>267064.86086735892</v>
      </c>
      <c r="AH32" s="25">
        <f t="shared" si="7"/>
        <v>0.26475291451346339</v>
      </c>
    </row>
    <row r="33" spans="1:34" x14ac:dyDescent="0.25">
      <c r="A33">
        <v>2045</v>
      </c>
      <c r="B33" s="1">
        <v>570841752.00000012</v>
      </c>
      <c r="C33" s="1">
        <v>586057066</v>
      </c>
      <c r="D33" s="1">
        <v>1461302495</v>
      </c>
      <c r="E33" s="1">
        <v>158009080.00000003</v>
      </c>
      <c r="F33" s="1">
        <v>6705592879</v>
      </c>
      <c r="H33" s="1">
        <v>598.6184640756079</v>
      </c>
      <c r="I33" s="1">
        <v>646.89927398512953</v>
      </c>
      <c r="J33" s="1">
        <v>606.92503186151953</v>
      </c>
      <c r="K33" s="1">
        <v>551.66819021408821</v>
      </c>
      <c r="L33" s="1">
        <v>83.647114075848876</v>
      </c>
      <c r="M33" s="1"/>
      <c r="N33" s="25">
        <v>2045</v>
      </c>
      <c r="O33" s="1">
        <f t="shared" si="0"/>
        <v>341716412.81246918</v>
      </c>
      <c r="P33" s="1">
        <f t="shared" si="2"/>
        <v>379119890.50925511</v>
      </c>
      <c r="Q33" s="1">
        <f t="shared" si="3"/>
        <v>886901063.33719301</v>
      </c>
      <c r="R33" s="1">
        <f t="shared" si="4"/>
        <v>87168583.200993106</v>
      </c>
      <c r="S33" s="1">
        <f t="shared" si="5"/>
        <v>560903492.49591279</v>
      </c>
      <c r="T33" s="1"/>
      <c r="U33" s="25">
        <v>1980</v>
      </c>
      <c r="V33" s="26">
        <v>321654611.99999994</v>
      </c>
      <c r="W33" s="1">
        <v>176702469.01364651</v>
      </c>
      <c r="X33" s="25">
        <f t="shared" si="8"/>
        <v>549.35468798329111</v>
      </c>
      <c r="AA33" s="1">
        <v>467742192.00000006</v>
      </c>
      <c r="AB33" s="1">
        <v>196349269.0908604</v>
      </c>
      <c r="AC33" s="25">
        <f t="shared" si="6"/>
        <v>419.7809657736849</v>
      </c>
      <c r="AF33" s="1">
        <v>1023101516</v>
      </c>
      <c r="AG33" s="1">
        <v>317101.38575979503</v>
      </c>
      <c r="AH33" s="25">
        <f t="shared" si="7"/>
        <v>0.30994127249420966</v>
      </c>
    </row>
    <row r="34" spans="1:34" x14ac:dyDescent="0.25">
      <c r="A34">
        <v>2046</v>
      </c>
      <c r="B34" s="1">
        <v>572833910</v>
      </c>
      <c r="C34" s="1">
        <v>584221359</v>
      </c>
      <c r="D34" s="1">
        <v>1456336994</v>
      </c>
      <c r="E34" s="1">
        <v>156951884</v>
      </c>
      <c r="F34" s="1">
        <v>6764510526</v>
      </c>
      <c r="H34" s="1">
        <v>598.71349911301627</v>
      </c>
      <c r="I34" s="1">
        <v>649.30146024693761</v>
      </c>
      <c r="J34" s="1">
        <v>616.55795458451769</v>
      </c>
      <c r="K34" s="1">
        <v>553.61190411774487</v>
      </c>
      <c r="L34" s="1">
        <v>84.486195314059501</v>
      </c>
      <c r="M34" s="1"/>
      <c r="N34" s="25">
        <v>2046</v>
      </c>
      <c r="O34" s="1">
        <f t="shared" si="0"/>
        <v>342963394.66669059</v>
      </c>
      <c r="P34" s="1">
        <f t="shared" si="2"/>
        <v>379335781.50615036</v>
      </c>
      <c r="Q34" s="1">
        <f t="shared" si="3"/>
        <v>897916158.20640504</v>
      </c>
      <c r="R34" s="1">
        <f t="shared" si="4"/>
        <v>86890431.356107429</v>
      </c>
      <c r="S34" s="1">
        <f t="shared" si="5"/>
        <v>571507757.50364733</v>
      </c>
      <c r="T34" s="1"/>
      <c r="U34" s="25">
        <v>1981</v>
      </c>
      <c r="V34" s="26">
        <v>325711847</v>
      </c>
      <c r="W34" s="1">
        <v>177812694.83958241</v>
      </c>
      <c r="X34" s="25">
        <f t="shared" si="8"/>
        <v>545.92025582533518</v>
      </c>
      <c r="AA34" s="1">
        <v>469223578.99999994</v>
      </c>
      <c r="AB34" s="1">
        <v>196206717.076354</v>
      </c>
      <c r="AC34" s="25">
        <f t="shared" si="6"/>
        <v>418.15187014792798</v>
      </c>
      <c r="AF34" s="1">
        <v>1037429004</v>
      </c>
      <c r="AG34" s="1">
        <v>376512.6144593301</v>
      </c>
      <c r="AH34" s="25">
        <f t="shared" si="7"/>
        <v>0.3629285599377074</v>
      </c>
    </row>
    <row r="35" spans="1:34" x14ac:dyDescent="0.25">
      <c r="A35">
        <v>2047</v>
      </c>
      <c r="B35" s="1">
        <v>574764552</v>
      </c>
      <c r="C35" s="1">
        <v>582311804</v>
      </c>
      <c r="D35" s="1">
        <v>1451083504.0000002</v>
      </c>
      <c r="E35" s="1">
        <v>155886598</v>
      </c>
      <c r="F35" s="1">
        <v>6822661291</v>
      </c>
      <c r="H35" s="1">
        <v>598.80200982956205</v>
      </c>
      <c r="I35" s="1">
        <v>651.6031057596573</v>
      </c>
      <c r="J35" s="1">
        <v>625.31658423804413</v>
      </c>
      <c r="K35" s="1">
        <v>555.46322730412294</v>
      </c>
      <c r="L35" s="1">
        <v>85.313940315000465</v>
      </c>
      <c r="M35" s="1"/>
      <c r="N35" s="25">
        <v>2047</v>
      </c>
      <c r="O35" s="1">
        <f t="shared" si="0"/>
        <v>344170168.9163878</v>
      </c>
      <c r="P35" s="1">
        <f t="shared" si="2"/>
        <v>379436180.00690883</v>
      </c>
      <c r="Q35" s="1">
        <f t="shared" si="3"/>
        <v>907386580.16545236</v>
      </c>
      <c r="R35" s="1">
        <f t="shared" si="4"/>
        <v>86589272.818540439</v>
      </c>
      <c r="S35" s="1">
        <f t="shared" si="5"/>
        <v>582068118.16983807</v>
      </c>
      <c r="T35" s="1"/>
      <c r="U35" s="25">
        <v>1982</v>
      </c>
      <c r="V35" s="26">
        <v>329797039</v>
      </c>
      <c r="W35" s="1">
        <v>177735998.7908105</v>
      </c>
      <c r="X35" s="25">
        <f t="shared" si="8"/>
        <v>538.92539281048698</v>
      </c>
      <c r="AA35" s="1">
        <v>470553318.99999994</v>
      </c>
      <c r="AB35" s="1">
        <v>195905967.8651213</v>
      </c>
      <c r="AC35" s="25">
        <f t="shared" si="6"/>
        <v>416.3310722819943</v>
      </c>
      <c r="AF35" s="1">
        <v>1051735693</v>
      </c>
      <c r="AG35" s="1">
        <v>447054.96494220023</v>
      </c>
      <c r="AH35" s="25">
        <f t="shared" si="7"/>
        <v>0.42506398510352755</v>
      </c>
    </row>
    <row r="36" spans="1:34" x14ac:dyDescent="0.25">
      <c r="A36">
        <v>2048</v>
      </c>
      <c r="B36" s="1">
        <v>576638780</v>
      </c>
      <c r="C36" s="1">
        <v>580329469</v>
      </c>
      <c r="D36" s="1">
        <v>1445551620</v>
      </c>
      <c r="E36" s="1">
        <v>154812582.99999997</v>
      </c>
      <c r="F36" s="1">
        <v>6880024868</v>
      </c>
      <c r="H36" s="1">
        <v>598.88444239257763</v>
      </c>
      <c r="I36" s="1">
        <v>653.80769335614684</v>
      </c>
      <c r="J36" s="1">
        <v>633.25537457062342</v>
      </c>
      <c r="K36" s="1">
        <v>557.22593650700901</v>
      </c>
      <c r="L36" s="1">
        <v>86.130126834928802</v>
      </c>
      <c r="M36" s="1"/>
      <c r="N36" s="25">
        <v>2048</v>
      </c>
      <c r="O36" s="1">
        <f t="shared" si="0"/>
        <v>345339994.22223628</v>
      </c>
      <c r="P36" s="1">
        <f t="shared" si="2"/>
        <v>379423871.51348758</v>
      </c>
      <c r="Q36" s="1">
        <f t="shared" si="3"/>
        <v>915403332.58427143</v>
      </c>
      <c r="R36" s="1">
        <f t="shared" si="4"/>
        <v>86265586.545244053</v>
      </c>
      <c r="S36" s="1">
        <f t="shared" si="5"/>
        <v>592577414.50830436</v>
      </c>
      <c r="T36" s="1"/>
      <c r="U36" s="25">
        <v>1983</v>
      </c>
      <c r="V36" s="26">
        <v>333910978</v>
      </c>
      <c r="W36" s="1">
        <v>178677319.8085703</v>
      </c>
      <c r="X36" s="25">
        <f t="shared" si="8"/>
        <v>535.10465836966364</v>
      </c>
      <c r="AA36" s="1">
        <v>471790014.00000006</v>
      </c>
      <c r="AB36" s="1">
        <v>195838306.0549565</v>
      </c>
      <c r="AC36" s="25">
        <f t="shared" si="6"/>
        <v>415.09633575024429</v>
      </c>
      <c r="AF36" s="1">
        <v>1066586264</v>
      </c>
      <c r="AG36" s="1">
        <v>530813.93296912091</v>
      </c>
      <c r="AH36" s="25">
        <f t="shared" si="7"/>
        <v>0.49767557569925813</v>
      </c>
    </row>
    <row r="37" spans="1:34" x14ac:dyDescent="0.25">
      <c r="A37">
        <v>2049</v>
      </c>
      <c r="B37" s="1">
        <v>578461987</v>
      </c>
      <c r="C37" s="1">
        <v>578276493.00000012</v>
      </c>
      <c r="D37" s="1">
        <v>1439752221.0000002</v>
      </c>
      <c r="E37" s="1">
        <v>153728689</v>
      </c>
      <c r="F37" s="1">
        <v>6936580756</v>
      </c>
      <c r="H37" s="1">
        <v>598.96121268924969</v>
      </c>
      <c r="I37" s="1">
        <v>655.91865076010242</v>
      </c>
      <c r="J37" s="1">
        <v>640.4306684950858</v>
      </c>
      <c r="K37" s="1">
        <v>558.90371601109473</v>
      </c>
      <c r="L37" s="1">
        <v>86.934551450976258</v>
      </c>
      <c r="M37" s="1"/>
      <c r="N37" s="25">
        <v>2049</v>
      </c>
      <c r="O37" s="1">
        <f t="shared" si="0"/>
        <v>346476293.22815299</v>
      </c>
      <c r="P37" s="1">
        <f t="shared" si="2"/>
        <v>379302337.05484384</v>
      </c>
      <c r="Q37" s="1">
        <f t="shared" si="3"/>
        <v>922061477.3623147</v>
      </c>
      <c r="R37" s="1">
        <f t="shared" si="4"/>
        <v>85919535.539613903</v>
      </c>
      <c r="S37" s="1">
        <f t="shared" si="5"/>
        <v>603028536.62633371</v>
      </c>
      <c r="T37" s="1"/>
      <c r="U37" s="25">
        <v>1984</v>
      </c>
      <c r="V37" s="26">
        <v>338054366</v>
      </c>
      <c r="W37" s="1">
        <v>180722201.8269805</v>
      </c>
      <c r="X37" s="25">
        <f t="shared" si="8"/>
        <v>534.59508293107058</v>
      </c>
      <c r="AA37" s="1">
        <v>473012469.00000018</v>
      </c>
      <c r="AB37" s="1">
        <v>195664154.87422919</v>
      </c>
      <c r="AC37" s="25">
        <f t="shared" si="6"/>
        <v>413.6553847890828</v>
      </c>
      <c r="AF37" s="1">
        <v>1082688185</v>
      </c>
      <c r="AG37" s="1">
        <v>630265.74701959477</v>
      </c>
      <c r="AH37" s="25">
        <f t="shared" si="7"/>
        <v>0.58213043769346651</v>
      </c>
    </row>
    <row r="38" spans="1:34" x14ac:dyDescent="0.25">
      <c r="A38">
        <v>2050</v>
      </c>
      <c r="B38" s="1">
        <v>580239364</v>
      </c>
      <c r="C38" s="1">
        <v>576155120</v>
      </c>
      <c r="D38" s="1">
        <v>1433697565</v>
      </c>
      <c r="E38" s="1">
        <v>152633947</v>
      </c>
      <c r="F38" s="1">
        <v>6992307904</v>
      </c>
      <c r="H38" s="1">
        <v>599.03270835088426</v>
      </c>
      <c r="I38" s="1">
        <v>657.93934487819467</v>
      </c>
      <c r="J38" s="1">
        <v>646.89927398512953</v>
      </c>
      <c r="K38" s="1">
        <v>560.50015316403938</v>
      </c>
      <c r="L38" s="1">
        <v>87.727029435600585</v>
      </c>
      <c r="M38" s="1"/>
      <c r="N38" s="25">
        <v>2050</v>
      </c>
      <c r="O38" s="1">
        <f t="shared" si="0"/>
        <v>347582357.7087146</v>
      </c>
      <c r="P38" s="1">
        <f t="shared" si="2"/>
        <v>379075122.20101762</v>
      </c>
      <c r="Q38" s="1">
        <f t="shared" si="3"/>
        <v>927457913.9127481</v>
      </c>
      <c r="R38" s="1">
        <f t="shared" si="4"/>
        <v>85551350.671531871</v>
      </c>
      <c r="S38" s="1">
        <f t="shared" si="5"/>
        <v>613414401.31699061</v>
      </c>
      <c r="T38" s="1"/>
      <c r="U38" s="25">
        <v>1985</v>
      </c>
      <c r="V38" s="26">
        <v>342228115</v>
      </c>
      <c r="W38" s="1">
        <v>184247030.41500241</v>
      </c>
      <c r="X38" s="25">
        <f t="shared" si="8"/>
        <v>538.37490942263003</v>
      </c>
      <c r="AA38" s="1">
        <v>474277887</v>
      </c>
      <c r="AB38" s="1">
        <v>195563967.6047183</v>
      </c>
      <c r="AC38" s="25">
        <f t="shared" si="6"/>
        <v>412.3404716204243</v>
      </c>
      <c r="AF38" s="1">
        <v>1100463278</v>
      </c>
      <c r="AG38" s="1">
        <v>748350.57483374397</v>
      </c>
      <c r="AH38" s="25">
        <f t="shared" si="7"/>
        <v>0.6800323007541047</v>
      </c>
    </row>
    <row r="39" spans="1:34" x14ac:dyDescent="0.25">
      <c r="O39" s="1"/>
      <c r="P39" s="1"/>
      <c r="Q39" s="1"/>
      <c r="R39" s="1"/>
      <c r="S39" s="1"/>
      <c r="T39" s="1"/>
      <c r="U39" s="25">
        <v>1986</v>
      </c>
      <c r="V39" s="26">
        <v>346437746</v>
      </c>
      <c r="W39" s="1">
        <v>185823767.71624219</v>
      </c>
      <c r="X39" s="25">
        <f t="shared" si="8"/>
        <v>536.38429952214904</v>
      </c>
      <c r="AA39" s="1">
        <v>475603826.00000012</v>
      </c>
      <c r="AB39" s="1">
        <v>196065581.89259329</v>
      </c>
      <c r="AC39" s="25">
        <f t="shared" si="6"/>
        <v>412.24559428290479</v>
      </c>
      <c r="AF39" s="1">
        <v>1120243312.0000002</v>
      </c>
      <c r="AG39" s="1">
        <v>888559.44576158258</v>
      </c>
      <c r="AH39" s="25">
        <f t="shared" si="7"/>
        <v>0.79318433437037328</v>
      </c>
    </row>
    <row r="40" spans="1:34" x14ac:dyDescent="0.25">
      <c r="O40" s="1"/>
      <c r="P40" s="1"/>
      <c r="Q40" s="1"/>
      <c r="R40" s="1"/>
      <c r="S40" s="1"/>
      <c r="T40" s="1"/>
      <c r="U40" s="25">
        <v>1987</v>
      </c>
      <c r="V40" s="26">
        <v>350685755</v>
      </c>
      <c r="W40" s="1">
        <v>187316637.55849701</v>
      </c>
      <c r="X40" s="25">
        <f t="shared" si="8"/>
        <v>534.14384498879065</v>
      </c>
      <c r="AA40" s="1">
        <v>476976334</v>
      </c>
      <c r="AB40" s="1">
        <v>196812161.923767</v>
      </c>
      <c r="AC40" s="25">
        <f t="shared" si="6"/>
        <v>412.6245851094302</v>
      </c>
      <c r="AF40" s="1">
        <v>1141675103.0000002</v>
      </c>
      <c r="AG40" s="1">
        <v>1055037.4586504421</v>
      </c>
      <c r="AH40" s="25">
        <f t="shared" si="7"/>
        <v>0.92411357301048358</v>
      </c>
    </row>
    <row r="41" spans="1:34" x14ac:dyDescent="0.25">
      <c r="O41" s="1"/>
      <c r="P41" s="1"/>
      <c r="Q41" s="1"/>
      <c r="R41" s="1"/>
      <c r="S41" s="1"/>
      <c r="T41" s="1"/>
      <c r="U41" s="25">
        <v>1988</v>
      </c>
      <c r="V41" s="26">
        <v>354967108</v>
      </c>
      <c r="W41" s="1">
        <v>188659386.34767199</v>
      </c>
      <c r="X41" s="25">
        <f t="shared" si="8"/>
        <v>531.48413499673325</v>
      </c>
      <c r="AA41" s="1">
        <v>478381539.99999994</v>
      </c>
      <c r="AB41" s="1">
        <v>197497809.77456921</v>
      </c>
      <c r="AC41" s="25">
        <f t="shared" si="6"/>
        <v>412.84580039306962</v>
      </c>
      <c r="AF41" s="1">
        <v>1163644742.9999998</v>
      </c>
      <c r="AG41" s="1">
        <v>1252706.326476051</v>
      </c>
      <c r="AH41" s="25">
        <f t="shared" si="7"/>
        <v>1.0765367471574194</v>
      </c>
    </row>
    <row r="42" spans="1:34" x14ac:dyDescent="0.25">
      <c r="O42" s="1"/>
      <c r="P42" s="1"/>
      <c r="Q42" s="1"/>
      <c r="R42" s="1"/>
      <c r="S42" s="1"/>
      <c r="T42" s="1"/>
      <c r="U42" s="25">
        <v>1989</v>
      </c>
      <c r="V42" s="26">
        <v>359274236</v>
      </c>
      <c r="W42" s="1">
        <v>189812992.57579491</v>
      </c>
      <c r="X42" s="25">
        <f t="shared" si="8"/>
        <v>528.32341859268445</v>
      </c>
      <c r="AA42" s="1">
        <v>479792711.99999994</v>
      </c>
      <c r="AB42" s="1">
        <v>197155860.03934619</v>
      </c>
      <c r="AC42" s="25">
        <f t="shared" si="6"/>
        <v>410.91883037887038</v>
      </c>
      <c r="AF42" s="1">
        <v>1184602876.0000002</v>
      </c>
      <c r="AG42" s="1">
        <v>1487409.880593698</v>
      </c>
      <c r="AH42" s="25">
        <f t="shared" si="7"/>
        <v>1.25561900171657</v>
      </c>
    </row>
    <row r="43" spans="1:34" x14ac:dyDescent="0.25">
      <c r="U43" s="25">
        <v>1990</v>
      </c>
      <c r="V43" s="26">
        <v>363604767</v>
      </c>
      <c r="W43" s="1">
        <v>190750334.8233749</v>
      </c>
      <c r="X43" s="25">
        <f t="shared" si="8"/>
        <v>524.609004434133</v>
      </c>
      <c r="AA43" s="1">
        <v>481186181.99999994</v>
      </c>
      <c r="AB43" s="1">
        <v>198220804.36077741</v>
      </c>
      <c r="AC43" s="25">
        <f t="shared" si="6"/>
        <v>411.94201283356352</v>
      </c>
      <c r="AF43" s="1">
        <v>1203433955.0000002</v>
      </c>
      <c r="AG43" s="1">
        <v>1766086.836259037</v>
      </c>
      <c r="AH43" s="25">
        <f t="shared" si="7"/>
        <v>1.4675394764468288</v>
      </c>
    </row>
    <row r="44" spans="1:34" x14ac:dyDescent="0.25">
      <c r="U44" s="25">
        <v>1991</v>
      </c>
      <c r="V44" s="26">
        <v>367940805</v>
      </c>
      <c r="W44" s="1">
        <v>190456900.66071871</v>
      </c>
      <c r="X44" s="25">
        <f t="shared" si="8"/>
        <v>517.62918945812146</v>
      </c>
      <c r="AA44" s="1">
        <v>482585777</v>
      </c>
      <c r="AB44" s="1">
        <v>199871092.76873589</v>
      </c>
      <c r="AC44" s="25">
        <f t="shared" si="6"/>
        <v>414.16697775727425</v>
      </c>
      <c r="AF44" s="1">
        <v>1219730011.9999998</v>
      </c>
      <c r="AG44" s="1">
        <v>2096975.927013786</v>
      </c>
      <c r="AH44" s="25">
        <f t="shared" si="7"/>
        <v>1.7192131917581992</v>
      </c>
    </row>
    <row r="45" spans="1:34" x14ac:dyDescent="0.25">
      <c r="U45" s="25">
        <v>1992</v>
      </c>
      <c r="V45" s="26">
        <v>372290154</v>
      </c>
      <c r="W45" s="1">
        <v>190081467.93471739</v>
      </c>
      <c r="X45" s="25">
        <f t="shared" si="8"/>
        <v>510.57344894143341</v>
      </c>
      <c r="AA45" s="1">
        <v>483992309.00000006</v>
      </c>
      <c r="AB45" s="1">
        <v>201356273.79249549</v>
      </c>
      <c r="AC45" s="25">
        <f t="shared" si="6"/>
        <v>416.03197002970444</v>
      </c>
      <c r="AF45" s="1">
        <v>1233806444.0000002</v>
      </c>
      <c r="AG45" s="1">
        <v>2489859.4724763478</v>
      </c>
      <c r="AH45" s="25">
        <f t="shared" si="7"/>
        <v>2.018030854502773</v>
      </c>
    </row>
    <row r="46" spans="1:34" x14ac:dyDescent="0.25">
      <c r="U46" s="25">
        <v>1993</v>
      </c>
      <c r="V46" s="26">
        <v>376705534</v>
      </c>
      <c r="W46" s="1">
        <v>189874591.8223367</v>
      </c>
      <c r="X46" s="25">
        <f t="shared" si="8"/>
        <v>504.0398260311639</v>
      </c>
      <c r="AA46" s="1">
        <v>485332542.99999994</v>
      </c>
      <c r="AB46" s="1">
        <v>201670005.59855121</v>
      </c>
      <c r="AC46" s="25">
        <f t="shared" si="6"/>
        <v>415.52953435177176</v>
      </c>
      <c r="AF46" s="1">
        <v>1246160289.9999998</v>
      </c>
      <c r="AG46" s="1">
        <v>2956352.5803123838</v>
      </c>
      <c r="AH46" s="25">
        <f t="shared" si="7"/>
        <v>2.3723694327576306</v>
      </c>
    </row>
    <row r="47" spans="1:34" x14ac:dyDescent="0.25">
      <c r="U47" s="25">
        <v>1994</v>
      </c>
      <c r="V47" s="26">
        <v>381258334.00000006</v>
      </c>
      <c r="W47" s="1">
        <v>189765223.75671321</v>
      </c>
      <c r="X47" s="25">
        <f t="shared" si="8"/>
        <v>497.73396889656766</v>
      </c>
      <c r="AA47" s="1">
        <v>486508844.99999994</v>
      </c>
      <c r="AB47" s="1">
        <v>202330599.04822919</v>
      </c>
      <c r="AC47" s="25">
        <f t="shared" si="6"/>
        <v>415.88267331137467</v>
      </c>
      <c r="AF47" s="1">
        <v>1257604873.9999998</v>
      </c>
      <c r="AG47" s="1">
        <v>3510246.53227804</v>
      </c>
      <c r="AH47" s="25">
        <f t="shared" si="7"/>
        <v>2.7912157505506303</v>
      </c>
    </row>
    <row r="48" spans="1:34" x14ac:dyDescent="0.25">
      <c r="U48" s="25">
        <v>1995</v>
      </c>
      <c r="V48" s="26">
        <v>385991183.99999994</v>
      </c>
      <c r="W48" s="1">
        <v>189319377.7524865</v>
      </c>
      <c r="X48" s="25">
        <f t="shared" si="8"/>
        <v>490.47591136818954</v>
      </c>
      <c r="AA48" s="1">
        <v>487463828</v>
      </c>
      <c r="AB48" s="1">
        <v>203082111.1033999</v>
      </c>
      <c r="AC48" s="25">
        <f t="shared" si="6"/>
        <v>416.60960144800714</v>
      </c>
      <c r="AF48" s="1">
        <v>1268746315</v>
      </c>
      <c r="AG48" s="1">
        <v>4167916.5061117131</v>
      </c>
      <c r="AH48" s="25">
        <f t="shared" si="7"/>
        <v>3.2850668859768968</v>
      </c>
    </row>
    <row r="49" spans="21:34" x14ac:dyDescent="0.25">
      <c r="U49" s="25">
        <v>1996</v>
      </c>
      <c r="V49" s="26">
        <v>390939872.99999994</v>
      </c>
      <c r="W49" s="1">
        <v>189030574.36459979</v>
      </c>
      <c r="X49" s="25">
        <f t="shared" si="8"/>
        <v>483.52851018754956</v>
      </c>
      <c r="AA49" s="1">
        <v>488150734.99999988</v>
      </c>
      <c r="AB49" s="1">
        <v>204250962.8063547</v>
      </c>
      <c r="AC49" s="25">
        <f t="shared" si="6"/>
        <v>418.41781269950309</v>
      </c>
      <c r="AF49" s="1">
        <v>1279704132</v>
      </c>
      <c r="AG49" s="1">
        <v>4948805.6870595291</v>
      </c>
      <c r="AH49" s="25">
        <f t="shared" si="7"/>
        <v>3.8671483222651104</v>
      </c>
    </row>
    <row r="50" spans="21:34" x14ac:dyDescent="0.25">
      <c r="U50" s="25">
        <v>1997</v>
      </c>
      <c r="V50" s="26">
        <v>396067020</v>
      </c>
      <c r="W50" s="1">
        <v>189292426.19918451</v>
      </c>
      <c r="X50" s="25">
        <f t="shared" si="8"/>
        <v>477.93029118956815</v>
      </c>
      <c r="AA50" s="1">
        <v>488623263.99999994</v>
      </c>
      <c r="AB50" s="1">
        <v>205621473.17276499</v>
      </c>
      <c r="AC50" s="25">
        <f t="shared" si="6"/>
        <v>420.81801731970955</v>
      </c>
      <c r="AF50" s="1">
        <v>1290305590.9999998</v>
      </c>
      <c r="AG50" s="1">
        <v>5876000.0811820887</v>
      </c>
      <c r="AH50" s="25">
        <f t="shared" si="7"/>
        <v>4.5539600247939171</v>
      </c>
    </row>
    <row r="51" spans="21:34" x14ac:dyDescent="0.25">
      <c r="U51" s="25">
        <v>1998</v>
      </c>
      <c r="V51" s="26">
        <v>401253699.99999994</v>
      </c>
      <c r="W51" s="1">
        <v>189878874.12593031</v>
      </c>
      <c r="X51" s="25">
        <f t="shared" si="8"/>
        <v>473.21401429053572</v>
      </c>
      <c r="AA51" s="1">
        <v>489047153</v>
      </c>
      <c r="AB51" s="1">
        <v>207508802.02226719</v>
      </c>
      <c r="AC51" s="25">
        <f t="shared" si="6"/>
        <v>424.31246301983316</v>
      </c>
      <c r="AF51" s="1">
        <v>1300530478</v>
      </c>
      <c r="AG51" s="1">
        <v>6976911.0240752846</v>
      </c>
      <c r="AH51" s="25">
        <f t="shared" si="7"/>
        <v>5.3646655284885103</v>
      </c>
    </row>
    <row r="52" spans="21:34" x14ac:dyDescent="0.25">
      <c r="U52" s="25">
        <v>1999</v>
      </c>
      <c r="V52" s="26">
        <v>406335481.99999994</v>
      </c>
      <c r="W52" s="1">
        <v>191388152.63342059</v>
      </c>
      <c r="X52" s="25">
        <f t="shared" si="8"/>
        <v>471.01019013008721</v>
      </c>
      <c r="AA52" s="1">
        <v>489650973.00000006</v>
      </c>
      <c r="AB52" s="1">
        <v>209754070.01593849</v>
      </c>
      <c r="AC52" s="25">
        <f t="shared" si="6"/>
        <v>428.37466191645547</v>
      </c>
      <c r="AF52" s="1">
        <v>1310294317</v>
      </c>
      <c r="AG52" s="1">
        <v>8284085.5625160104</v>
      </c>
      <c r="AH52" s="25">
        <f t="shared" si="7"/>
        <v>6.3223090072487969</v>
      </c>
    </row>
    <row r="53" spans="21:34" x14ac:dyDescent="0.25">
      <c r="U53" s="25">
        <v>2000</v>
      </c>
      <c r="V53" s="26">
        <v>411199138.00000006</v>
      </c>
      <c r="W53" s="1">
        <v>193255774.38225329</v>
      </c>
      <c r="X53" s="25">
        <f t="shared" si="8"/>
        <v>469.98098128856793</v>
      </c>
      <c r="AA53" s="1">
        <v>490594907</v>
      </c>
      <c r="AB53" s="1">
        <v>211455556.6410853</v>
      </c>
      <c r="AC53" s="25">
        <f t="shared" si="6"/>
        <v>431.01865433977139</v>
      </c>
      <c r="AF53" s="1">
        <v>1319551395</v>
      </c>
      <c r="AG53" s="1">
        <v>9432614.2824360561</v>
      </c>
      <c r="AH53" s="25">
        <f t="shared" si="7"/>
        <v>7.1483492936901154</v>
      </c>
    </row>
    <row r="54" spans="21:34" x14ac:dyDescent="0.25">
      <c r="U54" s="25">
        <v>2001</v>
      </c>
      <c r="V54" s="26">
        <v>415786216</v>
      </c>
      <c r="W54" s="1">
        <v>194593617.7993893</v>
      </c>
      <c r="X54" s="25">
        <f t="shared" si="8"/>
        <v>468.01363371648978</v>
      </c>
      <c r="AA54" s="1">
        <v>491936333</v>
      </c>
      <c r="AB54" s="1">
        <v>212875624.68757981</v>
      </c>
      <c r="AC54" s="25">
        <f t="shared" si="6"/>
        <v>432.73003111884361</v>
      </c>
      <c r="AF54" s="1">
        <v>1328341165</v>
      </c>
      <c r="AG54" s="1">
        <v>10755687.32229685</v>
      </c>
      <c r="AH54" s="25">
        <f t="shared" si="7"/>
        <v>8.0970819889458525</v>
      </c>
    </row>
    <row r="55" spans="21:34" x14ac:dyDescent="0.25">
      <c r="U55" s="25">
        <v>2002</v>
      </c>
      <c r="V55" s="26">
        <v>420142336</v>
      </c>
      <c r="W55" s="1">
        <v>195565396.3064096</v>
      </c>
      <c r="X55" s="25">
        <f t="shared" si="8"/>
        <v>465.47414899509107</v>
      </c>
      <c r="AA55" s="1">
        <v>493615357.00000006</v>
      </c>
      <c r="AB55" s="1">
        <v>213951022.56548759</v>
      </c>
      <c r="AC55" s="25">
        <f t="shared" si="6"/>
        <v>433.43672260481873</v>
      </c>
      <c r="AF55" s="1">
        <v>1336765137</v>
      </c>
      <c r="AG55" s="1">
        <v>12656324.38340003</v>
      </c>
      <c r="AH55" s="25">
        <f t="shared" si="7"/>
        <v>9.4678743730582724</v>
      </c>
    </row>
    <row r="56" spans="21:34" x14ac:dyDescent="0.25">
      <c r="U56" s="25">
        <v>2003</v>
      </c>
      <c r="V56" s="26">
        <v>424384633</v>
      </c>
      <c r="W56" s="1">
        <v>195962678.40963909</v>
      </c>
      <c r="X56" s="25">
        <f t="shared" si="8"/>
        <v>461.7572437163131</v>
      </c>
      <c r="AA56" s="1">
        <v>495529037</v>
      </c>
      <c r="AB56" s="1">
        <v>214932793.87144351</v>
      </c>
      <c r="AC56" s="25">
        <f t="shared" si="6"/>
        <v>433.7440953464116</v>
      </c>
      <c r="AF56" s="1">
        <v>1344908150.9999998</v>
      </c>
      <c r="AG56" s="1">
        <v>15288053.3962257</v>
      </c>
      <c r="AH56" s="25">
        <f t="shared" si="7"/>
        <v>11.367358718778188</v>
      </c>
    </row>
    <row r="57" spans="21:34" x14ac:dyDescent="0.25">
      <c r="U57" s="25">
        <v>2004</v>
      </c>
      <c r="V57" s="26">
        <v>428685087</v>
      </c>
      <c r="W57" s="1">
        <v>196493638.18481901</v>
      </c>
      <c r="X57" s="25">
        <f t="shared" si="8"/>
        <v>458.36359636373123</v>
      </c>
      <c r="AA57" s="1">
        <v>497519629</v>
      </c>
      <c r="AB57" s="1">
        <v>215996774.6875079</v>
      </c>
      <c r="AC57" s="25">
        <f t="shared" si="6"/>
        <v>434.14724183175474</v>
      </c>
      <c r="AF57" s="1">
        <v>1352871031.0000002</v>
      </c>
      <c r="AG57" s="1">
        <v>18432198.434307229</v>
      </c>
      <c r="AH57" s="25">
        <f t="shared" si="7"/>
        <v>13.624505227732403</v>
      </c>
    </row>
    <row r="58" spans="21:34" x14ac:dyDescent="0.25">
      <c r="U58" s="25">
        <v>2005</v>
      </c>
      <c r="V58" s="26">
        <v>433163021.00000006</v>
      </c>
      <c r="W58" s="1">
        <v>197376939.53835791</v>
      </c>
      <c r="X58" s="25">
        <f t="shared" si="8"/>
        <v>455.66433414074345</v>
      </c>
      <c r="AA58" s="1">
        <v>499466058</v>
      </c>
      <c r="AB58" s="1">
        <v>217671715.09752029</v>
      </c>
      <c r="AC58" s="25">
        <f t="shared" si="6"/>
        <v>435.80882346467735</v>
      </c>
      <c r="AF58" s="1">
        <v>1360734540.9999998</v>
      </c>
      <c r="AG58" s="1">
        <v>22032860.10569115</v>
      </c>
      <c r="AH58" s="25">
        <f t="shared" si="7"/>
        <v>16.191887132885793</v>
      </c>
    </row>
    <row r="59" spans="21:34" x14ac:dyDescent="0.25">
      <c r="U59" s="25">
        <v>2006</v>
      </c>
      <c r="V59" s="26">
        <v>437856126.00000006</v>
      </c>
      <c r="W59" s="1">
        <v>198400861.38788599</v>
      </c>
      <c r="X59" s="25">
        <f t="shared" si="8"/>
        <v>453.11884339808449</v>
      </c>
      <c r="AA59" s="1">
        <v>501344078</v>
      </c>
      <c r="AB59" s="1">
        <v>219586648.94393891</v>
      </c>
      <c r="AC59" s="25">
        <f t="shared" si="6"/>
        <v>437.99589659048274</v>
      </c>
      <c r="AF59" s="1">
        <v>1368528377</v>
      </c>
      <c r="AG59" s="1">
        <v>26770546.460448481</v>
      </c>
      <c r="AH59" s="25">
        <f t="shared" si="7"/>
        <v>19.561557444013808</v>
      </c>
    </row>
    <row r="60" spans="21:34" x14ac:dyDescent="0.25">
      <c r="U60" s="25">
        <v>2007</v>
      </c>
      <c r="V60" s="26">
        <v>442709723</v>
      </c>
      <c r="W60" s="1">
        <v>199214149.10958549</v>
      </c>
      <c r="X60" s="25">
        <f t="shared" si="8"/>
        <v>449.98819488223774</v>
      </c>
      <c r="AA60" s="1">
        <v>503172681.99999988</v>
      </c>
      <c r="AB60" s="1">
        <v>221600594.0817467</v>
      </c>
      <c r="AC60" s="25">
        <f t="shared" si="6"/>
        <v>440.40664767596974</v>
      </c>
      <c r="AF60" s="1">
        <v>1376265634</v>
      </c>
      <c r="AG60" s="1">
        <v>32550525.164961491</v>
      </c>
      <c r="AH60" s="25">
        <f t="shared" si="7"/>
        <v>23.651339073516016</v>
      </c>
    </row>
    <row r="61" spans="21:34" x14ac:dyDescent="0.25">
      <c r="U61" s="25">
        <v>2008</v>
      </c>
      <c r="V61" s="26">
        <v>447638932</v>
      </c>
      <c r="W61" s="1">
        <v>198826525.5611954</v>
      </c>
      <c r="X61" s="25">
        <f t="shared" si="8"/>
        <v>444.16718776640141</v>
      </c>
      <c r="AA61" s="1">
        <v>504925046.99999994</v>
      </c>
      <c r="AB61" s="1">
        <v>222297904.5154902</v>
      </c>
      <c r="AC61" s="25">
        <f t="shared" si="6"/>
        <v>440.25921438492281</v>
      </c>
      <c r="AF61" s="1">
        <v>1383985615</v>
      </c>
      <c r="AG61" s="1">
        <v>38696250.209005341</v>
      </c>
      <c r="AH61" s="25">
        <f t="shared" si="7"/>
        <v>27.960008969461246</v>
      </c>
    </row>
    <row r="62" spans="21:34" x14ac:dyDescent="0.25">
      <c r="U62" s="25">
        <v>2009</v>
      </c>
      <c r="V62" s="26">
        <v>452517544</v>
      </c>
      <c r="W62" s="1">
        <v>196502505.47423089</v>
      </c>
      <c r="X62" s="25">
        <f t="shared" si="8"/>
        <v>434.24284445915515</v>
      </c>
      <c r="AA62" s="1">
        <v>506579513.00000006</v>
      </c>
      <c r="AB62" s="1">
        <v>222534173.6621637</v>
      </c>
      <c r="AC62" s="25">
        <f t="shared" si="6"/>
        <v>439.28774842136909</v>
      </c>
      <c r="AF62" s="1">
        <v>1391724994.9999998</v>
      </c>
      <c r="AG62" s="1">
        <v>48310175.387448147</v>
      </c>
      <c r="AH62" s="25">
        <f t="shared" si="7"/>
        <v>34.712443594108301</v>
      </c>
    </row>
    <row r="63" spans="21:34" x14ac:dyDescent="0.25">
      <c r="U63" s="25">
        <v>2010</v>
      </c>
      <c r="V63" s="26">
        <v>457251996</v>
      </c>
      <c r="W63" s="1">
        <v>194856006.3206611</v>
      </c>
      <c r="X63" s="25">
        <f t="shared" si="8"/>
        <v>426.14577525138043</v>
      </c>
      <c r="AA63" s="1">
        <v>508121106.00000012</v>
      </c>
      <c r="AB63" s="1">
        <v>221979736.81570601</v>
      </c>
      <c r="AC63" s="25">
        <f t="shared" si="6"/>
        <v>436.86383855054032</v>
      </c>
      <c r="AF63" s="1">
        <v>1399502699.0000002</v>
      </c>
      <c r="AG63" s="1">
        <v>61224879.348109588</v>
      </c>
      <c r="AH63" s="25">
        <f t="shared" si="7"/>
        <v>43.747596479704669</v>
      </c>
    </row>
    <row r="64" spans="21:34" x14ac:dyDescent="0.25">
      <c r="U64" s="25">
        <v>2011</v>
      </c>
      <c r="V64" s="26">
        <v>461818675</v>
      </c>
      <c r="W64" s="1">
        <v>194025176.22406021</v>
      </c>
      <c r="X64" s="25">
        <f t="shared" si="8"/>
        <v>420.13280693783162</v>
      </c>
      <c r="AA64" s="1">
        <v>509520328.00000012</v>
      </c>
      <c r="AB64" s="1">
        <v>221141729.97721329</v>
      </c>
      <c r="AC64" s="25">
        <f t="shared" si="6"/>
        <v>434.01944500477953</v>
      </c>
      <c r="AF64" s="1">
        <v>1407323824</v>
      </c>
      <c r="AG64" s="1">
        <v>74705728.47406137</v>
      </c>
      <c r="AH64" s="25">
        <f t="shared" si="7"/>
        <v>53.083538557406932</v>
      </c>
    </row>
    <row r="65" spans="10:35" x14ac:dyDescent="0.25">
      <c r="U65" s="25">
        <v>2012</v>
      </c>
      <c r="V65" s="26">
        <v>466240072.00000006</v>
      </c>
      <c r="W65" s="1">
        <v>194774055.2908462</v>
      </c>
      <c r="X65" s="25">
        <f t="shared" si="8"/>
        <v>417.7548584688065</v>
      </c>
      <c r="AA65" s="1">
        <v>510772422.99999994</v>
      </c>
      <c r="AB65" s="1">
        <v>219128916.11305839</v>
      </c>
      <c r="AC65" s="25">
        <f t="shared" si="6"/>
        <v>429.01477496771281</v>
      </c>
      <c r="AF65" s="1">
        <v>1415164190.0000002</v>
      </c>
      <c r="AG65" s="1">
        <v>89031205.714724362</v>
      </c>
      <c r="AH65" s="25">
        <f t="shared" si="7"/>
        <v>62.912279962881442</v>
      </c>
    </row>
    <row r="66" spans="10:35" x14ac:dyDescent="0.25">
      <c r="U66" s="25">
        <v>2013</v>
      </c>
      <c r="V66" s="26">
        <v>470524232</v>
      </c>
      <c r="W66" s="1">
        <v>196156958.19637629</v>
      </c>
      <c r="X66" s="25">
        <f t="shared" si="8"/>
        <v>416.8902361576487</v>
      </c>
      <c r="AA66" s="1">
        <v>511919021</v>
      </c>
      <c r="AB66" s="1">
        <v>216793148.11737651</v>
      </c>
      <c r="AC66" s="25">
        <f t="shared" si="6"/>
        <v>423.49109766205873</v>
      </c>
      <c r="AF66" s="1">
        <v>1422971065</v>
      </c>
      <c r="AG66" s="1">
        <v>105571457.448789</v>
      </c>
      <c r="AH66" s="25">
        <f t="shared" si="7"/>
        <v>74.190867295526488</v>
      </c>
    </row>
    <row r="67" spans="10:35" x14ac:dyDescent="0.25">
      <c r="U67" s="25">
        <v>2014</v>
      </c>
      <c r="V67" s="26">
        <v>474692897</v>
      </c>
      <c r="W67" s="1">
        <v>198138861.39572829</v>
      </c>
      <c r="X67" s="25">
        <f t="shared" si="8"/>
        <v>417.40431055097145</v>
      </c>
      <c r="AA67" s="1">
        <v>513022386.00000006</v>
      </c>
      <c r="AB67" s="1">
        <v>215080792.81471151</v>
      </c>
      <c r="AC67" s="25">
        <f t="shared" si="6"/>
        <v>419.24251004265432</v>
      </c>
      <c r="AF67" s="1">
        <v>1430670820</v>
      </c>
      <c r="AG67" s="1">
        <v>123621571.6288358</v>
      </c>
      <c r="AH67" s="25">
        <f t="shared" si="7"/>
        <v>86.408117018026417</v>
      </c>
    </row>
    <row r="68" spans="10:35" x14ac:dyDescent="0.25">
      <c r="U68" s="25">
        <v>2015</v>
      </c>
      <c r="V68" s="26">
        <v>478763231</v>
      </c>
      <c r="W68" s="1">
        <v>200400514.6116049</v>
      </c>
      <c r="X68" s="25">
        <f t="shared" ref="X68:X71" si="9">W68*1000/V68</f>
        <v>418.57958513861917</v>
      </c>
      <c r="AA68" s="1">
        <v>514123219.00000018</v>
      </c>
      <c r="AB68" s="1">
        <v>214510844.65397799</v>
      </c>
      <c r="AC68" s="25">
        <f t="shared" ref="AC68:AC71" si="10">AB68*1000/AA68</f>
        <v>417.23625140139393</v>
      </c>
      <c r="AF68" s="1">
        <v>1438193426.0000002</v>
      </c>
      <c r="AG68" s="1">
        <v>142836111.29293561</v>
      </c>
      <c r="AH68" s="25">
        <f t="shared" ref="AH68:AH71" si="11">AG68*1000/AF68</f>
        <v>99.316342788605951</v>
      </c>
    </row>
    <row r="69" spans="10:35" x14ac:dyDescent="0.25">
      <c r="K69" t="s">
        <v>77</v>
      </c>
      <c r="U69" s="25">
        <v>2016</v>
      </c>
      <c r="V69" s="26">
        <v>482732313</v>
      </c>
      <c r="W69" s="1">
        <v>202332502.44805929</v>
      </c>
      <c r="X69" s="25">
        <f t="shared" si="9"/>
        <v>419.14016733340014</v>
      </c>
      <c r="AA69" s="1">
        <v>515241872.99999988</v>
      </c>
      <c r="AB69" s="1">
        <v>214741292.8411501</v>
      </c>
      <c r="AC69" s="25">
        <f t="shared" si="10"/>
        <v>416.77764190790094</v>
      </c>
      <c r="AF69" s="1">
        <v>1445523918.9999998</v>
      </c>
      <c r="AG69" s="1">
        <v>164792618.23934969</v>
      </c>
      <c r="AH69" s="25">
        <f t="shared" si="11"/>
        <v>114.00200029436506</v>
      </c>
    </row>
    <row r="70" spans="10:35" x14ac:dyDescent="0.25">
      <c r="K70">
        <v>2020</v>
      </c>
      <c r="L70">
        <v>2030</v>
      </c>
      <c r="M70">
        <v>2040</v>
      </c>
      <c r="N70">
        <v>2050</v>
      </c>
      <c r="U70" s="25">
        <v>2017</v>
      </c>
      <c r="V70" s="26">
        <v>486594175</v>
      </c>
      <c r="W70" s="1">
        <v>203452005.20687121</v>
      </c>
      <c r="X70" s="25">
        <f t="shared" si="9"/>
        <v>418.11434591643274</v>
      </c>
      <c r="AA70" s="1">
        <v>516351858</v>
      </c>
      <c r="AB70" s="1">
        <v>215385668.02935991</v>
      </c>
      <c r="AC70" s="25">
        <f t="shared" si="10"/>
        <v>417.12964656236386</v>
      </c>
      <c r="AF70" s="1">
        <v>1452625233</v>
      </c>
      <c r="AG70" s="1">
        <v>186559903.3977758</v>
      </c>
      <c r="AH70" s="25">
        <f t="shared" si="11"/>
        <v>128.42948006106664</v>
      </c>
    </row>
    <row r="71" spans="10:35" x14ac:dyDescent="0.25">
      <c r="J71" t="s">
        <v>72</v>
      </c>
      <c r="K71">
        <v>645</v>
      </c>
      <c r="L71">
        <v>660</v>
      </c>
      <c r="M71">
        <v>695</v>
      </c>
      <c r="N71">
        <v>710</v>
      </c>
      <c r="U71" s="25">
        <v>2018</v>
      </c>
      <c r="V71" s="26">
        <v>490361603</v>
      </c>
      <c r="W71" s="1">
        <v>204059774.84190619</v>
      </c>
      <c r="X71" s="25">
        <f t="shared" si="9"/>
        <v>416.14142215353309</v>
      </c>
      <c r="AA71" s="1">
        <v>517391097.00000012</v>
      </c>
      <c r="AB71" s="1">
        <v>215988342.84089431</v>
      </c>
      <c r="AC71" s="25">
        <f t="shared" si="10"/>
        <v>417.45662825136372</v>
      </c>
      <c r="AF71" s="1">
        <v>1459377609.9999998</v>
      </c>
      <c r="AG71" s="1">
        <v>206661822.89663029</v>
      </c>
      <c r="AH71" s="25">
        <f t="shared" si="11"/>
        <v>141.6095611447885</v>
      </c>
    </row>
    <row r="72" spans="10:35" x14ac:dyDescent="0.25">
      <c r="U72" s="17">
        <v>2019</v>
      </c>
      <c r="V72" s="18">
        <v>494051484</v>
      </c>
      <c r="W72" s="27">
        <f>V72*X72/1000</f>
        <v>228169175.25931022</v>
      </c>
      <c r="X72" s="25">
        <f>-4.6761*10^-1*(U72^2)+1.911*10^3*U72-1.9517*10^6</f>
        <v>461.83278999989852</v>
      </c>
      <c r="AA72" s="18">
        <v>534272765</v>
      </c>
      <c r="AB72" s="27">
        <f>AA72*AC72/1000</f>
        <v>231133733.70399204</v>
      </c>
      <c r="AC72" s="25">
        <f>-3.8107*10^-1*(U72^2)+1.5585*10^3*U72-1.5928*10^6</f>
        <v>432.61372999986634</v>
      </c>
      <c r="AF72" s="1"/>
      <c r="AH72" s="25"/>
    </row>
    <row r="73" spans="10:35" x14ac:dyDescent="0.25">
      <c r="K73">
        <v>2018</v>
      </c>
      <c r="L73">
        <v>2030</v>
      </c>
      <c r="M73">
        <v>2040</v>
      </c>
      <c r="N73">
        <v>2050</v>
      </c>
      <c r="U73" s="17">
        <v>2020</v>
      </c>
      <c r="V73" s="18">
        <v>497677557</v>
      </c>
      <c r="W73" s="27">
        <f t="shared" ref="W73:W103" si="12">V73*X73/1000</f>
        <v>240953575.28687161</v>
      </c>
      <c r="X73" s="25">
        <f t="shared" ref="X73:X103" si="13">-4.6761*10^-1*(U73^2)+1.911*10^3*U73-1.9517*10^6</f>
        <v>484.15599999995902</v>
      </c>
      <c r="AA73" s="18">
        <v>534964467.00000006</v>
      </c>
      <c r="AB73" s="27">
        <f t="shared" ref="AB73:AB103" si="14">AA73*AC73/1000</f>
        <v>241788960.07883537</v>
      </c>
      <c r="AC73" s="25">
        <f t="shared" ref="AC73:AC103" si="15">-3.8107*10^-1*(U73^2)+1.5585*10^3*U73-1.5928*10^6</f>
        <v>451.97199999983422</v>
      </c>
      <c r="AF73" s="1"/>
      <c r="AH73" s="25"/>
    </row>
    <row r="74" spans="10:35" x14ac:dyDescent="0.25">
      <c r="K74">
        <f>X71</f>
        <v>416.14142215353309</v>
      </c>
      <c r="L74">
        <v>660</v>
      </c>
      <c r="M74">
        <v>695</v>
      </c>
      <c r="N74">
        <v>710</v>
      </c>
      <c r="U74" s="17">
        <v>2021</v>
      </c>
      <c r="V74" s="18">
        <v>501245207.00000006</v>
      </c>
      <c r="W74" s="27">
        <f t="shared" si="12"/>
        <v>253401501.915115</v>
      </c>
      <c r="X74" s="25">
        <f t="shared" si="13"/>
        <v>505.54398999991827</v>
      </c>
      <c r="AA74" s="18">
        <v>611777175</v>
      </c>
      <c r="AB74" s="27">
        <f t="shared" si="14"/>
        <v>287882841.21645033</v>
      </c>
      <c r="AC74" s="25">
        <f t="shared" si="15"/>
        <v>470.56813000002876</v>
      </c>
    </row>
    <row r="75" spans="10:35" x14ac:dyDescent="0.25">
      <c r="U75" s="17">
        <v>2022</v>
      </c>
      <c r="V75" s="18">
        <v>504756459.00000006</v>
      </c>
      <c r="W75" s="27">
        <f t="shared" si="12"/>
        <v>265500262.02307746</v>
      </c>
      <c r="X75" s="25">
        <f t="shared" si="13"/>
        <v>525.99676000000909</v>
      </c>
      <c r="AA75" s="18">
        <v>611456144</v>
      </c>
      <c r="AB75" s="27">
        <f t="shared" si="14"/>
        <v>298636477.01661569</v>
      </c>
      <c r="AC75" s="25">
        <f t="shared" si="15"/>
        <v>488.40211999998428</v>
      </c>
    </row>
    <row r="76" spans="10:35" x14ac:dyDescent="0.25">
      <c r="U76" s="17">
        <v>2023</v>
      </c>
      <c r="V76" s="18">
        <v>508217478</v>
      </c>
      <c r="W76" s="27">
        <f t="shared" si="12"/>
        <v>277239906.84110951</v>
      </c>
      <c r="X76" s="25">
        <f t="shared" si="13"/>
        <v>545.51430999999866</v>
      </c>
      <c r="AA76" s="18">
        <v>610964700</v>
      </c>
      <c r="AB76" s="27">
        <f t="shared" si="14"/>
        <v>308826752.4388184</v>
      </c>
      <c r="AC76" s="25">
        <f t="shared" si="15"/>
        <v>505.47396999993362</v>
      </c>
    </row>
    <row r="77" spans="10:35" x14ac:dyDescent="0.25">
      <c r="U77" s="17">
        <v>2024</v>
      </c>
      <c r="V77" s="18">
        <v>511634034</v>
      </c>
      <c r="W77" s="27">
        <f t="shared" si="12"/>
        <v>288611039.48898792</v>
      </c>
      <c r="X77" s="25">
        <f t="shared" si="13"/>
        <v>564.09663999988697</v>
      </c>
      <c r="AA77" s="18">
        <v>610368992</v>
      </c>
      <c r="AB77" s="27">
        <f t="shared" si="14"/>
        <v>318480578.80357534</v>
      </c>
      <c r="AC77" s="25">
        <f t="shared" si="15"/>
        <v>521.78367999987677</v>
      </c>
    </row>
    <row r="78" spans="10:35" x14ac:dyDescent="0.25">
      <c r="U78" s="17">
        <v>2025</v>
      </c>
      <c r="V78" s="18">
        <v>515010632</v>
      </c>
      <c r="W78" s="27">
        <f t="shared" si="12"/>
        <v>299604216.34950203</v>
      </c>
      <c r="X78" s="25">
        <f t="shared" si="13"/>
        <v>581.74374999990687</v>
      </c>
      <c r="AA78" s="18">
        <v>609718942</v>
      </c>
      <c r="AB78" s="27">
        <f t="shared" si="14"/>
        <v>327621041.25342393</v>
      </c>
      <c r="AC78" s="25">
        <f t="shared" si="15"/>
        <v>537.33124999981374</v>
      </c>
      <c r="AE78" t="s">
        <v>77</v>
      </c>
      <c r="AF78">
        <v>2020</v>
      </c>
      <c r="AG78">
        <v>2030</v>
      </c>
      <c r="AH78">
        <v>2040</v>
      </c>
      <c r="AI78">
        <v>2050</v>
      </c>
    </row>
    <row r="79" spans="10:35" x14ac:dyDescent="0.25">
      <c r="U79" s="17">
        <v>2026</v>
      </c>
      <c r="V79" s="18">
        <v>518348394</v>
      </c>
      <c r="W79" s="27">
        <f t="shared" si="12"/>
        <v>310208519.87415171</v>
      </c>
      <c r="X79" s="25">
        <f t="shared" si="13"/>
        <v>598.45563999982551</v>
      </c>
      <c r="AA79" s="18">
        <v>609029112.99999988</v>
      </c>
      <c r="AB79" s="27">
        <f t="shared" si="14"/>
        <v>336255131.89289099</v>
      </c>
      <c r="AC79" s="25">
        <f t="shared" si="15"/>
        <v>552.11667999997735</v>
      </c>
      <c r="AE79" t="s">
        <v>73</v>
      </c>
      <c r="AF79">
        <v>580</v>
      </c>
      <c r="AG79">
        <v>640</v>
      </c>
      <c r="AH79">
        <v>665</v>
      </c>
      <c r="AI79">
        <v>700</v>
      </c>
    </row>
    <row r="80" spans="10:35" x14ac:dyDescent="0.25">
      <c r="U80" s="17">
        <v>2027</v>
      </c>
      <c r="V80" s="18">
        <v>521648312.00000006</v>
      </c>
      <c r="W80" s="27">
        <f>V80*X80/1000</f>
        <v>320413247.68729591</v>
      </c>
      <c r="X80" s="25">
        <f t="shared" si="13"/>
        <v>614.23230999987572</v>
      </c>
      <c r="AA80" s="18">
        <v>608291121</v>
      </c>
      <c r="AB80" s="27">
        <f t="shared" si="14"/>
        <v>344377916.9941467</v>
      </c>
      <c r="AC80" s="25">
        <f t="shared" si="15"/>
        <v>566.13996999990195</v>
      </c>
    </row>
    <row r="81" spans="21:35" x14ac:dyDescent="0.25">
      <c r="U81" s="17">
        <v>2028</v>
      </c>
      <c r="V81" s="18">
        <v>524913722.00000006</v>
      </c>
      <c r="W81" s="27">
        <f>V81*X81/1000</f>
        <v>330209448.77404273</v>
      </c>
      <c r="X81" s="25">
        <f t="shared" si="13"/>
        <v>629.07375999982469</v>
      </c>
      <c r="AA81" s="18">
        <v>607506519</v>
      </c>
      <c r="AB81" s="27">
        <f t="shared" si="14"/>
        <v>351989957.51579219</v>
      </c>
      <c r="AC81" s="25">
        <f t="shared" si="15"/>
        <v>579.40111999982037</v>
      </c>
      <c r="AF81">
        <v>2018</v>
      </c>
      <c r="AG81">
        <v>2030</v>
      </c>
      <c r="AH81">
        <v>2040</v>
      </c>
      <c r="AI81">
        <v>2050</v>
      </c>
    </row>
    <row r="82" spans="21:35" x14ac:dyDescent="0.25">
      <c r="U82" s="17">
        <v>2029</v>
      </c>
      <c r="V82" s="18">
        <v>528147927</v>
      </c>
      <c r="W82" s="27">
        <f t="shared" si="12"/>
        <v>339588548.82093066</v>
      </c>
      <c r="X82" s="25">
        <f t="shared" si="13"/>
        <v>642.97998999990523</v>
      </c>
      <c r="AA82" s="18">
        <v>606670678.00000012</v>
      </c>
      <c r="AB82" s="27">
        <f t="shared" si="14"/>
        <v>359088453.17536724</v>
      </c>
      <c r="AC82" s="25">
        <f t="shared" si="15"/>
        <v>591.90012999996543</v>
      </c>
      <c r="AF82">
        <f>AC71</f>
        <v>417.45662825136372</v>
      </c>
      <c r="AG82">
        <v>640</v>
      </c>
      <c r="AH82">
        <v>665</v>
      </c>
      <c r="AI82">
        <v>700</v>
      </c>
    </row>
    <row r="83" spans="21:35" x14ac:dyDescent="0.25">
      <c r="U83" s="17">
        <v>2030</v>
      </c>
      <c r="V83" s="18">
        <v>531351372</v>
      </c>
      <c r="W83" s="27">
        <f t="shared" si="12"/>
        <v>348540463.81471062</v>
      </c>
      <c r="X83" s="25">
        <f t="shared" si="13"/>
        <v>655.95099999988452</v>
      </c>
      <c r="AA83" s="18">
        <v>605780326.00000012</v>
      </c>
      <c r="AB83" s="27">
        <f t="shared" si="14"/>
        <v>365671418.64558423</v>
      </c>
      <c r="AC83" s="25">
        <f t="shared" si="15"/>
        <v>603.63699999987148</v>
      </c>
    </row>
    <row r="84" spans="21:35" x14ac:dyDescent="0.25">
      <c r="U84" s="17">
        <v>2031</v>
      </c>
      <c r="V84" s="18">
        <v>534526498</v>
      </c>
      <c r="W84" s="27">
        <f t="shared" si="12"/>
        <v>357056639.56895894</v>
      </c>
      <c r="X84" s="25">
        <f t="shared" si="13"/>
        <v>667.98678999999538</v>
      </c>
      <c r="AA84" s="18">
        <v>604839901.00000012</v>
      </c>
      <c r="AB84" s="27">
        <f t="shared" si="14"/>
        <v>371741697.92664129</v>
      </c>
      <c r="AC84" s="25">
        <f t="shared" si="15"/>
        <v>614.61173000000417</v>
      </c>
    </row>
    <row r="85" spans="21:35" x14ac:dyDescent="0.25">
      <c r="U85" s="17">
        <v>2032</v>
      </c>
      <c r="V85" s="18">
        <v>537667497</v>
      </c>
      <c r="W85" s="27">
        <f t="shared" si="12"/>
        <v>365123201.09554058</v>
      </c>
      <c r="X85" s="25">
        <f t="shared" si="13"/>
        <v>679.08736000000499</v>
      </c>
      <c r="AA85" s="18">
        <v>603855050</v>
      </c>
      <c r="AB85" s="27">
        <f t="shared" si="14"/>
        <v>377303320.99475431</v>
      </c>
      <c r="AC85" s="25">
        <f t="shared" si="15"/>
        <v>624.82431999989785</v>
      </c>
    </row>
    <row r="86" spans="21:35" x14ac:dyDescent="0.25">
      <c r="U86" s="17">
        <v>2033</v>
      </c>
      <c r="V86" s="18">
        <v>540756050</v>
      </c>
      <c r="W86" s="27">
        <f t="shared" si="12"/>
        <v>372717572.91134864</v>
      </c>
      <c r="X86" s="25">
        <f t="shared" si="13"/>
        <v>689.25270999991335</v>
      </c>
      <c r="AA86" s="18">
        <v>602824535</v>
      </c>
      <c r="AB86" s="27">
        <f t="shared" si="14"/>
        <v>382356393.28749293</v>
      </c>
      <c r="AC86" s="25">
        <f t="shared" si="15"/>
        <v>634.27477000001818</v>
      </c>
    </row>
    <row r="87" spans="21:35" x14ac:dyDescent="0.25">
      <c r="U87" s="17">
        <v>2034</v>
      </c>
      <c r="V87" s="18">
        <v>543767848.99999988</v>
      </c>
      <c r="W87" s="27">
        <f t="shared" si="12"/>
        <v>379812511.4701857</v>
      </c>
      <c r="X87" s="25">
        <f t="shared" si="13"/>
        <v>698.48283999995328</v>
      </c>
      <c r="AA87" s="18">
        <v>601745273</v>
      </c>
      <c r="AB87" s="27">
        <f t="shared" si="14"/>
        <v>386899994.10346037</v>
      </c>
      <c r="AC87" s="25">
        <f t="shared" si="15"/>
        <v>642.96307999989949</v>
      </c>
    </row>
    <row r="88" spans="21:35" x14ac:dyDescent="0.25">
      <c r="U88" s="17">
        <v>2035</v>
      </c>
      <c r="V88" s="18">
        <v>546684793</v>
      </c>
      <c r="W88" s="27">
        <f t="shared" si="12"/>
        <v>386384647.9556967</v>
      </c>
      <c r="X88" s="25">
        <f t="shared" si="13"/>
        <v>706.77774999989197</v>
      </c>
      <c r="AA88" s="18">
        <v>600614368</v>
      </c>
      <c r="AB88" s="27">
        <f t="shared" si="14"/>
        <v>390933435.52674848</v>
      </c>
      <c r="AC88" s="25">
        <f t="shared" si="15"/>
        <v>650.88925000000745</v>
      </c>
    </row>
    <row r="89" spans="21:35" x14ac:dyDescent="0.25">
      <c r="U89" s="17">
        <v>2036</v>
      </c>
      <c r="V89" s="18">
        <v>549500531</v>
      </c>
      <c r="W89" s="27">
        <f t="shared" si="12"/>
        <v>392418902.48695987</v>
      </c>
      <c r="X89" s="25">
        <f t="shared" si="13"/>
        <v>714.13743999996223</v>
      </c>
      <c r="AA89" s="18">
        <v>599431902</v>
      </c>
      <c r="AB89" s="27">
        <f t="shared" si="14"/>
        <v>394458129.24766451</v>
      </c>
      <c r="AC89" s="25">
        <f t="shared" si="15"/>
        <v>658.05327999987639</v>
      </c>
    </row>
    <row r="90" spans="21:35" x14ac:dyDescent="0.25">
      <c r="U90" s="17">
        <v>2037</v>
      </c>
      <c r="V90" s="18">
        <v>552217790</v>
      </c>
      <c r="W90" s="27">
        <f t="shared" si="12"/>
        <v>397907105.49834096</v>
      </c>
      <c r="X90" s="25">
        <f t="shared" si="13"/>
        <v>720.56190999993123</v>
      </c>
      <c r="AA90" s="18">
        <v>598197141.00000012</v>
      </c>
      <c r="AB90" s="27">
        <f t="shared" si="14"/>
        <v>397475183.01665229</v>
      </c>
      <c r="AC90" s="25">
        <f t="shared" si="15"/>
        <v>664.45516999997199</v>
      </c>
    </row>
    <row r="91" spans="21:35" x14ac:dyDescent="0.25">
      <c r="U91" s="17">
        <v>2038</v>
      </c>
      <c r="V91" s="18">
        <v>554839093</v>
      </c>
      <c r="W91" s="27">
        <f t="shared" si="12"/>
        <v>402841567.08588636</v>
      </c>
      <c r="X91" s="25">
        <f t="shared" si="13"/>
        <v>726.05115999979898</v>
      </c>
      <c r="AA91" s="18">
        <v>596906881.99999988</v>
      </c>
      <c r="AB91" s="27">
        <f t="shared" si="14"/>
        <v>399984269.34113705</v>
      </c>
      <c r="AC91" s="25">
        <f t="shared" si="15"/>
        <v>670.09491999982856</v>
      </c>
    </row>
    <row r="92" spans="21:35" x14ac:dyDescent="0.25">
      <c r="U92" s="17">
        <v>2039</v>
      </c>
      <c r="V92" s="18">
        <v>557370577</v>
      </c>
      <c r="W92" s="27">
        <f t="shared" si="12"/>
        <v>407217836.3093822</v>
      </c>
      <c r="X92" s="25">
        <f t="shared" si="13"/>
        <v>730.60518999979831</v>
      </c>
      <c r="AA92" s="18">
        <v>595556397.99999988</v>
      </c>
      <c r="AB92" s="27">
        <f t="shared" si="14"/>
        <v>401984208.71569431</v>
      </c>
      <c r="AC92" s="25">
        <f t="shared" si="15"/>
        <v>674.97252999991179</v>
      </c>
    </row>
    <row r="93" spans="21:35" x14ac:dyDescent="0.25">
      <c r="U93" s="17">
        <v>2040</v>
      </c>
      <c r="V93" s="18">
        <v>559817453</v>
      </c>
      <c r="W93" s="27">
        <f t="shared" si="12"/>
        <v>411031409.61143237</v>
      </c>
      <c r="X93" s="25">
        <f t="shared" si="13"/>
        <v>734.22399999992922</v>
      </c>
      <c r="AA93" s="18">
        <v>594142169</v>
      </c>
      <c r="AB93" s="27">
        <f t="shared" si="14"/>
        <v>403474817.26186538</v>
      </c>
      <c r="AC93" s="25">
        <f t="shared" si="15"/>
        <v>679.08799999998882</v>
      </c>
    </row>
    <row r="94" spans="21:35" x14ac:dyDescent="0.25">
      <c r="U94" s="17">
        <v>2041</v>
      </c>
      <c r="V94" s="18">
        <v>562180397</v>
      </c>
      <c r="W94" s="27">
        <f t="shared" si="12"/>
        <v>414275001.4984901</v>
      </c>
      <c r="X94" s="25">
        <f>-4.6761*10^-1*(U94^2)+1.911*10^3*U94-1.9517*10^6</f>
        <v>736.90758999995887</v>
      </c>
      <c r="AA94" s="18">
        <v>592662941.99999988</v>
      </c>
      <c r="AB94" s="27">
        <f t="shared" si="14"/>
        <v>404457686.38009018</v>
      </c>
      <c r="AC94" s="25">
        <f t="shared" si="15"/>
        <v>682.44132999982685</v>
      </c>
    </row>
    <row r="95" spans="21:35" x14ac:dyDescent="0.25">
      <c r="U95" s="17">
        <v>2042</v>
      </c>
      <c r="V95" s="18">
        <v>564459390</v>
      </c>
      <c r="W95" s="27">
        <f t="shared" si="12"/>
        <v>416941292.60140073</v>
      </c>
      <c r="X95" s="25">
        <f t="shared" si="13"/>
        <v>738.65595999988727</v>
      </c>
      <c r="AA95" s="18">
        <v>591117977</v>
      </c>
      <c r="AB95" s="27">
        <f t="shared" si="14"/>
        <v>404935037.40154791</v>
      </c>
      <c r="AC95" s="25">
        <f t="shared" si="15"/>
        <v>685.03251999989152</v>
      </c>
    </row>
    <row r="96" spans="21:35" x14ac:dyDescent="0.25">
      <c r="U96" s="17">
        <v>2043</v>
      </c>
      <c r="V96" s="18">
        <v>566658931</v>
      </c>
      <c r="W96" s="27">
        <f t="shared" si="12"/>
        <v>419026775.38009149</v>
      </c>
      <c r="X96" s="25">
        <f t="shared" si="13"/>
        <v>739.46910999994725</v>
      </c>
      <c r="AA96" s="18">
        <v>589504046.00000012</v>
      </c>
      <c r="AB96" s="27">
        <f t="shared" si="14"/>
        <v>404907674.5568828</v>
      </c>
      <c r="AC96" s="25">
        <f t="shared" si="15"/>
        <v>686.86156999995001</v>
      </c>
    </row>
    <row r="97" spans="21:29" x14ac:dyDescent="0.25">
      <c r="U97" s="17">
        <v>2044</v>
      </c>
      <c r="V97" s="18">
        <v>568784631</v>
      </c>
      <c r="W97" s="27">
        <f t="shared" si="12"/>
        <v>420529233.32728875</v>
      </c>
      <c r="X97" s="25">
        <f t="shared" si="13"/>
        <v>739.34703999990597</v>
      </c>
      <c r="AA97" s="18">
        <v>587817842.99999988</v>
      </c>
      <c r="AB97" s="27">
        <f t="shared" si="14"/>
        <v>404376635.25186992</v>
      </c>
      <c r="AC97" s="25">
        <f t="shared" si="15"/>
        <v>687.92848000000231</v>
      </c>
    </row>
    <row r="98" spans="21:29" x14ac:dyDescent="0.25">
      <c r="U98" s="17">
        <v>2045</v>
      </c>
      <c r="V98" s="18">
        <v>570841752.00000012</v>
      </c>
      <c r="W98" s="27">
        <f t="shared" si="12"/>
        <v>421446614.37363994</v>
      </c>
      <c r="X98" s="25">
        <f t="shared" si="13"/>
        <v>738.28974999999627</v>
      </c>
      <c r="AA98" s="18">
        <v>586057066</v>
      </c>
      <c r="AB98" s="27">
        <f t="shared" si="14"/>
        <v>403343959.21853644</v>
      </c>
      <c r="AC98" s="25">
        <f t="shared" si="15"/>
        <v>688.2332499998156</v>
      </c>
    </row>
    <row r="99" spans="21:29" x14ac:dyDescent="0.25">
      <c r="U99" s="17">
        <v>2046</v>
      </c>
      <c r="V99" s="18">
        <v>572833910</v>
      </c>
      <c r="W99" s="27">
        <f t="shared" si="12"/>
        <v>421776026.91139996</v>
      </c>
      <c r="X99" s="25">
        <f t="shared" si="13"/>
        <v>736.29723999998532</v>
      </c>
      <c r="AA99" s="18">
        <v>584221359</v>
      </c>
      <c r="AB99" s="27">
        <f t="shared" si="14"/>
        <v>401813359.30093652</v>
      </c>
      <c r="AC99" s="25">
        <f t="shared" si="15"/>
        <v>687.77587999985553</v>
      </c>
    </row>
    <row r="100" spans="21:29" x14ac:dyDescent="0.25">
      <c r="U100" s="17">
        <v>2047</v>
      </c>
      <c r="V100" s="18">
        <v>574764552</v>
      </c>
      <c r="W100" s="27">
        <f>V100*X100/1000</f>
        <v>421514797.86553663</v>
      </c>
      <c r="X100" s="25">
        <f t="shared" si="13"/>
        <v>733.36950999987312</v>
      </c>
      <c r="AA100" s="18">
        <v>582311804</v>
      </c>
      <c r="AB100" s="27">
        <f t="shared" si="14"/>
        <v>399789878.36232704</v>
      </c>
      <c r="AC100" s="25">
        <f t="shared" si="15"/>
        <v>686.55636999988928</v>
      </c>
    </row>
    <row r="101" spans="21:29" x14ac:dyDescent="0.25">
      <c r="U101" s="17">
        <v>2048</v>
      </c>
      <c r="V101" s="18">
        <v>576638780</v>
      </c>
      <c r="W101" s="27">
        <f t="shared" si="12"/>
        <v>420661772.76033479</v>
      </c>
      <c r="X101" s="25">
        <f>-4.6761*10^-1*(U101^2)+1.911*10^3*U101-1.9517*10^6</f>
        <v>729.50655999989249</v>
      </c>
      <c r="AA101" s="18">
        <v>580329469</v>
      </c>
      <c r="AB101" s="27">
        <f t="shared" si="14"/>
        <v>397278883.74837542</v>
      </c>
      <c r="AC101" s="25">
        <f t="shared" si="15"/>
        <v>684.57471999991685</v>
      </c>
    </row>
    <row r="102" spans="21:29" x14ac:dyDescent="0.25">
      <c r="U102" s="17">
        <v>2049</v>
      </c>
      <c r="V102" s="18">
        <v>578461987</v>
      </c>
      <c r="W102" s="27">
        <f t="shared" si="12"/>
        <v>419216255.2748614</v>
      </c>
      <c r="X102" s="25">
        <f t="shared" si="13"/>
        <v>724.70838999981061</v>
      </c>
      <c r="AA102" s="18">
        <v>578276493.00000012</v>
      </c>
      <c r="AB102" s="27">
        <f t="shared" si="14"/>
        <v>394286799.01929283</v>
      </c>
      <c r="AC102" s="25">
        <f t="shared" si="15"/>
        <v>681.83092999993823</v>
      </c>
    </row>
    <row r="103" spans="21:29" x14ac:dyDescent="0.25">
      <c r="U103" s="17">
        <v>2050</v>
      </c>
      <c r="V103" s="18">
        <v>580239364</v>
      </c>
      <c r="W103" s="27">
        <f t="shared" si="12"/>
        <v>417177596.73181897</v>
      </c>
      <c r="X103" s="25">
        <f t="shared" si="13"/>
        <v>718.9749999998603</v>
      </c>
      <c r="AA103" s="18">
        <v>576155120</v>
      </c>
      <c r="AB103" s="27">
        <f t="shared" si="14"/>
        <v>390820421.77397317</v>
      </c>
      <c r="AC103" s="25">
        <f t="shared" si="15"/>
        <v>678.32499999995343</v>
      </c>
    </row>
    <row r="107" spans="21:29" x14ac:dyDescent="0.25">
      <c r="V107" s="26" t="s">
        <v>79</v>
      </c>
      <c r="W107" t="s">
        <v>77</v>
      </c>
      <c r="X107" t="s">
        <v>78</v>
      </c>
      <c r="AA107" s="26" t="s">
        <v>79</v>
      </c>
      <c r="AB107" t="s">
        <v>77</v>
      </c>
      <c r="AC107" s="25" t="s">
        <v>78</v>
      </c>
    </row>
    <row r="108" spans="21:29" x14ac:dyDescent="0.25">
      <c r="U108" s="25">
        <v>1950</v>
      </c>
      <c r="V108" s="26">
        <v>200482466</v>
      </c>
      <c r="W108" s="1">
        <f>X108*1000/V108</f>
        <v>389.17336735488391</v>
      </c>
      <c r="X108" s="1">
        <v>78022436.388831019</v>
      </c>
      <c r="Z108" s="25">
        <v>1950</v>
      </c>
      <c r="AA108" s="1">
        <v>382415690.99999994</v>
      </c>
      <c r="AB108" s="1">
        <f>AC108*1000/AA108</f>
        <v>381.42357429722523</v>
      </c>
      <c r="AC108" s="1">
        <v>145862359.72856319</v>
      </c>
    </row>
    <row r="109" spans="21:29" x14ac:dyDescent="0.25">
      <c r="U109" s="25">
        <v>1951</v>
      </c>
      <c r="V109" s="26">
        <v>203700561.99999997</v>
      </c>
      <c r="W109" s="1">
        <f t="shared" ref="W109:W172" si="16">X109*1000/V109</f>
        <v>391.432087615851</v>
      </c>
      <c r="X109" s="1">
        <v>79734936.232182086</v>
      </c>
      <c r="Z109" s="25">
        <v>1951</v>
      </c>
      <c r="AA109" s="1">
        <v>385107986.99999994</v>
      </c>
      <c r="AB109" s="1">
        <f t="shared" ref="AB109:AB172" si="17">AC109*1000/AA109</f>
        <v>387.21874315010592</v>
      </c>
      <c r="AC109" s="1">
        <v>149121030.70320731</v>
      </c>
    </row>
    <row r="110" spans="21:29" x14ac:dyDescent="0.25">
      <c r="U110" s="25">
        <v>1952</v>
      </c>
      <c r="V110" s="26">
        <v>207301556</v>
      </c>
      <c r="W110" s="1">
        <f t="shared" si="16"/>
        <v>392.42708870709072</v>
      </c>
      <c r="X110" s="1">
        <v>81350746.105529934</v>
      </c>
      <c r="Z110" s="25">
        <v>1952</v>
      </c>
      <c r="AA110" s="1">
        <v>387954723</v>
      </c>
      <c r="AB110" s="1">
        <f t="shared" si="17"/>
        <v>392.35344972186357</v>
      </c>
      <c r="AC110" s="1">
        <v>152215373.90494001</v>
      </c>
    </row>
    <row r="111" spans="21:29" x14ac:dyDescent="0.25">
      <c r="U111" s="25">
        <v>1953</v>
      </c>
      <c r="V111" s="26">
        <v>211213751.00000003</v>
      </c>
      <c r="W111" s="1">
        <f t="shared" si="16"/>
        <v>395.62054351711186</v>
      </c>
      <c r="X111" s="1">
        <v>83560498.968907937</v>
      </c>
      <c r="Z111" s="25">
        <v>1953</v>
      </c>
      <c r="AA111" s="1">
        <v>390884292</v>
      </c>
      <c r="AB111" s="1">
        <f t="shared" si="17"/>
        <v>396.9088124121987</v>
      </c>
      <c r="AC111" s="1">
        <v>155145420.12830311</v>
      </c>
    </row>
    <row r="112" spans="21:29" x14ac:dyDescent="0.25">
      <c r="U112" s="25">
        <v>1954</v>
      </c>
      <c r="V112" s="26">
        <v>215370378.00000003</v>
      </c>
      <c r="W112" s="1">
        <f t="shared" si="16"/>
        <v>397.35533865871304</v>
      </c>
      <c r="X112" s="1">
        <v>85578569.487245053</v>
      </c>
      <c r="Z112" s="25">
        <v>1954</v>
      </c>
      <c r="AA112" s="1">
        <v>393847674</v>
      </c>
      <c r="AB112" s="1">
        <f t="shared" si="17"/>
        <v>400.94498325865328</v>
      </c>
      <c r="AC112" s="1">
        <v>157911249.05838951</v>
      </c>
    </row>
    <row r="113" spans="21:29" x14ac:dyDescent="0.25">
      <c r="U113" s="25">
        <v>1955</v>
      </c>
      <c r="V113" s="26">
        <v>219709694</v>
      </c>
      <c r="W113" s="1">
        <f t="shared" si="16"/>
        <v>406.10831728561061</v>
      </c>
      <c r="X113" s="1">
        <v>89225934.121676415</v>
      </c>
      <c r="Z113" s="25">
        <v>1955</v>
      </c>
      <c r="AA113" s="1">
        <v>396818338</v>
      </c>
      <c r="AB113" s="1">
        <f t="shared" si="17"/>
        <v>404.500085553188</v>
      </c>
      <c r="AC113" s="1">
        <v>160513051.6700739</v>
      </c>
    </row>
    <row r="114" spans="21:29" x14ac:dyDescent="0.25">
      <c r="U114" s="25">
        <v>1956</v>
      </c>
      <c r="V114" s="26">
        <v>224174924</v>
      </c>
      <c r="W114" s="1">
        <f t="shared" si="16"/>
        <v>413.94387749820555</v>
      </c>
      <c r="X114" s="1">
        <v>92795837.278425545</v>
      </c>
      <c r="Z114" s="25">
        <v>1956</v>
      </c>
      <c r="AA114" s="1">
        <v>399793866.99999994</v>
      </c>
      <c r="AB114" s="1">
        <f t="shared" si="17"/>
        <v>407.5881731129175</v>
      </c>
      <c r="AC114" s="1">
        <v>162951251.87227869</v>
      </c>
    </row>
    <row r="115" spans="21:29" x14ac:dyDescent="0.25">
      <c r="U115" s="25">
        <v>1957</v>
      </c>
      <c r="V115" s="26">
        <v>228714276</v>
      </c>
      <c r="W115" s="1">
        <f t="shared" si="16"/>
        <v>414.40130175467255</v>
      </c>
      <c r="X115" s="1">
        <v>94779493.704277471</v>
      </c>
      <c r="Z115" s="25">
        <v>1957</v>
      </c>
      <c r="AA115" s="1">
        <v>402794188.99999994</v>
      </c>
      <c r="AB115" s="1">
        <f t="shared" si="17"/>
        <v>410.20135264377319</v>
      </c>
      <c r="AC115" s="1">
        <v>165226721.16485161</v>
      </c>
    </row>
    <row r="116" spans="21:29" x14ac:dyDescent="0.25">
      <c r="U116" s="25">
        <v>1958</v>
      </c>
      <c r="V116" s="26">
        <v>233281178</v>
      </c>
      <c r="W116" s="1">
        <f t="shared" si="16"/>
        <v>414.25584894322594</v>
      </c>
      <c r="X116" s="1">
        <v>96638092.434865803</v>
      </c>
      <c r="Z116" s="25">
        <v>1958</v>
      </c>
      <c r="AA116" s="1">
        <v>405858068</v>
      </c>
      <c r="AB116" s="1">
        <f t="shared" si="17"/>
        <v>411.90409938193812</v>
      </c>
      <c r="AC116" s="1">
        <v>167174601.9764334</v>
      </c>
    </row>
    <row r="117" spans="21:29" x14ac:dyDescent="0.25">
      <c r="U117" s="25">
        <v>1959</v>
      </c>
      <c r="V117" s="26">
        <v>237834564</v>
      </c>
      <c r="W117" s="1">
        <f t="shared" si="16"/>
        <v>414.19584161071435</v>
      </c>
      <c r="X117" s="1">
        <v>98510087.400097311</v>
      </c>
      <c r="Z117" s="25">
        <v>1959</v>
      </c>
      <c r="AA117" s="1">
        <v>409036044</v>
      </c>
      <c r="AB117" s="1">
        <f t="shared" si="17"/>
        <v>413.22836358927191</v>
      </c>
      <c r="AC117" s="1">
        <v>169025295.1111494</v>
      </c>
    </row>
    <row r="118" spans="21:29" x14ac:dyDescent="0.25">
      <c r="U118" s="25">
        <v>1960</v>
      </c>
      <c r="V118" s="26">
        <v>242339835.00000003</v>
      </c>
      <c r="W118" s="1">
        <f t="shared" si="16"/>
        <v>413.84471692147599</v>
      </c>
      <c r="X118" s="1">
        <v>100291060.41437221</v>
      </c>
      <c r="Z118" s="25">
        <v>1960</v>
      </c>
      <c r="AA118" s="1">
        <v>412370848</v>
      </c>
      <c r="AB118" s="1">
        <f t="shared" si="17"/>
        <v>414.17559775144048</v>
      </c>
      <c r="AC118" s="1">
        <v>170793942.46566841</v>
      </c>
    </row>
    <row r="119" spans="21:29" x14ac:dyDescent="0.25">
      <c r="U119" s="25">
        <v>1961</v>
      </c>
      <c r="V119" s="26">
        <v>246769864</v>
      </c>
      <c r="W119" s="1">
        <f t="shared" si="16"/>
        <v>412.46152743833665</v>
      </c>
      <c r="X119" s="1">
        <v>101783075.0311906</v>
      </c>
      <c r="Z119" s="25">
        <v>1961</v>
      </c>
      <c r="AA119" s="1">
        <v>415876025</v>
      </c>
      <c r="AB119" s="1">
        <f t="shared" si="17"/>
        <v>414.77075574453443</v>
      </c>
      <c r="AC119" s="1">
        <v>172493213.18528289</v>
      </c>
    </row>
    <row r="120" spans="21:29" x14ac:dyDescent="0.25">
      <c r="U120" s="25">
        <v>1962</v>
      </c>
      <c r="V120" s="26">
        <v>251105913</v>
      </c>
      <c r="W120" s="1">
        <f t="shared" si="16"/>
        <v>411.12031250158572</v>
      </c>
      <c r="X120" s="1">
        <v>103234741.423556</v>
      </c>
      <c r="Z120" s="25">
        <v>1962</v>
      </c>
      <c r="AA120" s="1">
        <v>419517318</v>
      </c>
      <c r="AB120" s="1">
        <f t="shared" si="17"/>
        <v>415.04038476422016</v>
      </c>
      <c r="AC120" s="1">
        <v>174116629.07797369</v>
      </c>
    </row>
    <row r="121" spans="21:29" x14ac:dyDescent="0.25">
      <c r="U121" s="25">
        <v>1963</v>
      </c>
      <c r="V121" s="26">
        <v>255338009.99999997</v>
      </c>
      <c r="W121" s="1">
        <f t="shared" si="16"/>
        <v>416.79352286163311</v>
      </c>
      <c r="X121" s="1">
        <v>106423228.7083789</v>
      </c>
      <c r="Z121" s="25">
        <v>1963</v>
      </c>
      <c r="AA121" s="1">
        <v>423204815</v>
      </c>
      <c r="AB121" s="1">
        <f t="shared" si="17"/>
        <v>415.1049759244703</v>
      </c>
      <c r="AC121" s="1">
        <v>175674424.54169491</v>
      </c>
    </row>
    <row r="122" spans="21:29" x14ac:dyDescent="0.25">
      <c r="U122" s="25">
        <v>1964</v>
      </c>
      <c r="V122" s="26">
        <v>259463802</v>
      </c>
      <c r="W122" s="1">
        <f t="shared" si="16"/>
        <v>423.715301890261</v>
      </c>
      <c r="X122" s="1">
        <v>109938783.19402491</v>
      </c>
      <c r="Z122" s="25">
        <v>1964</v>
      </c>
      <c r="AA122" s="1">
        <v>426815476</v>
      </c>
      <c r="AB122" s="1">
        <f t="shared" si="17"/>
        <v>414.96607413946606</v>
      </c>
      <c r="AC122" s="1">
        <v>177113942.4576875</v>
      </c>
    </row>
    <row r="123" spans="21:29" x14ac:dyDescent="0.25">
      <c r="U123" s="25">
        <v>1965</v>
      </c>
      <c r="V123" s="26">
        <v>263485515</v>
      </c>
      <c r="W123" s="1">
        <f t="shared" si="16"/>
        <v>435.14806725486676</v>
      </c>
      <c r="X123" s="1">
        <v>114655212.6019032</v>
      </c>
      <c r="Z123" s="25">
        <v>1965</v>
      </c>
      <c r="AA123" s="1">
        <v>430259311.00000006</v>
      </c>
      <c r="AB123" s="1">
        <f t="shared" si="17"/>
        <v>414.80021919688511</v>
      </c>
      <c r="AC123" s="1">
        <v>178471656.51430079</v>
      </c>
    </row>
    <row r="124" spans="21:29" x14ac:dyDescent="0.25">
      <c r="U124" s="25">
        <v>1966</v>
      </c>
      <c r="V124" s="26">
        <v>267391201</v>
      </c>
      <c r="W124" s="1">
        <f t="shared" si="16"/>
        <v>444.72412333140011</v>
      </c>
      <c r="X124" s="1">
        <v>118915317.4512552</v>
      </c>
      <c r="Z124" s="25">
        <v>1966</v>
      </c>
      <c r="AA124" s="1">
        <v>433497524.00000006</v>
      </c>
      <c r="AB124" s="1">
        <f t="shared" si="17"/>
        <v>414.92496856593436</v>
      </c>
      <c r="AC124" s="1">
        <v>179868946.51911041</v>
      </c>
    </row>
    <row r="125" spans="21:29" x14ac:dyDescent="0.25">
      <c r="U125" s="25">
        <v>1967</v>
      </c>
      <c r="V125" s="26">
        <v>271186075</v>
      </c>
      <c r="W125" s="1">
        <f t="shared" si="16"/>
        <v>451.0146357131988</v>
      </c>
      <c r="X125" s="1">
        <v>122308888.8266172</v>
      </c>
      <c r="Z125" s="25">
        <v>1967</v>
      </c>
      <c r="AA125" s="1">
        <v>436549003.00000006</v>
      </c>
      <c r="AB125" s="1">
        <f t="shared" si="17"/>
        <v>414.93132179184005</v>
      </c>
      <c r="AC125" s="1">
        <v>181137854.84169999</v>
      </c>
    </row>
    <row r="126" spans="21:29" x14ac:dyDescent="0.25">
      <c r="U126" s="25">
        <v>1968</v>
      </c>
      <c r="V126" s="26">
        <v>274912726</v>
      </c>
      <c r="W126" s="1">
        <f t="shared" si="16"/>
        <v>461.67351382141214</v>
      </c>
      <c r="X126" s="1">
        <v>126919924.2066431</v>
      </c>
      <c r="Z126" s="25">
        <v>1968</v>
      </c>
      <c r="AA126" s="1">
        <v>439452084</v>
      </c>
      <c r="AB126" s="1">
        <f t="shared" si="17"/>
        <v>414.50780869371459</v>
      </c>
      <c r="AC126" s="1">
        <v>182156320.36472619</v>
      </c>
    </row>
    <row r="127" spans="21:29" x14ac:dyDescent="0.25">
      <c r="U127" s="25">
        <v>1969</v>
      </c>
      <c r="V127" s="26">
        <v>278629809</v>
      </c>
      <c r="W127" s="1">
        <f t="shared" si="16"/>
        <v>471.247611314555</v>
      </c>
      <c r="X127" s="1">
        <v>131303631.9322807</v>
      </c>
      <c r="Z127" s="25">
        <v>1969</v>
      </c>
      <c r="AA127" s="1">
        <v>442271361.00000006</v>
      </c>
      <c r="AB127" s="1">
        <f t="shared" si="17"/>
        <v>414.12357011304999</v>
      </c>
      <c r="AC127" s="1">
        <v>183154994.97607759</v>
      </c>
    </row>
    <row r="128" spans="21:29" x14ac:dyDescent="0.25">
      <c r="U128" s="25">
        <v>1970</v>
      </c>
      <c r="V128" s="26">
        <v>282381231</v>
      </c>
      <c r="W128" s="1">
        <f t="shared" si="16"/>
        <v>475.19008127143866</v>
      </c>
      <c r="X128" s="1">
        <v>134184760.1084189</v>
      </c>
      <c r="Z128" s="25">
        <v>1970</v>
      </c>
      <c r="AA128" s="1">
        <v>445052042.99999994</v>
      </c>
      <c r="AB128" s="1">
        <f t="shared" si="17"/>
        <v>414.53632445833273</v>
      </c>
      <c r="AC128" s="1">
        <v>184490238.09789181</v>
      </c>
    </row>
    <row r="129" spans="21:29" x14ac:dyDescent="0.25">
      <c r="U129" s="25">
        <v>1971</v>
      </c>
      <c r="V129" s="26">
        <v>286183910</v>
      </c>
      <c r="W129" s="1">
        <f t="shared" si="16"/>
        <v>485.38976192058664</v>
      </c>
      <c r="X129" s="1">
        <v>138910739.9404026</v>
      </c>
      <c r="Z129" s="25">
        <v>1971</v>
      </c>
      <c r="AA129" s="1">
        <v>447800347.99999994</v>
      </c>
      <c r="AB129" s="1">
        <f t="shared" si="17"/>
        <v>415.40141685718527</v>
      </c>
      <c r="AC129" s="1">
        <v>186016899.02834061</v>
      </c>
    </row>
    <row r="130" spans="21:29" x14ac:dyDescent="0.25">
      <c r="U130" s="25">
        <v>1972</v>
      </c>
      <c r="V130" s="26">
        <v>290031942</v>
      </c>
      <c r="W130" s="1">
        <f t="shared" si="16"/>
        <v>497.59000384686971</v>
      </c>
      <c r="X130" s="1">
        <v>144316995.1354951</v>
      </c>
      <c r="Z130" s="25">
        <v>1972</v>
      </c>
      <c r="AA130" s="1">
        <v>450491493</v>
      </c>
      <c r="AB130" s="1">
        <f t="shared" si="17"/>
        <v>416.24380518745022</v>
      </c>
      <c r="AC130" s="1">
        <v>187514293.25089559</v>
      </c>
    </row>
    <row r="131" spans="21:29" x14ac:dyDescent="0.25">
      <c r="U131" s="25">
        <v>1973</v>
      </c>
      <c r="V131" s="26">
        <v>293918420</v>
      </c>
      <c r="W131" s="1">
        <f t="shared" si="16"/>
        <v>511.17606161426431</v>
      </c>
      <c r="X131" s="1">
        <v>150244060.3714872</v>
      </c>
      <c r="Z131" s="25">
        <v>1973</v>
      </c>
      <c r="AA131" s="1">
        <v>453103516.99999988</v>
      </c>
      <c r="AB131" s="1">
        <f t="shared" si="17"/>
        <v>416.96297128827553</v>
      </c>
      <c r="AC131" s="1">
        <v>188927388.74948761</v>
      </c>
    </row>
    <row r="132" spans="21:29" x14ac:dyDescent="0.25">
      <c r="U132" s="25">
        <v>1974</v>
      </c>
      <c r="V132" s="26">
        <v>297827606</v>
      </c>
      <c r="W132" s="1">
        <f t="shared" si="16"/>
        <v>515.4208568829257</v>
      </c>
      <c r="X132" s="1">
        <v>153506559.8879104</v>
      </c>
      <c r="Z132" s="25">
        <v>1974</v>
      </c>
      <c r="AA132" s="1">
        <v>455604350.99999988</v>
      </c>
      <c r="AB132" s="1">
        <f t="shared" si="17"/>
        <v>417.35566093833739</v>
      </c>
      <c r="AC132" s="1">
        <v>190149055.0379872</v>
      </c>
    </row>
    <row r="133" spans="21:29" x14ac:dyDescent="0.25">
      <c r="U133" s="25">
        <v>1975</v>
      </c>
      <c r="V133" s="26">
        <v>301748463</v>
      </c>
      <c r="W133" s="1">
        <f t="shared" si="16"/>
        <v>518.58162687383992</v>
      </c>
      <c r="X133" s="1">
        <v>156481208.84922069</v>
      </c>
      <c r="Z133" s="25">
        <v>1975</v>
      </c>
      <c r="AA133" s="1">
        <v>457969836.00000024</v>
      </c>
      <c r="AB133" s="1">
        <f t="shared" si="17"/>
        <v>416.94689967129216</v>
      </c>
      <c r="AC133" s="1">
        <v>190949103.26317021</v>
      </c>
    </row>
    <row r="134" spans="21:29" x14ac:dyDescent="0.25">
      <c r="U134" s="25">
        <v>1976</v>
      </c>
      <c r="V134" s="26">
        <v>305683203</v>
      </c>
      <c r="W134" s="1">
        <f t="shared" si="16"/>
        <v>525.52381757385308</v>
      </c>
      <c r="X134" s="1">
        <v>160643803.80876309</v>
      </c>
      <c r="Z134" s="25">
        <v>1976</v>
      </c>
      <c r="AA134" s="1">
        <v>460202649.99999988</v>
      </c>
      <c r="AB134" s="1">
        <f t="shared" si="17"/>
        <v>417.37088399832305</v>
      </c>
      <c r="AC134" s="1">
        <v>192075186.84887081</v>
      </c>
    </row>
    <row r="135" spans="21:29" x14ac:dyDescent="0.25">
      <c r="U135" s="25">
        <v>1977</v>
      </c>
      <c r="V135" s="26">
        <v>309639944</v>
      </c>
      <c r="W135" s="1">
        <f t="shared" si="16"/>
        <v>535.16117753133847</v>
      </c>
      <c r="X135" s="1">
        <v>165707277.0417777</v>
      </c>
      <c r="Z135" s="25">
        <v>1977</v>
      </c>
      <c r="AA135" s="1">
        <v>462309684</v>
      </c>
      <c r="AB135" s="1">
        <f t="shared" si="17"/>
        <v>418.15792841131724</v>
      </c>
      <c r="AC135" s="1">
        <v>193318459.7459307</v>
      </c>
    </row>
    <row r="136" spans="21:29" x14ac:dyDescent="0.25">
      <c r="U136" s="25">
        <v>1978</v>
      </c>
      <c r="V136" s="26">
        <v>313619895</v>
      </c>
      <c r="W136" s="1">
        <f t="shared" si="16"/>
        <v>544.13043346744405</v>
      </c>
      <c r="X136" s="1">
        <v>170650129.4103643</v>
      </c>
      <c r="Z136" s="25">
        <v>1978</v>
      </c>
      <c r="AA136" s="1">
        <v>464277521.00000006</v>
      </c>
      <c r="AB136" s="1">
        <f t="shared" si="17"/>
        <v>419.40842979426793</v>
      </c>
      <c r="AC136" s="1">
        <v>194721906.07138529</v>
      </c>
    </row>
    <row r="137" spans="21:29" x14ac:dyDescent="0.25">
      <c r="U137" s="25">
        <v>1979</v>
      </c>
      <c r="V137" s="26">
        <v>317624361.99999994</v>
      </c>
      <c r="W137" s="1">
        <f t="shared" si="16"/>
        <v>550.03879421586362</v>
      </c>
      <c r="X137" s="1">
        <v>174705721.08806291</v>
      </c>
      <c r="Z137" s="25">
        <v>1979</v>
      </c>
      <c r="AA137" s="1">
        <v>466090227</v>
      </c>
      <c r="AB137" s="1">
        <f t="shared" si="17"/>
        <v>420.81911160791174</v>
      </c>
      <c r="AC137" s="1">
        <v>196139675.25526991</v>
      </c>
    </row>
    <row r="138" spans="21:29" x14ac:dyDescent="0.25">
      <c r="U138" s="25">
        <v>1980</v>
      </c>
      <c r="V138" s="26">
        <v>321654611.99999994</v>
      </c>
      <c r="W138" s="1">
        <f t="shared" si="16"/>
        <v>549.35468798329111</v>
      </c>
      <c r="X138" s="1">
        <v>176702469.01364651</v>
      </c>
      <c r="Z138" s="25">
        <v>1980</v>
      </c>
      <c r="AA138" s="1">
        <v>467742192.00000006</v>
      </c>
      <c r="AB138" s="1">
        <f t="shared" si="17"/>
        <v>419.7809657736849</v>
      </c>
      <c r="AC138" s="1">
        <v>196349269.0908604</v>
      </c>
    </row>
    <row r="139" spans="21:29" x14ac:dyDescent="0.25">
      <c r="U139" s="25">
        <v>1981</v>
      </c>
      <c r="V139" s="26">
        <v>325711847</v>
      </c>
      <c r="W139" s="1">
        <f t="shared" si="16"/>
        <v>545.92025582533518</v>
      </c>
      <c r="X139" s="1">
        <v>177812694.83958241</v>
      </c>
      <c r="Z139" s="25">
        <v>1981</v>
      </c>
      <c r="AA139" s="1">
        <v>469223578.99999994</v>
      </c>
      <c r="AB139" s="1">
        <f t="shared" si="17"/>
        <v>418.15187014792798</v>
      </c>
      <c r="AC139" s="1">
        <v>196206717.076354</v>
      </c>
    </row>
    <row r="140" spans="21:29" x14ac:dyDescent="0.25">
      <c r="U140" s="25">
        <v>1982</v>
      </c>
      <c r="V140" s="26">
        <v>329797039</v>
      </c>
      <c r="W140" s="1">
        <f t="shared" si="16"/>
        <v>538.92539281048698</v>
      </c>
      <c r="X140" s="1">
        <v>177735998.7908105</v>
      </c>
      <c r="Z140" s="25">
        <v>1982</v>
      </c>
      <c r="AA140" s="1">
        <v>470553318.99999994</v>
      </c>
      <c r="AB140" s="1">
        <f t="shared" si="17"/>
        <v>416.3310722819943</v>
      </c>
      <c r="AC140" s="1">
        <v>195905967.8651213</v>
      </c>
    </row>
    <row r="141" spans="21:29" x14ac:dyDescent="0.25">
      <c r="U141" s="25">
        <v>1983</v>
      </c>
      <c r="V141" s="26">
        <v>333910978</v>
      </c>
      <c r="W141" s="1">
        <f t="shared" si="16"/>
        <v>535.10465836966364</v>
      </c>
      <c r="X141" s="1">
        <v>178677319.8085703</v>
      </c>
      <c r="Z141" s="25">
        <v>1983</v>
      </c>
      <c r="AA141" s="1">
        <v>471790014.00000006</v>
      </c>
      <c r="AB141" s="1">
        <f t="shared" si="17"/>
        <v>415.09633575024429</v>
      </c>
      <c r="AC141" s="1">
        <v>195838306.0549565</v>
      </c>
    </row>
    <row r="142" spans="21:29" x14ac:dyDescent="0.25">
      <c r="U142" s="25">
        <v>1984</v>
      </c>
      <c r="V142" s="26">
        <v>338054366</v>
      </c>
      <c r="W142" s="1">
        <f t="shared" si="16"/>
        <v>534.59508293107058</v>
      </c>
      <c r="X142" s="1">
        <v>180722201.8269805</v>
      </c>
      <c r="Z142" s="25">
        <v>1984</v>
      </c>
      <c r="AA142" s="1">
        <v>473012469.00000018</v>
      </c>
      <c r="AB142" s="1">
        <f t="shared" si="17"/>
        <v>413.6553847890828</v>
      </c>
      <c r="AC142" s="1">
        <v>195664154.87422919</v>
      </c>
    </row>
    <row r="143" spans="21:29" x14ac:dyDescent="0.25">
      <c r="U143" s="25">
        <v>1985</v>
      </c>
      <c r="V143" s="26">
        <v>342228115</v>
      </c>
      <c r="W143" s="1">
        <f t="shared" si="16"/>
        <v>538.37490942263003</v>
      </c>
      <c r="X143" s="1">
        <v>184247030.41500241</v>
      </c>
      <c r="Z143" s="25">
        <v>1985</v>
      </c>
      <c r="AA143" s="1">
        <v>474277887</v>
      </c>
      <c r="AB143" s="1">
        <f t="shared" si="17"/>
        <v>412.3404716204243</v>
      </c>
      <c r="AC143" s="1">
        <v>195563967.6047183</v>
      </c>
    </row>
    <row r="144" spans="21:29" x14ac:dyDescent="0.25">
      <c r="U144" s="25">
        <v>1986</v>
      </c>
      <c r="V144" s="26">
        <v>346437746</v>
      </c>
      <c r="W144" s="1">
        <f t="shared" si="16"/>
        <v>536.38429952214904</v>
      </c>
      <c r="X144" s="1">
        <v>185823767.71624219</v>
      </c>
      <c r="Z144" s="25">
        <v>1986</v>
      </c>
      <c r="AA144" s="1">
        <v>475603826.00000012</v>
      </c>
      <c r="AB144" s="1">
        <f t="shared" si="17"/>
        <v>412.24559428290479</v>
      </c>
      <c r="AC144" s="1">
        <v>196065581.89259329</v>
      </c>
    </row>
    <row r="145" spans="21:29" x14ac:dyDescent="0.25">
      <c r="U145" s="25">
        <v>1987</v>
      </c>
      <c r="V145" s="26">
        <v>350685755</v>
      </c>
      <c r="W145" s="1">
        <f t="shared" si="16"/>
        <v>534.14384498879065</v>
      </c>
      <c r="X145" s="1">
        <v>187316637.55849701</v>
      </c>
      <c r="Z145" s="25">
        <v>1987</v>
      </c>
      <c r="AA145" s="1">
        <v>476976334</v>
      </c>
      <c r="AB145" s="1">
        <f t="shared" si="17"/>
        <v>412.6245851094302</v>
      </c>
      <c r="AC145" s="1">
        <v>196812161.923767</v>
      </c>
    </row>
    <row r="146" spans="21:29" x14ac:dyDescent="0.25">
      <c r="U146" s="25">
        <v>1988</v>
      </c>
      <c r="V146" s="26">
        <v>354967108</v>
      </c>
      <c r="W146" s="1">
        <f t="shared" si="16"/>
        <v>531.48413499673325</v>
      </c>
      <c r="X146" s="1">
        <v>188659386.34767199</v>
      </c>
      <c r="Z146" s="25">
        <v>1988</v>
      </c>
      <c r="AA146" s="1">
        <v>478381539.99999994</v>
      </c>
      <c r="AB146" s="1">
        <f t="shared" si="17"/>
        <v>412.84580039306962</v>
      </c>
      <c r="AC146" s="1">
        <v>197497809.77456921</v>
      </c>
    </row>
    <row r="147" spans="21:29" x14ac:dyDescent="0.25">
      <c r="U147" s="25">
        <v>1989</v>
      </c>
      <c r="V147" s="26">
        <v>359274236</v>
      </c>
      <c r="W147" s="1">
        <f t="shared" si="16"/>
        <v>528.32341859268445</v>
      </c>
      <c r="X147" s="1">
        <v>189812992.57579491</v>
      </c>
      <c r="Z147" s="25">
        <v>1989</v>
      </c>
      <c r="AA147" s="1">
        <v>479792711.99999994</v>
      </c>
      <c r="AB147" s="1">
        <f t="shared" si="17"/>
        <v>410.91883037887038</v>
      </c>
      <c r="AC147" s="1">
        <v>197155860.03934619</v>
      </c>
    </row>
    <row r="148" spans="21:29" x14ac:dyDescent="0.25">
      <c r="U148" s="25">
        <v>1990</v>
      </c>
      <c r="V148" s="26">
        <v>363604767</v>
      </c>
      <c r="W148" s="1">
        <f t="shared" si="16"/>
        <v>524.609004434133</v>
      </c>
      <c r="X148" s="1">
        <v>190750334.8233749</v>
      </c>
      <c r="Z148" s="25">
        <v>1990</v>
      </c>
      <c r="AA148" s="1">
        <v>481186181.99999994</v>
      </c>
      <c r="AB148" s="1">
        <f t="shared" si="17"/>
        <v>411.94201283356352</v>
      </c>
      <c r="AC148" s="1">
        <v>198220804.36077741</v>
      </c>
    </row>
    <row r="149" spans="21:29" x14ac:dyDescent="0.25">
      <c r="U149" s="25">
        <v>1991</v>
      </c>
      <c r="V149" s="26">
        <v>367940805</v>
      </c>
      <c r="W149" s="1">
        <f t="shared" si="16"/>
        <v>517.62918945812146</v>
      </c>
      <c r="X149" s="1">
        <v>190456900.66071871</v>
      </c>
      <c r="Z149" s="25">
        <v>1991</v>
      </c>
      <c r="AA149" s="1">
        <v>482585777</v>
      </c>
      <c r="AB149" s="1">
        <f t="shared" si="17"/>
        <v>414.16697775727425</v>
      </c>
      <c r="AC149" s="1">
        <v>199871092.76873589</v>
      </c>
    </row>
    <row r="150" spans="21:29" x14ac:dyDescent="0.25">
      <c r="U150" s="25">
        <v>1992</v>
      </c>
      <c r="V150" s="26">
        <v>372290154</v>
      </c>
      <c r="W150" s="1">
        <f t="shared" si="16"/>
        <v>510.57344894143341</v>
      </c>
      <c r="X150" s="1">
        <v>190081467.93471739</v>
      </c>
      <c r="Z150" s="25">
        <v>1992</v>
      </c>
      <c r="AA150" s="1">
        <v>483992309.00000006</v>
      </c>
      <c r="AB150" s="1">
        <f t="shared" si="17"/>
        <v>416.03197002970444</v>
      </c>
      <c r="AC150" s="1">
        <v>201356273.79249549</v>
      </c>
    </row>
    <row r="151" spans="21:29" x14ac:dyDescent="0.25">
      <c r="U151" s="25">
        <v>1993</v>
      </c>
      <c r="V151" s="26">
        <v>376705534</v>
      </c>
      <c r="W151" s="1">
        <f t="shared" si="16"/>
        <v>504.0398260311639</v>
      </c>
      <c r="X151" s="1">
        <v>189874591.8223367</v>
      </c>
      <c r="Z151" s="25">
        <v>1993</v>
      </c>
      <c r="AA151" s="1">
        <v>485332542.99999994</v>
      </c>
      <c r="AB151" s="1">
        <f t="shared" si="17"/>
        <v>415.52953435177176</v>
      </c>
      <c r="AC151" s="1">
        <v>201670005.59855121</v>
      </c>
    </row>
    <row r="152" spans="21:29" x14ac:dyDescent="0.25">
      <c r="U152" s="25">
        <v>1994</v>
      </c>
      <c r="V152" s="26">
        <v>381258334.00000006</v>
      </c>
      <c r="W152" s="1">
        <f t="shared" si="16"/>
        <v>497.73396889656766</v>
      </c>
      <c r="X152" s="1">
        <v>189765223.75671321</v>
      </c>
      <c r="Z152" s="25">
        <v>1994</v>
      </c>
      <c r="AA152" s="1">
        <v>486508844.99999994</v>
      </c>
      <c r="AB152" s="1">
        <f t="shared" si="17"/>
        <v>415.88267331137467</v>
      </c>
      <c r="AC152" s="1">
        <v>202330599.04822919</v>
      </c>
    </row>
    <row r="153" spans="21:29" x14ac:dyDescent="0.25">
      <c r="U153" s="25">
        <v>1995</v>
      </c>
      <c r="V153" s="26">
        <v>385991183.99999994</v>
      </c>
      <c r="W153" s="1">
        <f t="shared" si="16"/>
        <v>490.47591136818954</v>
      </c>
      <c r="X153" s="1">
        <v>189319377.7524865</v>
      </c>
      <c r="Z153" s="25">
        <v>1995</v>
      </c>
      <c r="AA153" s="1">
        <v>487463828</v>
      </c>
      <c r="AB153" s="1">
        <f t="shared" si="17"/>
        <v>416.60960144800714</v>
      </c>
      <c r="AC153" s="1">
        <v>203082111.1033999</v>
      </c>
    </row>
    <row r="154" spans="21:29" x14ac:dyDescent="0.25">
      <c r="U154" s="25">
        <v>1996</v>
      </c>
      <c r="V154" s="26">
        <v>390939872.99999994</v>
      </c>
      <c r="W154" s="1">
        <f t="shared" si="16"/>
        <v>483.52851018754956</v>
      </c>
      <c r="X154" s="1">
        <v>189030574.36459979</v>
      </c>
      <c r="Z154" s="25">
        <v>1996</v>
      </c>
      <c r="AA154" s="1">
        <v>488150734.99999988</v>
      </c>
      <c r="AB154" s="1">
        <f t="shared" si="17"/>
        <v>418.41781269950309</v>
      </c>
      <c r="AC154" s="1">
        <v>204250962.8063547</v>
      </c>
    </row>
    <row r="155" spans="21:29" x14ac:dyDescent="0.25">
      <c r="U155" s="25">
        <v>1997</v>
      </c>
      <c r="V155" s="26">
        <v>396067020</v>
      </c>
      <c r="W155" s="1">
        <f t="shared" si="16"/>
        <v>477.93029118956815</v>
      </c>
      <c r="X155" s="1">
        <v>189292426.19918451</v>
      </c>
      <c r="Z155" s="25">
        <v>1997</v>
      </c>
      <c r="AA155" s="1">
        <v>488623263.99999994</v>
      </c>
      <c r="AB155" s="1">
        <f t="shared" si="17"/>
        <v>420.81801731970955</v>
      </c>
      <c r="AC155" s="1">
        <v>205621473.17276499</v>
      </c>
    </row>
    <row r="156" spans="21:29" x14ac:dyDescent="0.25">
      <c r="U156" s="25">
        <v>1998</v>
      </c>
      <c r="V156" s="26">
        <v>401253699.99999994</v>
      </c>
      <c r="W156" s="1">
        <f t="shared" si="16"/>
        <v>473.21401429053572</v>
      </c>
      <c r="X156" s="1">
        <v>189878874.12593031</v>
      </c>
      <c r="Z156" s="25">
        <v>1998</v>
      </c>
      <c r="AA156" s="1">
        <v>489047153</v>
      </c>
      <c r="AB156" s="1">
        <f t="shared" si="17"/>
        <v>424.31246301983316</v>
      </c>
      <c r="AC156" s="1">
        <v>207508802.02226719</v>
      </c>
    </row>
    <row r="157" spans="21:29" x14ac:dyDescent="0.25">
      <c r="U157" s="25">
        <v>1999</v>
      </c>
      <c r="V157" s="26">
        <v>406335481.99999994</v>
      </c>
      <c r="W157" s="1">
        <f t="shared" si="16"/>
        <v>471.01019013008721</v>
      </c>
      <c r="X157" s="1">
        <v>191388152.63342059</v>
      </c>
      <c r="Z157" s="25">
        <v>1999</v>
      </c>
      <c r="AA157" s="1">
        <v>489650973.00000006</v>
      </c>
      <c r="AB157" s="1">
        <f t="shared" si="17"/>
        <v>428.37466191645547</v>
      </c>
      <c r="AC157" s="1">
        <v>209754070.01593849</v>
      </c>
    </row>
    <row r="158" spans="21:29" x14ac:dyDescent="0.25">
      <c r="U158" s="25">
        <v>2000</v>
      </c>
      <c r="V158" s="26">
        <v>411199138.00000006</v>
      </c>
      <c r="W158" s="1">
        <f t="shared" si="16"/>
        <v>469.98098128856793</v>
      </c>
      <c r="X158" s="1">
        <v>193255774.38225329</v>
      </c>
      <c r="Z158" s="25">
        <v>2000</v>
      </c>
      <c r="AA158" s="1">
        <v>490594907</v>
      </c>
      <c r="AB158" s="1">
        <f t="shared" si="17"/>
        <v>431.01865433977139</v>
      </c>
      <c r="AC158" s="1">
        <v>211455556.6410853</v>
      </c>
    </row>
    <row r="159" spans="21:29" x14ac:dyDescent="0.25">
      <c r="U159" s="25">
        <v>2001</v>
      </c>
      <c r="V159" s="26">
        <v>415786216</v>
      </c>
      <c r="W159" s="1">
        <f t="shared" si="16"/>
        <v>468.01363371648978</v>
      </c>
      <c r="X159" s="1">
        <v>194593617.7993893</v>
      </c>
      <c r="Z159" s="25">
        <v>2001</v>
      </c>
      <c r="AA159" s="1">
        <v>491936333</v>
      </c>
      <c r="AB159" s="1">
        <f t="shared" si="17"/>
        <v>432.73003111884361</v>
      </c>
      <c r="AC159" s="1">
        <v>212875624.68757981</v>
      </c>
    </row>
    <row r="160" spans="21:29" x14ac:dyDescent="0.25">
      <c r="U160" s="25">
        <v>2002</v>
      </c>
      <c r="V160" s="26">
        <v>420142336</v>
      </c>
      <c r="W160" s="1">
        <f t="shared" si="16"/>
        <v>465.47414899509107</v>
      </c>
      <c r="X160" s="1">
        <v>195565396.3064096</v>
      </c>
      <c r="Z160" s="25">
        <v>2002</v>
      </c>
      <c r="AA160" s="1">
        <v>493615357.00000006</v>
      </c>
      <c r="AB160" s="1">
        <f t="shared" si="17"/>
        <v>433.43672260481873</v>
      </c>
      <c r="AC160" s="1">
        <v>213951022.56548759</v>
      </c>
    </row>
    <row r="161" spans="21:29" x14ac:dyDescent="0.25">
      <c r="U161" s="25">
        <v>2003</v>
      </c>
      <c r="V161" s="26">
        <v>424384633</v>
      </c>
      <c r="W161" s="1">
        <f t="shared" si="16"/>
        <v>461.7572437163131</v>
      </c>
      <c r="X161" s="1">
        <v>195962678.40963909</v>
      </c>
      <c r="Z161" s="25">
        <v>2003</v>
      </c>
      <c r="AA161" s="1">
        <v>495529037</v>
      </c>
      <c r="AB161" s="1">
        <f t="shared" si="17"/>
        <v>433.7440953464116</v>
      </c>
      <c r="AC161" s="1">
        <v>214932793.87144351</v>
      </c>
    </row>
    <row r="162" spans="21:29" x14ac:dyDescent="0.25">
      <c r="U162" s="25">
        <v>2004</v>
      </c>
      <c r="V162" s="26">
        <v>428685087</v>
      </c>
      <c r="W162" s="1">
        <f t="shared" si="16"/>
        <v>458.36359636373123</v>
      </c>
      <c r="X162" s="1">
        <v>196493638.18481901</v>
      </c>
      <c r="Z162" s="25">
        <v>2004</v>
      </c>
      <c r="AA162" s="1">
        <v>497519629</v>
      </c>
      <c r="AB162" s="1">
        <f t="shared" si="17"/>
        <v>434.14724183175474</v>
      </c>
      <c r="AC162" s="1">
        <v>215996774.6875079</v>
      </c>
    </row>
    <row r="163" spans="21:29" x14ac:dyDescent="0.25">
      <c r="U163" s="25">
        <v>2005</v>
      </c>
      <c r="V163" s="26">
        <v>433163021.00000006</v>
      </c>
      <c r="W163" s="1">
        <f t="shared" si="16"/>
        <v>455.66433414074345</v>
      </c>
      <c r="X163" s="1">
        <v>197376939.53835791</v>
      </c>
      <c r="Z163" s="25">
        <v>2005</v>
      </c>
      <c r="AA163" s="1">
        <v>499466058</v>
      </c>
      <c r="AB163" s="1">
        <f t="shared" si="17"/>
        <v>435.80882346467735</v>
      </c>
      <c r="AC163" s="1">
        <v>217671715.09752029</v>
      </c>
    </row>
    <row r="164" spans="21:29" x14ac:dyDescent="0.25">
      <c r="U164" s="25">
        <v>2006</v>
      </c>
      <c r="V164" s="26">
        <v>437856126.00000006</v>
      </c>
      <c r="W164" s="1">
        <f t="shared" si="16"/>
        <v>453.11884339808449</v>
      </c>
      <c r="X164" s="1">
        <v>198400861.38788599</v>
      </c>
      <c r="Z164" s="25">
        <v>2006</v>
      </c>
      <c r="AA164" s="1">
        <v>501344078</v>
      </c>
      <c r="AB164" s="1">
        <f t="shared" si="17"/>
        <v>437.99589659048274</v>
      </c>
      <c r="AC164" s="1">
        <v>219586648.94393891</v>
      </c>
    </row>
    <row r="165" spans="21:29" x14ac:dyDescent="0.25">
      <c r="U165" s="25">
        <v>2007</v>
      </c>
      <c r="V165" s="26">
        <v>442709723</v>
      </c>
      <c r="W165" s="1">
        <f t="shared" si="16"/>
        <v>449.98819488223774</v>
      </c>
      <c r="X165" s="1">
        <v>199214149.10958549</v>
      </c>
      <c r="Z165" s="25">
        <v>2007</v>
      </c>
      <c r="AA165" s="1">
        <v>503172681.99999988</v>
      </c>
      <c r="AB165" s="1">
        <f t="shared" si="17"/>
        <v>440.40664767596974</v>
      </c>
      <c r="AC165" s="1">
        <v>221600594.0817467</v>
      </c>
    </row>
    <row r="166" spans="21:29" x14ac:dyDescent="0.25">
      <c r="U166" s="25">
        <v>2008</v>
      </c>
      <c r="V166" s="26">
        <v>447638932</v>
      </c>
      <c r="W166" s="1">
        <f t="shared" si="16"/>
        <v>444.16718776640141</v>
      </c>
      <c r="X166" s="1">
        <v>198826525.5611954</v>
      </c>
      <c r="Z166" s="25">
        <v>2008</v>
      </c>
      <c r="AA166" s="1">
        <v>504925046.99999994</v>
      </c>
      <c r="AB166" s="1">
        <f t="shared" si="17"/>
        <v>440.25921438492281</v>
      </c>
      <c r="AC166" s="1">
        <v>222297904.5154902</v>
      </c>
    </row>
    <row r="167" spans="21:29" x14ac:dyDescent="0.25">
      <c r="U167" s="25">
        <v>2009</v>
      </c>
      <c r="V167" s="26">
        <v>452517544</v>
      </c>
      <c r="W167" s="1">
        <f t="shared" si="16"/>
        <v>434.24284445915515</v>
      </c>
      <c r="X167" s="1">
        <v>196502505.47423089</v>
      </c>
      <c r="Z167" s="25">
        <v>2009</v>
      </c>
      <c r="AA167" s="1">
        <v>506579513.00000006</v>
      </c>
      <c r="AB167" s="1">
        <f t="shared" si="17"/>
        <v>439.28774842136909</v>
      </c>
      <c r="AC167" s="1">
        <v>222534173.6621637</v>
      </c>
    </row>
    <row r="168" spans="21:29" x14ac:dyDescent="0.25">
      <c r="U168" s="25">
        <v>2010</v>
      </c>
      <c r="V168" s="26">
        <v>457251996</v>
      </c>
      <c r="W168" s="1">
        <f t="shared" si="16"/>
        <v>426.14577525138043</v>
      </c>
      <c r="X168" s="1">
        <v>194856006.3206611</v>
      </c>
      <c r="Z168" s="25">
        <v>2010</v>
      </c>
      <c r="AA168" s="1">
        <v>508121106.00000012</v>
      </c>
      <c r="AB168" s="1">
        <f t="shared" si="17"/>
        <v>436.86383855054032</v>
      </c>
      <c r="AC168" s="1">
        <v>221979736.81570601</v>
      </c>
    </row>
    <row r="169" spans="21:29" x14ac:dyDescent="0.25">
      <c r="U169" s="25">
        <v>2011</v>
      </c>
      <c r="V169" s="26">
        <v>461818675</v>
      </c>
      <c r="W169" s="1">
        <f t="shared" si="16"/>
        <v>420.13280693783162</v>
      </c>
      <c r="X169" s="1">
        <v>194025176.22406021</v>
      </c>
      <c r="Z169" s="25">
        <v>2011</v>
      </c>
      <c r="AA169" s="1">
        <v>509520328.00000012</v>
      </c>
      <c r="AB169" s="1">
        <f t="shared" si="17"/>
        <v>434.01944500477953</v>
      </c>
      <c r="AC169" s="1">
        <v>221141729.97721329</v>
      </c>
    </row>
    <row r="170" spans="21:29" x14ac:dyDescent="0.25">
      <c r="U170" s="25">
        <v>2012</v>
      </c>
      <c r="V170" s="26">
        <v>466240072.00000006</v>
      </c>
      <c r="W170" s="1">
        <f t="shared" si="16"/>
        <v>417.7548584688065</v>
      </c>
      <c r="X170" s="1">
        <v>194774055.2908462</v>
      </c>
      <c r="Z170" s="25">
        <v>2012</v>
      </c>
      <c r="AA170" s="1">
        <v>510772422.99999994</v>
      </c>
      <c r="AB170" s="1">
        <f t="shared" si="17"/>
        <v>429.01477496771281</v>
      </c>
      <c r="AC170" s="1">
        <v>219128916.11305839</v>
      </c>
    </row>
    <row r="171" spans="21:29" x14ac:dyDescent="0.25">
      <c r="U171" s="25">
        <v>2013</v>
      </c>
      <c r="V171" s="26">
        <v>470524232</v>
      </c>
      <c r="W171" s="1">
        <f t="shared" si="16"/>
        <v>416.8902361576487</v>
      </c>
      <c r="X171" s="1">
        <v>196156958.19637629</v>
      </c>
      <c r="Z171" s="25">
        <v>2013</v>
      </c>
      <c r="AA171" s="1">
        <v>511919021</v>
      </c>
      <c r="AB171" s="1">
        <f t="shared" si="17"/>
        <v>423.49109766205873</v>
      </c>
      <c r="AC171" s="1">
        <v>216793148.11737651</v>
      </c>
    </row>
    <row r="172" spans="21:29" x14ac:dyDescent="0.25">
      <c r="U172" s="25">
        <v>2014</v>
      </c>
      <c r="V172" s="26">
        <v>474692897</v>
      </c>
      <c r="W172" s="1">
        <f t="shared" si="16"/>
        <v>417.40431055097145</v>
      </c>
      <c r="X172" s="1">
        <v>198138861.39572829</v>
      </c>
      <c r="Z172" s="25">
        <v>2014</v>
      </c>
      <c r="AA172" s="1">
        <v>513022386.00000006</v>
      </c>
      <c r="AB172" s="1">
        <f t="shared" si="17"/>
        <v>419.24251004265432</v>
      </c>
      <c r="AC172" s="1">
        <v>215080792.81471151</v>
      </c>
    </row>
    <row r="173" spans="21:29" x14ac:dyDescent="0.25">
      <c r="U173" s="25">
        <v>2015</v>
      </c>
      <c r="V173" s="26">
        <v>478763231</v>
      </c>
      <c r="W173" s="1">
        <f t="shared" ref="W173:W208" si="18">X173*1000/V173</f>
        <v>418.57958513861917</v>
      </c>
      <c r="X173" s="1">
        <v>200400514.6116049</v>
      </c>
      <c r="Z173" s="25">
        <v>2015</v>
      </c>
      <c r="AA173" s="1">
        <v>514123219.00000018</v>
      </c>
      <c r="AB173" s="1">
        <f t="shared" ref="AB173:AB208" si="19">AC173*1000/AA173</f>
        <v>417.23625140139393</v>
      </c>
      <c r="AC173" s="1">
        <v>214510844.65397799</v>
      </c>
    </row>
    <row r="174" spans="21:29" x14ac:dyDescent="0.25">
      <c r="U174" s="25">
        <v>2016</v>
      </c>
      <c r="V174" s="26">
        <v>482732313</v>
      </c>
      <c r="W174" s="1">
        <f t="shared" si="18"/>
        <v>419.14016733340014</v>
      </c>
      <c r="X174" s="1">
        <v>202332502.44805929</v>
      </c>
      <c r="Z174" s="25">
        <v>2016</v>
      </c>
      <c r="AA174" s="1">
        <v>515241872.99999988</v>
      </c>
      <c r="AB174" s="1">
        <f t="shared" si="19"/>
        <v>416.77764190790094</v>
      </c>
      <c r="AC174" s="1">
        <v>214741292.8411501</v>
      </c>
    </row>
    <row r="175" spans="21:29" x14ac:dyDescent="0.25">
      <c r="U175" s="25">
        <v>2017</v>
      </c>
      <c r="V175" s="26">
        <v>486594175</v>
      </c>
      <c r="W175" s="1">
        <f t="shared" si="18"/>
        <v>418.11434591643274</v>
      </c>
      <c r="X175" s="1">
        <v>203452005.20687121</v>
      </c>
      <c r="Z175" s="25">
        <v>2017</v>
      </c>
      <c r="AA175" s="1">
        <v>516351858</v>
      </c>
      <c r="AB175" s="1">
        <f t="shared" si="19"/>
        <v>417.12964656236386</v>
      </c>
      <c r="AC175" s="1">
        <v>215385668.02935991</v>
      </c>
    </row>
    <row r="176" spans="21:29" x14ac:dyDescent="0.25">
      <c r="U176" s="25">
        <v>2018</v>
      </c>
      <c r="V176" s="26">
        <v>490361603</v>
      </c>
      <c r="W176" s="1">
        <f t="shared" si="18"/>
        <v>416.14142215353269</v>
      </c>
      <c r="X176" s="1">
        <v>204059774.84190601</v>
      </c>
      <c r="Z176" s="25">
        <v>2018</v>
      </c>
      <c r="AA176" s="1">
        <v>517391097.00000012</v>
      </c>
      <c r="AB176" s="1">
        <f t="shared" si="19"/>
        <v>417.45662825136372</v>
      </c>
      <c r="AC176" s="1">
        <v>215988342.84089431</v>
      </c>
    </row>
    <row r="177" spans="21:31" x14ac:dyDescent="0.25">
      <c r="U177" s="17">
        <v>2019</v>
      </c>
      <c r="V177" s="18">
        <v>494051484</v>
      </c>
      <c r="W177" s="1">
        <f t="shared" si="18"/>
        <v>415.88258820849609</v>
      </c>
      <c r="X177" s="1">
        <f t="shared" ref="X177:X208" si="20">2.4395*10^9*LN(U177)-1.836*10^10</f>
        <v>205467409.8741684</v>
      </c>
      <c r="Z177" s="17">
        <v>2019</v>
      </c>
      <c r="AA177" s="18">
        <v>534272765</v>
      </c>
      <c r="AB177" s="1">
        <f t="shared" si="19"/>
        <v>407.65824363138694</v>
      </c>
      <c r="AC177" s="1">
        <f xml:space="preserve"> -1.1023*10^4*Z177^2+4.4712*10^7*Z177-4.5122*10^10</f>
        <v>217800696.99998474</v>
      </c>
      <c r="AE177" s="1">
        <v>217800696.99998474</v>
      </c>
    </row>
    <row r="178" spans="21:31" x14ac:dyDescent="0.25">
      <c r="U178" s="17">
        <v>2020</v>
      </c>
      <c r="V178" s="18">
        <v>497677557</v>
      </c>
      <c r="W178" s="1">
        <f t="shared" si="18"/>
        <v>415.27969116198733</v>
      </c>
      <c r="X178" s="1">
        <f t="shared" si="20"/>
        <v>206675382.16921234</v>
      </c>
      <c r="Z178" s="17">
        <v>2020</v>
      </c>
      <c r="AA178" s="18">
        <v>534964467.00000006</v>
      </c>
      <c r="AB178" s="1">
        <f t="shared" si="19"/>
        <v>407.48650321103423</v>
      </c>
      <c r="AC178" s="1">
        <f t="shared" ref="AC178:AC208" si="21" xml:space="preserve"> -1.1023*10^4*Z178^2+4.4712*10^7*Z178-4.5122*10^10</f>
        <v>217990799.99998474</v>
      </c>
      <c r="AE178" s="1">
        <v>217990799.99998474</v>
      </c>
    </row>
    <row r="179" spans="21:31" x14ac:dyDescent="0.25">
      <c r="U179" s="17">
        <v>2021</v>
      </c>
      <c r="V179" s="18">
        <v>501245207.00000006</v>
      </c>
      <c r="W179" s="1">
        <f t="shared" si="18"/>
        <v>414.73265719652557</v>
      </c>
      <c r="X179" s="1">
        <f t="shared" si="20"/>
        <v>207882756.60613251</v>
      </c>
      <c r="Z179" s="17">
        <v>2021</v>
      </c>
      <c r="AA179" s="18">
        <v>611777175</v>
      </c>
      <c r="AB179" s="1">
        <f t="shared" si="19"/>
        <v>356.59855567508669</v>
      </c>
      <c r="AC179" s="1">
        <f t="shared" si="21"/>
        <v>218158856.99998474</v>
      </c>
      <c r="AE179" s="1">
        <v>218158856.99998474</v>
      </c>
    </row>
    <row r="180" spans="21:31" x14ac:dyDescent="0.25">
      <c r="U180" s="17">
        <v>2022</v>
      </c>
      <c r="V180" s="18">
        <v>504756459.00000006</v>
      </c>
      <c r="W180" s="1">
        <f t="shared" si="18"/>
        <v>414.23845113476438</v>
      </c>
      <c r="X180" s="1">
        <f t="shared" si="20"/>
        <v>209089533.77642822</v>
      </c>
      <c r="Z180" s="17">
        <v>2022</v>
      </c>
      <c r="AA180" s="18">
        <v>611456144</v>
      </c>
      <c r="AB180" s="1">
        <f t="shared" si="19"/>
        <v>357.02457182274179</v>
      </c>
      <c r="AC180" s="1">
        <f t="shared" si="21"/>
        <v>218304867.99998474</v>
      </c>
      <c r="AE180" s="1">
        <v>218304867.99998474</v>
      </c>
    </row>
    <row r="181" spans="21:31" x14ac:dyDescent="0.25">
      <c r="U181" s="17">
        <v>2023</v>
      </c>
      <c r="V181" s="18">
        <v>508217478</v>
      </c>
      <c r="W181" s="1">
        <f t="shared" si="18"/>
        <v>413.79079503188126</v>
      </c>
      <c r="X181" s="1">
        <f t="shared" si="20"/>
        <v>210295714.27071762</v>
      </c>
      <c r="Z181" s="17">
        <v>2023</v>
      </c>
      <c r="AA181" s="18">
        <v>610964700</v>
      </c>
      <c r="AB181" s="1">
        <f t="shared" si="19"/>
        <v>357.51465346522434</v>
      </c>
      <c r="AC181" s="1">
        <f t="shared" si="21"/>
        <v>218428832.99998474</v>
      </c>
      <c r="AE181" s="1">
        <v>218428832.99998474</v>
      </c>
    </row>
    <row r="182" spans="21:31" x14ac:dyDescent="0.25">
      <c r="U182" s="17">
        <v>2024</v>
      </c>
      <c r="V182" s="18">
        <v>511634034</v>
      </c>
      <c r="W182" s="1">
        <f t="shared" si="18"/>
        <v>413.38395146470117</v>
      </c>
      <c r="X182" s="1">
        <f t="shared" si="20"/>
        <v>211501298.67874527</v>
      </c>
      <c r="Z182" s="17">
        <v>2024</v>
      </c>
      <c r="AA182" s="18">
        <v>610368992</v>
      </c>
      <c r="AB182" s="1">
        <f t="shared" si="19"/>
        <v>358.03055997966675</v>
      </c>
      <c r="AC182" s="1">
        <f t="shared" si="21"/>
        <v>218530751.99998474</v>
      </c>
      <c r="AE182" s="1">
        <v>218530751.99998474</v>
      </c>
    </row>
    <row r="183" spans="21:31" x14ac:dyDescent="0.25">
      <c r="U183" s="17">
        <v>2025</v>
      </c>
      <c r="V183" s="18">
        <v>515010632</v>
      </c>
      <c r="W183" s="1">
        <f t="shared" si="18"/>
        <v>413.01339112818511</v>
      </c>
      <c r="X183" s="1">
        <f t="shared" si="20"/>
        <v>212706287.5893898</v>
      </c>
      <c r="Z183" s="17">
        <v>2025</v>
      </c>
      <c r="AA183" s="18">
        <v>609718942</v>
      </c>
      <c r="AB183" s="1">
        <f t="shared" si="19"/>
        <v>358.54327287733292</v>
      </c>
      <c r="AC183" s="1">
        <f t="shared" si="21"/>
        <v>218610624.99998474</v>
      </c>
      <c r="AE183" s="1">
        <v>218610624.99998474</v>
      </c>
    </row>
    <row r="184" spans="21:31" x14ac:dyDescent="0.25">
      <c r="U184" s="17">
        <v>2026</v>
      </c>
      <c r="V184" s="18">
        <v>518348394</v>
      </c>
      <c r="W184" s="1">
        <f t="shared" si="18"/>
        <v>412.67742712568077</v>
      </c>
      <c r="X184" s="1">
        <f t="shared" si="20"/>
        <v>213910681.59064865</v>
      </c>
      <c r="Z184" s="17">
        <v>2026</v>
      </c>
      <c r="AA184" s="18">
        <v>609029112.99999988</v>
      </c>
      <c r="AB184" s="1">
        <f t="shared" si="19"/>
        <v>359.04433356699781</v>
      </c>
      <c r="AC184" s="1">
        <f t="shared" si="21"/>
        <v>218668451.99998474</v>
      </c>
      <c r="AE184" s="1">
        <v>218668451.99998474</v>
      </c>
    </row>
    <row r="185" spans="21:31" x14ac:dyDescent="0.25">
      <c r="U185" s="17">
        <v>2027</v>
      </c>
      <c r="V185" s="18">
        <v>521648312.00000006</v>
      </c>
      <c r="W185" s="1">
        <f t="shared" si="18"/>
        <v>412.37453725270234</v>
      </c>
      <c r="X185" s="1">
        <f t="shared" si="20"/>
        <v>215114481.26965332</v>
      </c>
      <c r="Z185" s="17">
        <v>2027</v>
      </c>
      <c r="AA185" s="18">
        <v>608291121</v>
      </c>
      <c r="AB185" s="1">
        <f t="shared" si="19"/>
        <v>359.53875611474649</v>
      </c>
      <c r="AC185" s="1">
        <f t="shared" si="21"/>
        <v>218704232.99998474</v>
      </c>
      <c r="AE185" s="1">
        <v>218704232.99998474</v>
      </c>
    </row>
    <row r="186" spans="21:31" x14ac:dyDescent="0.25">
      <c r="U186" s="17">
        <v>2028</v>
      </c>
      <c r="V186" s="18">
        <v>524913722.00000006</v>
      </c>
      <c r="W186" s="1">
        <f t="shared" si="18"/>
        <v>412.10141428282515</v>
      </c>
      <c r="X186" s="1">
        <f t="shared" si="20"/>
        <v>216317687.21266174</v>
      </c>
      <c r="Z186" s="17">
        <v>2028</v>
      </c>
      <c r="AA186" s="18">
        <v>607506519</v>
      </c>
      <c r="AB186" s="1">
        <f t="shared" si="19"/>
        <v>360.02571356766748</v>
      </c>
      <c r="AC186" s="1">
        <f t="shared" si="21"/>
        <v>218717967.99998474</v>
      </c>
      <c r="AE186" s="1">
        <v>218717967.99998474</v>
      </c>
    </row>
    <row r="187" spans="21:31" x14ac:dyDescent="0.25">
      <c r="U187" s="17">
        <v>2029</v>
      </c>
      <c r="V187" s="18">
        <v>528147927</v>
      </c>
      <c r="W187" s="1">
        <f t="shared" si="18"/>
        <v>411.85487793285148</v>
      </c>
      <c r="X187" s="1">
        <f t="shared" si="20"/>
        <v>217520300.00507355</v>
      </c>
      <c r="Z187" s="17">
        <v>2029</v>
      </c>
      <c r="AA187" s="18">
        <v>606670678.00000012</v>
      </c>
      <c r="AB187" s="1">
        <f t="shared" si="19"/>
        <v>360.50803991549549</v>
      </c>
      <c r="AC187" s="1">
        <f t="shared" si="21"/>
        <v>218709656.99998474</v>
      </c>
      <c r="AE187" s="1">
        <v>218709656.99998474</v>
      </c>
    </row>
    <row r="188" spans="21:31" x14ac:dyDescent="0.25">
      <c r="U188" s="17">
        <v>2030</v>
      </c>
      <c r="V188" s="18">
        <v>531351372</v>
      </c>
      <c r="W188" s="1">
        <f t="shared" si="18"/>
        <v>411.63405564974204</v>
      </c>
      <c r="X188" s="1">
        <f t="shared" si="20"/>
        <v>218722320.23141479</v>
      </c>
      <c r="Z188" s="17">
        <v>2030</v>
      </c>
      <c r="AA188" s="18">
        <v>605780326.00000012</v>
      </c>
      <c r="AB188" s="1">
        <f t="shared" si="19"/>
        <v>360.98778817056649</v>
      </c>
      <c r="AC188" s="1">
        <f t="shared" si="21"/>
        <v>218679299.99998474</v>
      </c>
      <c r="AE188" s="1">
        <v>218679299.99998474</v>
      </c>
    </row>
    <row r="189" spans="21:31" x14ac:dyDescent="0.25">
      <c r="U189" s="17">
        <v>2031</v>
      </c>
      <c r="V189" s="18">
        <v>534526498</v>
      </c>
      <c r="W189" s="1">
        <f t="shared" si="18"/>
        <v>411.43656918454474</v>
      </c>
      <c r="X189" s="1">
        <f t="shared" si="20"/>
        <v>219923748.47534943</v>
      </c>
      <c r="Z189" s="17">
        <v>2031</v>
      </c>
      <c r="AA189" s="18">
        <v>604839901.00000012</v>
      </c>
      <c r="AB189" s="1">
        <f t="shared" si="19"/>
        <v>361.46242441763889</v>
      </c>
      <c r="AC189" s="1">
        <f t="shared" si="21"/>
        <v>218626896.99998474</v>
      </c>
      <c r="AE189" s="1">
        <v>218626896.99998474</v>
      </c>
    </row>
    <row r="190" spans="21:31" x14ac:dyDescent="0.25">
      <c r="U190" s="17">
        <v>2032</v>
      </c>
      <c r="V190" s="18">
        <v>537667497</v>
      </c>
      <c r="W190" s="1">
        <f t="shared" si="18"/>
        <v>411.26641754147033</v>
      </c>
      <c r="X190" s="1">
        <f t="shared" si="20"/>
        <v>221124585.31967926</v>
      </c>
      <c r="Z190" s="17">
        <v>2032</v>
      </c>
      <c r="AA190" s="18">
        <v>603855050</v>
      </c>
      <c r="AB190" s="1">
        <f t="shared" si="19"/>
        <v>361.92865821025219</v>
      </c>
      <c r="AC190" s="1">
        <f t="shared" si="21"/>
        <v>218552447.99998474</v>
      </c>
      <c r="AE190" s="1">
        <v>218552447.99998474</v>
      </c>
    </row>
    <row r="191" spans="21:31" x14ac:dyDescent="0.25">
      <c r="U191" s="17">
        <v>2033</v>
      </c>
      <c r="V191" s="18">
        <v>540756050</v>
      </c>
      <c r="W191" s="1">
        <f t="shared" si="18"/>
        <v>411.13702074410747</v>
      </c>
      <c r="X191" s="1">
        <f t="shared" si="20"/>
        <v>222324831.34635162</v>
      </c>
      <c r="Z191" s="17">
        <v>2033</v>
      </c>
      <c r="AA191" s="18">
        <v>602824535</v>
      </c>
      <c r="AB191" s="1">
        <f t="shared" si="19"/>
        <v>362.38729566636624</v>
      </c>
      <c r="AC191" s="1">
        <f t="shared" si="21"/>
        <v>218455952.99998474</v>
      </c>
      <c r="AE191" s="1">
        <v>218455952.99998474</v>
      </c>
    </row>
    <row r="192" spans="21:31" x14ac:dyDescent="0.25">
      <c r="U192" s="17">
        <v>2034</v>
      </c>
      <c r="V192" s="18">
        <v>543767848.99999988</v>
      </c>
      <c r="W192" s="1">
        <f t="shared" si="18"/>
        <v>411.06602302345379</v>
      </c>
      <c r="X192" s="1">
        <f t="shared" si="20"/>
        <v>223524487.13644791</v>
      </c>
      <c r="Z192" s="17">
        <v>2034</v>
      </c>
      <c r="AA192" s="18">
        <v>601745273</v>
      </c>
      <c r="AB192" s="1">
        <f t="shared" si="19"/>
        <v>362.84026114814986</v>
      </c>
      <c r="AC192" s="1">
        <f t="shared" si="21"/>
        <v>218337411.99998474</v>
      </c>
      <c r="AE192" s="1">
        <v>218337411.99998474</v>
      </c>
    </row>
    <row r="193" spans="21:31" x14ac:dyDescent="0.25">
      <c r="U193" s="17">
        <v>2035</v>
      </c>
      <c r="V193" s="18">
        <v>546684793</v>
      </c>
      <c r="W193" s="1">
        <f t="shared" si="18"/>
        <v>411.06604051852383</v>
      </c>
      <c r="X193" s="1">
        <f t="shared" si="20"/>
        <v>224723553.27019882</v>
      </c>
      <c r="Z193" s="17">
        <v>2035</v>
      </c>
      <c r="AA193" s="18">
        <v>600614368</v>
      </c>
      <c r="AB193" s="1">
        <f t="shared" si="19"/>
        <v>363.28938604409933</v>
      </c>
      <c r="AC193" s="1">
        <f t="shared" si="21"/>
        <v>218196824.99998474</v>
      </c>
      <c r="AE193" s="1">
        <v>218196824.99998474</v>
      </c>
    </row>
    <row r="194" spans="21:31" x14ac:dyDescent="0.25">
      <c r="U194" s="17">
        <v>2036</v>
      </c>
      <c r="V194" s="18">
        <v>549500531</v>
      </c>
      <c r="W194" s="1">
        <f t="shared" si="18"/>
        <v>411.1406951979323</v>
      </c>
      <c r="X194" s="1">
        <f t="shared" si="20"/>
        <v>225922030.32697296</v>
      </c>
      <c r="Z194" s="17">
        <v>2036</v>
      </c>
      <c r="AA194" s="18">
        <v>599431902</v>
      </c>
      <c r="AB194" s="1">
        <f t="shared" si="19"/>
        <v>363.73471494012131</v>
      </c>
      <c r="AC194" s="1">
        <f t="shared" si="21"/>
        <v>218034191.99998474</v>
      </c>
      <c r="AE194" s="1">
        <v>218034191.99998474</v>
      </c>
    </row>
    <row r="195" spans="21:31" x14ac:dyDescent="0.25">
      <c r="U195" s="17">
        <v>2037</v>
      </c>
      <c r="V195" s="18">
        <v>552217790</v>
      </c>
      <c r="W195" s="1">
        <f t="shared" si="18"/>
        <v>411.28685637833587</v>
      </c>
      <c r="X195" s="1">
        <f t="shared" si="20"/>
        <v>227119918.88529205</v>
      </c>
      <c r="Z195" s="17">
        <v>2037</v>
      </c>
      <c r="AA195" s="18">
        <v>598197141.00000012</v>
      </c>
      <c r="AB195" s="1">
        <f t="shared" si="19"/>
        <v>364.17678733102588</v>
      </c>
      <c r="AC195" s="1">
        <f t="shared" si="21"/>
        <v>217849512.99998474</v>
      </c>
      <c r="AE195" s="1">
        <v>217849512.99998474</v>
      </c>
    </row>
    <row r="196" spans="21:31" x14ac:dyDescent="0.25">
      <c r="U196" s="17">
        <v>2038</v>
      </c>
      <c r="V196" s="18">
        <v>554839093</v>
      </c>
      <c r="W196" s="1">
        <f t="shared" si="18"/>
        <v>411.50168112401434</v>
      </c>
      <c r="X196" s="1">
        <f t="shared" si="20"/>
        <v>228317219.52282333</v>
      </c>
      <c r="Z196" s="17">
        <v>2038</v>
      </c>
      <c r="AA196" s="18">
        <v>596906881.99999988</v>
      </c>
      <c r="AB196" s="1">
        <f t="shared" si="19"/>
        <v>364.61765572336753</v>
      </c>
      <c r="AC196" s="1">
        <f t="shared" si="21"/>
        <v>217642787.99998474</v>
      </c>
      <c r="AE196" s="1">
        <v>217642787.99998474</v>
      </c>
    </row>
    <row r="197" spans="21:31" x14ac:dyDescent="0.25">
      <c r="U197" s="17">
        <v>2039</v>
      </c>
      <c r="V197" s="18">
        <v>557370577</v>
      </c>
      <c r="W197" s="1">
        <f t="shared" si="18"/>
        <v>411.77977863798031</v>
      </c>
      <c r="X197" s="1">
        <f t="shared" si="20"/>
        <v>229513932.81638336</v>
      </c>
      <c r="Z197" s="17">
        <v>2039</v>
      </c>
      <c r="AA197" s="18">
        <v>595556397.99999988</v>
      </c>
      <c r="AB197" s="1">
        <f t="shared" si="19"/>
        <v>365.06033304336154</v>
      </c>
      <c r="AC197" s="1">
        <f t="shared" si="21"/>
        <v>217414016.99998474</v>
      </c>
      <c r="AE197" s="1">
        <v>217414016.99998474</v>
      </c>
    </row>
    <row r="198" spans="21:31" x14ac:dyDescent="0.25">
      <c r="U198" s="17">
        <v>2040</v>
      </c>
      <c r="V198" s="18">
        <v>559817453</v>
      </c>
      <c r="W198" s="1">
        <f t="shared" si="18"/>
        <v>412.11658926600461</v>
      </c>
      <c r="X198" s="1">
        <f t="shared" si="20"/>
        <v>230710059.34194183</v>
      </c>
      <c r="Z198" s="17">
        <v>2040</v>
      </c>
      <c r="AA198" s="18">
        <v>594142169</v>
      </c>
      <c r="AB198" s="1">
        <f t="shared" si="19"/>
        <v>365.5071316777462</v>
      </c>
      <c r="AC198" s="1">
        <f t="shared" si="21"/>
        <v>217163199.99998474</v>
      </c>
      <c r="AE198" s="1">
        <v>217163199.99998474</v>
      </c>
    </row>
    <row r="199" spans="21:31" x14ac:dyDescent="0.25">
      <c r="U199" s="17">
        <v>2041</v>
      </c>
      <c r="V199" s="18">
        <v>562180397</v>
      </c>
      <c r="W199" s="1">
        <f t="shared" si="18"/>
        <v>412.51100342906079</v>
      </c>
      <c r="X199" s="1">
        <f t="shared" si="20"/>
        <v>231905599.67461777</v>
      </c>
      <c r="Z199" s="17">
        <v>2041</v>
      </c>
      <c r="AA199" s="18">
        <v>592662941.99999988</v>
      </c>
      <c r="AB199" s="1">
        <f t="shared" si="19"/>
        <v>365.95899900214243</v>
      </c>
      <c r="AC199" s="1">
        <f t="shared" si="21"/>
        <v>216890336.99998474</v>
      </c>
      <c r="AE199" s="1">
        <v>216890336.99998474</v>
      </c>
    </row>
    <row r="200" spans="21:31" x14ac:dyDescent="0.25">
      <c r="U200" s="17">
        <v>2042</v>
      </c>
      <c r="V200" s="18">
        <v>564459390</v>
      </c>
      <c r="W200" s="1">
        <f t="shared" si="18"/>
        <v>412.96248856571793</v>
      </c>
      <c r="X200" s="1">
        <f t="shared" si="20"/>
        <v>233100554.38868713</v>
      </c>
      <c r="Z200" s="17">
        <v>2042</v>
      </c>
      <c r="AA200" s="18">
        <v>591117977</v>
      </c>
      <c r="AB200" s="1">
        <f t="shared" si="19"/>
        <v>366.41658083084275</v>
      </c>
      <c r="AC200" s="1">
        <f t="shared" si="21"/>
        <v>216595427.99998474</v>
      </c>
      <c r="AE200" s="1">
        <v>216595427.99998474</v>
      </c>
    </row>
    <row r="201" spans="21:31" x14ac:dyDescent="0.25">
      <c r="U201" s="17">
        <v>2043</v>
      </c>
      <c r="V201" s="18">
        <v>566658931</v>
      </c>
      <c r="W201" s="1">
        <f t="shared" si="18"/>
        <v>413.46727500460145</v>
      </c>
      <c r="X201" s="1">
        <f t="shared" si="20"/>
        <v>234294924.05759048</v>
      </c>
      <c r="Z201" s="17">
        <v>2043</v>
      </c>
      <c r="AA201" s="18">
        <v>589504046.00000012</v>
      </c>
      <c r="AB201" s="1">
        <f t="shared" si="19"/>
        <v>366.88208413074182</v>
      </c>
      <c r="AC201" s="1">
        <f t="shared" si="21"/>
        <v>216278472.99998474</v>
      </c>
      <c r="AE201" s="1">
        <v>216278472.99998474</v>
      </c>
    </row>
    <row r="202" spans="21:31" x14ac:dyDescent="0.25">
      <c r="U202" s="17">
        <v>2044</v>
      </c>
      <c r="V202" s="18">
        <v>568784631</v>
      </c>
      <c r="W202" s="1">
        <f t="shared" si="18"/>
        <v>414.02087261023422</v>
      </c>
      <c r="X202" s="1">
        <f t="shared" si="20"/>
        <v>235488709.25391006</v>
      </c>
      <c r="Z202" s="17">
        <v>2044</v>
      </c>
      <c r="AA202" s="18">
        <v>587817842.99999988</v>
      </c>
      <c r="AB202" s="1">
        <f t="shared" si="19"/>
        <v>367.35780407398215</v>
      </c>
      <c r="AC202" s="1">
        <f t="shared" si="21"/>
        <v>215939471.99998474</v>
      </c>
      <c r="AE202" s="1">
        <v>215939471.99998474</v>
      </c>
    </row>
    <row r="203" spans="21:31" x14ac:dyDescent="0.25">
      <c r="U203" s="17">
        <v>2045</v>
      </c>
      <c r="V203" s="18">
        <v>570841752.00000012</v>
      </c>
      <c r="W203" s="1">
        <f t="shared" si="18"/>
        <v>414.61912994303941</v>
      </c>
      <c r="X203" s="1">
        <f t="shared" si="20"/>
        <v>236681910.54940033</v>
      </c>
      <c r="Z203" s="17">
        <v>2045</v>
      </c>
      <c r="AA203" s="18">
        <v>586057066</v>
      </c>
      <c r="AB203" s="1">
        <f t="shared" si="19"/>
        <v>367.84544971254513</v>
      </c>
      <c r="AC203" s="1">
        <f t="shared" si="21"/>
        <v>215578424.99998474</v>
      </c>
      <c r="AE203" s="1">
        <v>215578424.99998474</v>
      </c>
    </row>
    <row r="204" spans="21:31" x14ac:dyDescent="0.25">
      <c r="U204" s="17">
        <v>2046</v>
      </c>
      <c r="V204" s="18">
        <v>572833910</v>
      </c>
      <c r="W204" s="1">
        <f t="shared" si="18"/>
        <v>415.25916039953069</v>
      </c>
      <c r="X204" s="1">
        <f t="shared" si="20"/>
        <v>237874528.51498032</v>
      </c>
      <c r="Z204" s="17">
        <v>2046</v>
      </c>
      <c r="AA204" s="18">
        <v>584221359</v>
      </c>
      <c r="AB204" s="1">
        <f t="shared" si="19"/>
        <v>368.34554006777546</v>
      </c>
      <c r="AC204" s="1">
        <f t="shared" si="21"/>
        <v>215195331.99998474</v>
      </c>
      <c r="AE204" s="1">
        <v>215195331.99998474</v>
      </c>
    </row>
    <row r="205" spans="21:31" x14ac:dyDescent="0.25">
      <c r="U205" s="17">
        <v>2047</v>
      </c>
      <c r="V205" s="18">
        <v>574764552</v>
      </c>
      <c r="W205" s="1">
        <f t="shared" si="18"/>
        <v>415.93825313137017</v>
      </c>
      <c r="X205" s="1">
        <f t="shared" si="20"/>
        <v>239066563.72071457</v>
      </c>
      <c r="Z205" s="17">
        <v>2047</v>
      </c>
      <c r="AA205" s="18">
        <v>582311804</v>
      </c>
      <c r="AB205" s="1">
        <f t="shared" si="19"/>
        <v>368.85770050435855</v>
      </c>
      <c r="AC205" s="1">
        <f t="shared" si="21"/>
        <v>214790192.99998474</v>
      </c>
      <c r="AE205" s="1">
        <v>214790192.99998474</v>
      </c>
    </row>
    <row r="206" spans="21:31" x14ac:dyDescent="0.25">
      <c r="U206" s="17">
        <v>2048</v>
      </c>
      <c r="V206" s="18">
        <v>576638780</v>
      </c>
      <c r="W206" s="1">
        <f t="shared" si="18"/>
        <v>416.65254760675526</v>
      </c>
      <c r="X206" s="1">
        <f t="shared" si="20"/>
        <v>240258016.73585129</v>
      </c>
      <c r="Z206" s="17">
        <v>2048</v>
      </c>
      <c r="AA206" s="18">
        <v>580329469</v>
      </c>
      <c r="AB206" s="1">
        <f t="shared" si="19"/>
        <v>369.38156590490968</v>
      </c>
      <c r="AC206" s="1">
        <f t="shared" si="21"/>
        <v>214363007.99998474</v>
      </c>
      <c r="AE206" s="1">
        <v>214363007.99998474</v>
      </c>
    </row>
    <row r="207" spans="21:31" x14ac:dyDescent="0.25">
      <c r="U207" s="17">
        <v>2049</v>
      </c>
      <c r="V207" s="18">
        <v>578461987</v>
      </c>
      <c r="W207" s="1">
        <f t="shared" si="18"/>
        <v>417.39802018969249</v>
      </c>
      <c r="X207" s="1">
        <f t="shared" si="20"/>
        <v>241448888.12879562</v>
      </c>
      <c r="Z207" s="17">
        <v>2049</v>
      </c>
      <c r="AA207" s="18">
        <v>578276493.00000012</v>
      </c>
      <c r="AB207" s="1">
        <f t="shared" si="19"/>
        <v>369.91608614459915</v>
      </c>
      <c r="AC207" s="1">
        <f t="shared" si="21"/>
        <v>213913776.99998474</v>
      </c>
      <c r="AE207" s="1">
        <v>213913776.99998474</v>
      </c>
    </row>
    <row r="208" spans="21:31" x14ac:dyDescent="0.25">
      <c r="U208" s="17">
        <v>2050</v>
      </c>
      <c r="V208" s="18">
        <v>580239364</v>
      </c>
      <c r="W208" s="1">
        <f t="shared" si="18"/>
        <v>418.17083348919624</v>
      </c>
      <c r="X208" s="1">
        <f t="shared" si="20"/>
        <v>242639178.46712112</v>
      </c>
      <c r="Z208" s="17">
        <v>2050</v>
      </c>
      <c r="AA208" s="18">
        <v>576155120</v>
      </c>
      <c r="AB208" s="1">
        <f t="shared" si="19"/>
        <v>370.46012886249235</v>
      </c>
      <c r="AC208" s="1">
        <f t="shared" si="21"/>
        <v>213442499.99998474</v>
      </c>
      <c r="AE208" s="1">
        <v>213442499.99998474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29427-BE20-47DB-8DED-FF3C5BACF22A}">
  <dimension ref="A1:N120"/>
  <sheetViews>
    <sheetView workbookViewId="0">
      <selection activeCell="I52" sqref="I52"/>
    </sheetView>
  </sheetViews>
  <sheetFormatPr defaultRowHeight="15" x14ac:dyDescent="0.25"/>
  <cols>
    <col min="1" max="1" width="14" style="2" bestFit="1" customWidth="1"/>
    <col min="2" max="2" width="9.140625" style="2"/>
    <col min="3" max="3" width="14" bestFit="1" customWidth="1"/>
    <col min="6" max="6" width="21.140625" bestFit="1" customWidth="1"/>
    <col min="7" max="7" width="16.28515625" bestFit="1" customWidth="1"/>
    <col min="14" max="14" width="16.7109375" bestFit="1" customWidth="1"/>
  </cols>
  <sheetData>
    <row r="1" spans="1:9" s="2" customFormat="1" x14ac:dyDescent="0.25">
      <c r="C1" s="2" t="s">
        <v>0</v>
      </c>
      <c r="D1" s="2" t="s">
        <v>68</v>
      </c>
      <c r="E1" s="2" t="s">
        <v>3</v>
      </c>
      <c r="F1" s="2" t="s">
        <v>4</v>
      </c>
      <c r="G1" s="2" t="s">
        <v>5</v>
      </c>
    </row>
    <row r="2" spans="1:9" s="2" customFormat="1" x14ac:dyDescent="0.25">
      <c r="A2" s="2" t="s">
        <v>69</v>
      </c>
      <c r="B2" s="2">
        <v>1900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I2">
        <v>0</v>
      </c>
    </row>
    <row r="3" spans="1:9" s="2" customFormat="1" x14ac:dyDescent="0.25">
      <c r="A3" s="2" t="s">
        <v>69</v>
      </c>
      <c r="B3" s="2">
        <v>1901</v>
      </c>
      <c r="C3" s="18">
        <f>C2+($C$52/50)</f>
        <v>614382.98315191502</v>
      </c>
      <c r="D3" s="18">
        <f>D2+($D$52/50)</f>
        <v>510483.84108222462</v>
      </c>
      <c r="E3" s="18">
        <f>E2+($E$52/50)</f>
        <v>358.58366366694003</v>
      </c>
      <c r="F3" s="18">
        <f>F2+($F$52/50)</f>
        <v>69262.433444412178</v>
      </c>
      <c r="G3" s="18">
        <f>G2+($G$52/50)</f>
        <v>108626.94541929325</v>
      </c>
      <c r="I3" s="14">
        <v>1</v>
      </c>
    </row>
    <row r="4" spans="1:9" s="2" customFormat="1" x14ac:dyDescent="0.25">
      <c r="A4" s="2" t="s">
        <v>69</v>
      </c>
      <c r="B4" s="2">
        <v>1902</v>
      </c>
      <c r="C4" s="18">
        <f>C3+($C$52/50)</f>
        <v>1228765.96630383</v>
      </c>
      <c r="D4" s="18">
        <f t="shared" ref="D4:D51" si="0">D3+($D$52/50)</f>
        <v>1020967.6821644492</v>
      </c>
      <c r="E4" s="18">
        <f t="shared" ref="E4:E51" si="1">E3+($E$52/50)</f>
        <v>717.16732733388005</v>
      </c>
      <c r="F4" s="18">
        <f t="shared" ref="F4:F51" si="2">F3+($F$52/50)</f>
        <v>138524.86688882436</v>
      </c>
      <c r="G4" s="18">
        <f t="shared" ref="G4:G51" si="3">G3+($G$52/50)</f>
        <v>217253.89083858649</v>
      </c>
      <c r="I4" s="14">
        <v>2</v>
      </c>
    </row>
    <row r="5" spans="1:9" s="2" customFormat="1" x14ac:dyDescent="0.25">
      <c r="A5" s="2" t="s">
        <v>69</v>
      </c>
      <c r="B5" s="2">
        <v>1903</v>
      </c>
      <c r="C5" s="18">
        <f t="shared" ref="C5:C51" si="4">C4+($C$52/50)</f>
        <v>1843148.9494557451</v>
      </c>
      <c r="D5" s="18">
        <f t="shared" si="0"/>
        <v>1531451.5232466739</v>
      </c>
      <c r="E5" s="18">
        <f t="shared" si="1"/>
        <v>1075.75099100082</v>
      </c>
      <c r="F5" s="18">
        <f t="shared" si="2"/>
        <v>207787.30033323652</v>
      </c>
      <c r="G5" s="18">
        <f t="shared" si="3"/>
        <v>325880.83625787974</v>
      </c>
      <c r="I5">
        <v>3</v>
      </c>
    </row>
    <row r="6" spans="1:9" s="2" customFormat="1" x14ac:dyDescent="0.25">
      <c r="A6" s="2" t="s">
        <v>69</v>
      </c>
      <c r="B6" s="2">
        <v>1904</v>
      </c>
      <c r="C6" s="18">
        <f t="shared" si="4"/>
        <v>2457531.9326076601</v>
      </c>
      <c r="D6" s="18">
        <f t="shared" si="0"/>
        <v>2041935.3643288985</v>
      </c>
      <c r="E6" s="18">
        <f t="shared" si="1"/>
        <v>1434.3346546677601</v>
      </c>
      <c r="F6" s="18">
        <f t="shared" si="2"/>
        <v>277049.73377764871</v>
      </c>
      <c r="G6" s="18">
        <f t="shared" si="3"/>
        <v>434507.78167717298</v>
      </c>
      <c r="I6" s="14">
        <v>4</v>
      </c>
    </row>
    <row r="7" spans="1:9" s="2" customFormat="1" x14ac:dyDescent="0.25">
      <c r="A7" s="2" t="s">
        <v>69</v>
      </c>
      <c r="B7" s="2">
        <v>1905</v>
      </c>
      <c r="C7" s="18">
        <f t="shared" si="4"/>
        <v>3071914.9157595751</v>
      </c>
      <c r="D7" s="18">
        <f t="shared" si="0"/>
        <v>2552419.2054111231</v>
      </c>
      <c r="E7" s="18">
        <f t="shared" si="1"/>
        <v>1792.9183183347002</v>
      </c>
      <c r="F7" s="18">
        <f t="shared" si="2"/>
        <v>346312.1672220609</v>
      </c>
      <c r="G7" s="18">
        <f t="shared" si="3"/>
        <v>543134.72709646623</v>
      </c>
      <c r="I7" s="14">
        <v>5</v>
      </c>
    </row>
    <row r="8" spans="1:9" s="2" customFormat="1" x14ac:dyDescent="0.25">
      <c r="A8" s="2" t="s">
        <v>69</v>
      </c>
      <c r="B8" s="2">
        <v>1906</v>
      </c>
      <c r="C8" s="18">
        <f t="shared" si="4"/>
        <v>3686297.8989114901</v>
      </c>
      <c r="D8" s="18">
        <f t="shared" si="0"/>
        <v>3062903.0464933477</v>
      </c>
      <c r="E8" s="18">
        <f t="shared" si="1"/>
        <v>2151.50198200164</v>
      </c>
      <c r="F8" s="18">
        <f t="shared" si="2"/>
        <v>415574.6006664731</v>
      </c>
      <c r="G8" s="18">
        <f t="shared" si="3"/>
        <v>651761.67251575948</v>
      </c>
      <c r="I8">
        <v>6</v>
      </c>
    </row>
    <row r="9" spans="1:9" s="2" customFormat="1" x14ac:dyDescent="0.25">
      <c r="A9" s="2" t="s">
        <v>69</v>
      </c>
      <c r="B9" s="2">
        <v>1907</v>
      </c>
      <c r="C9" s="18">
        <f t="shared" si="4"/>
        <v>4300680.8820634056</v>
      </c>
      <c r="D9" s="18">
        <f t="shared" si="0"/>
        <v>3573386.8875755724</v>
      </c>
      <c r="E9" s="18">
        <f t="shared" si="1"/>
        <v>2510.0856456685801</v>
      </c>
      <c r="F9" s="18">
        <f t="shared" si="2"/>
        <v>484837.03411088529</v>
      </c>
      <c r="G9" s="18">
        <f t="shared" si="3"/>
        <v>760388.61793505272</v>
      </c>
      <c r="I9" s="14">
        <v>7</v>
      </c>
    </row>
    <row r="10" spans="1:9" s="2" customFormat="1" x14ac:dyDescent="0.25">
      <c r="A10" s="2" t="s">
        <v>69</v>
      </c>
      <c r="B10" s="2">
        <v>1908</v>
      </c>
      <c r="C10" s="18">
        <f t="shared" si="4"/>
        <v>4915063.8652153201</v>
      </c>
      <c r="D10" s="18">
        <f t="shared" si="0"/>
        <v>4083870.728657797</v>
      </c>
      <c r="E10" s="18">
        <f t="shared" si="1"/>
        <v>2868.6693093355202</v>
      </c>
      <c r="F10" s="18">
        <f t="shared" si="2"/>
        <v>554099.46755529742</v>
      </c>
      <c r="G10" s="18">
        <f t="shared" si="3"/>
        <v>869015.56335434597</v>
      </c>
      <c r="I10" s="14">
        <v>8</v>
      </c>
    </row>
    <row r="11" spans="1:9" s="2" customFormat="1" x14ac:dyDescent="0.25">
      <c r="A11" s="2" t="s">
        <v>69</v>
      </c>
      <c r="B11" s="2">
        <v>1909</v>
      </c>
      <c r="C11" s="18">
        <f t="shared" si="4"/>
        <v>5529446.8483672347</v>
      </c>
      <c r="D11" s="18">
        <f t="shared" si="0"/>
        <v>4594354.5697400216</v>
      </c>
      <c r="E11" s="18">
        <f t="shared" si="1"/>
        <v>3227.2529730024603</v>
      </c>
      <c r="F11" s="18">
        <f t="shared" si="2"/>
        <v>623361.90099970961</v>
      </c>
      <c r="G11" s="18">
        <f t="shared" si="3"/>
        <v>977642.50877363922</v>
      </c>
      <c r="I11">
        <v>9</v>
      </c>
    </row>
    <row r="12" spans="1:9" s="2" customFormat="1" x14ac:dyDescent="0.25">
      <c r="A12" s="2" t="s">
        <v>69</v>
      </c>
      <c r="B12" s="2">
        <v>1910</v>
      </c>
      <c r="C12" s="18">
        <f t="shared" si="4"/>
        <v>6143829.8315191492</v>
      </c>
      <c r="D12" s="18">
        <f t="shared" si="0"/>
        <v>5104838.4108222462</v>
      </c>
      <c r="E12" s="18">
        <f t="shared" si="1"/>
        <v>3585.8366366694004</v>
      </c>
      <c r="F12" s="18">
        <f t="shared" si="2"/>
        <v>692624.33444412181</v>
      </c>
      <c r="G12" s="18">
        <f t="shared" si="3"/>
        <v>1086269.4541929325</v>
      </c>
      <c r="I12" s="14">
        <v>10</v>
      </c>
    </row>
    <row r="13" spans="1:9" s="2" customFormat="1" x14ac:dyDescent="0.25">
      <c r="A13" s="2" t="s">
        <v>69</v>
      </c>
      <c r="B13" s="2">
        <v>1911</v>
      </c>
      <c r="C13" s="18">
        <f t="shared" si="4"/>
        <v>6758212.8146710638</v>
      </c>
      <c r="D13" s="18">
        <f t="shared" si="0"/>
        <v>5615322.2519044708</v>
      </c>
      <c r="E13" s="18">
        <f t="shared" si="1"/>
        <v>3944.4203003363405</v>
      </c>
      <c r="F13" s="18">
        <f t="shared" si="2"/>
        <v>761886.767888534</v>
      </c>
      <c r="G13" s="18">
        <f t="shared" si="3"/>
        <v>1194896.3996122256</v>
      </c>
      <c r="I13" s="14">
        <v>11</v>
      </c>
    </row>
    <row r="14" spans="1:9" s="2" customFormat="1" x14ac:dyDescent="0.25">
      <c r="A14" s="2" t="s">
        <v>69</v>
      </c>
      <c r="B14" s="2">
        <v>1912</v>
      </c>
      <c r="C14" s="18">
        <f t="shared" si="4"/>
        <v>7372595.7978229783</v>
      </c>
      <c r="D14" s="18">
        <f t="shared" si="0"/>
        <v>6125806.0929866955</v>
      </c>
      <c r="E14" s="18">
        <f t="shared" si="1"/>
        <v>4303.0039640032801</v>
      </c>
      <c r="F14" s="18">
        <f t="shared" si="2"/>
        <v>831149.20133294619</v>
      </c>
      <c r="G14" s="18">
        <f t="shared" si="3"/>
        <v>1303523.345031519</v>
      </c>
      <c r="I14">
        <v>12</v>
      </c>
    </row>
    <row r="15" spans="1:9" s="2" customFormat="1" x14ac:dyDescent="0.25">
      <c r="A15" s="2" t="s">
        <v>69</v>
      </c>
      <c r="B15" s="2">
        <v>1913</v>
      </c>
      <c r="C15" s="18">
        <f t="shared" si="4"/>
        <v>7986978.7809748929</v>
      </c>
      <c r="D15" s="18">
        <f t="shared" si="0"/>
        <v>6636289.9340689201</v>
      </c>
      <c r="E15" s="18">
        <f t="shared" si="1"/>
        <v>4661.5876276702202</v>
      </c>
      <c r="F15" s="18">
        <f t="shared" si="2"/>
        <v>900411.63477735838</v>
      </c>
      <c r="G15" s="18">
        <f t="shared" si="3"/>
        <v>1412150.2904508123</v>
      </c>
      <c r="I15" s="14">
        <v>13</v>
      </c>
    </row>
    <row r="16" spans="1:9" s="2" customFormat="1" x14ac:dyDescent="0.25">
      <c r="A16" s="2" t="s">
        <v>69</v>
      </c>
      <c r="B16" s="2">
        <v>1914</v>
      </c>
      <c r="C16" s="18">
        <f t="shared" si="4"/>
        <v>8601361.7641268075</v>
      </c>
      <c r="D16" s="18">
        <f t="shared" si="0"/>
        <v>7146773.7751511447</v>
      </c>
      <c r="E16" s="18">
        <f t="shared" si="1"/>
        <v>5020.1712913371603</v>
      </c>
      <c r="F16" s="18">
        <f t="shared" si="2"/>
        <v>969674.06822177058</v>
      </c>
      <c r="G16" s="18">
        <f t="shared" si="3"/>
        <v>1520777.2358701057</v>
      </c>
      <c r="I16" s="14">
        <v>14</v>
      </c>
    </row>
    <row r="17" spans="1:9" s="2" customFormat="1" x14ac:dyDescent="0.25">
      <c r="A17" s="2" t="s">
        <v>69</v>
      </c>
      <c r="B17" s="2">
        <v>1915</v>
      </c>
      <c r="C17" s="18">
        <f t="shared" si="4"/>
        <v>9215744.747278722</v>
      </c>
      <c r="D17" s="18">
        <f t="shared" si="0"/>
        <v>7657257.6162333693</v>
      </c>
      <c r="E17" s="18">
        <f t="shared" si="1"/>
        <v>5378.7549550041003</v>
      </c>
      <c r="F17" s="18">
        <f t="shared" si="2"/>
        <v>1038936.5016661828</v>
      </c>
      <c r="G17" s="18">
        <f t="shared" si="3"/>
        <v>1629404.181289399</v>
      </c>
      <c r="I17">
        <v>15</v>
      </c>
    </row>
    <row r="18" spans="1:9" s="2" customFormat="1" x14ac:dyDescent="0.25">
      <c r="A18" s="2" t="s">
        <v>69</v>
      </c>
      <c r="B18" s="2">
        <v>1916</v>
      </c>
      <c r="C18" s="18">
        <f t="shared" si="4"/>
        <v>9830127.7304306366</v>
      </c>
      <c r="D18" s="18">
        <f t="shared" si="0"/>
        <v>8167741.457315594</v>
      </c>
      <c r="E18" s="18">
        <f t="shared" si="1"/>
        <v>5737.3386186710404</v>
      </c>
      <c r="F18" s="18">
        <f t="shared" si="2"/>
        <v>1108198.9351105948</v>
      </c>
      <c r="G18" s="18">
        <f t="shared" si="3"/>
        <v>1738031.1267086924</v>
      </c>
      <c r="I18" s="14">
        <v>16</v>
      </c>
    </row>
    <row r="19" spans="1:9" s="2" customFormat="1" x14ac:dyDescent="0.25">
      <c r="A19" s="2" t="s">
        <v>69</v>
      </c>
      <c r="B19" s="2">
        <v>1917</v>
      </c>
      <c r="C19" s="18">
        <f t="shared" si="4"/>
        <v>10444510.713582551</v>
      </c>
      <c r="D19" s="18">
        <f t="shared" si="0"/>
        <v>8678225.2983978186</v>
      </c>
      <c r="E19" s="18">
        <f t="shared" si="1"/>
        <v>6095.9222823379805</v>
      </c>
      <c r="F19" s="18">
        <f t="shared" si="2"/>
        <v>1177461.368555007</v>
      </c>
      <c r="G19" s="18">
        <f t="shared" si="3"/>
        <v>1846658.0721279858</v>
      </c>
      <c r="I19" s="14">
        <v>17</v>
      </c>
    </row>
    <row r="20" spans="1:9" s="2" customFormat="1" x14ac:dyDescent="0.25">
      <c r="A20" s="2" t="s">
        <v>69</v>
      </c>
      <c r="B20" s="2">
        <v>1918</v>
      </c>
      <c r="C20" s="18">
        <f t="shared" si="4"/>
        <v>11058893.696734466</v>
      </c>
      <c r="D20" s="18">
        <f t="shared" si="0"/>
        <v>9188709.1394800432</v>
      </c>
      <c r="E20" s="18">
        <f t="shared" si="1"/>
        <v>6454.5059460049206</v>
      </c>
      <c r="F20" s="18">
        <f t="shared" si="2"/>
        <v>1246723.8019994192</v>
      </c>
      <c r="G20" s="18">
        <f t="shared" si="3"/>
        <v>1955285.0175472791</v>
      </c>
      <c r="I20">
        <v>18</v>
      </c>
    </row>
    <row r="21" spans="1:9" s="2" customFormat="1" x14ac:dyDescent="0.25">
      <c r="A21" s="2" t="s">
        <v>69</v>
      </c>
      <c r="B21" s="2">
        <v>1919</v>
      </c>
      <c r="C21" s="18">
        <f t="shared" si="4"/>
        <v>11673276.67988638</v>
      </c>
      <c r="D21" s="18">
        <f t="shared" si="0"/>
        <v>9699192.9805622678</v>
      </c>
      <c r="E21" s="18">
        <f t="shared" si="1"/>
        <v>6813.0896096718607</v>
      </c>
      <c r="F21" s="18">
        <f t="shared" si="2"/>
        <v>1315986.2354438314</v>
      </c>
      <c r="G21" s="18">
        <f t="shared" si="3"/>
        <v>2063911.9629665725</v>
      </c>
      <c r="I21" s="14">
        <v>19</v>
      </c>
    </row>
    <row r="22" spans="1:9" s="2" customFormat="1" x14ac:dyDescent="0.25">
      <c r="A22" s="2" t="s">
        <v>69</v>
      </c>
      <c r="B22" s="2">
        <v>1920</v>
      </c>
      <c r="C22" s="18">
        <f t="shared" si="4"/>
        <v>12287659.663038295</v>
      </c>
      <c r="D22" s="18">
        <f t="shared" si="0"/>
        <v>10209676.821644492</v>
      </c>
      <c r="E22" s="18">
        <f t="shared" si="1"/>
        <v>7171.6732733388008</v>
      </c>
      <c r="F22" s="18">
        <f t="shared" si="2"/>
        <v>1385248.6688882436</v>
      </c>
      <c r="G22" s="18">
        <f t="shared" si="3"/>
        <v>2172538.9083858659</v>
      </c>
      <c r="I22" s="14">
        <v>20</v>
      </c>
    </row>
    <row r="23" spans="1:9" s="2" customFormat="1" x14ac:dyDescent="0.25">
      <c r="A23" s="2" t="s">
        <v>69</v>
      </c>
      <c r="B23" s="2">
        <v>1921</v>
      </c>
      <c r="C23" s="18">
        <f t="shared" si="4"/>
        <v>12902042.646190209</v>
      </c>
      <c r="D23" s="18">
        <f t="shared" si="0"/>
        <v>10720160.662726717</v>
      </c>
      <c r="E23" s="18">
        <f t="shared" si="1"/>
        <v>7530.2569370057408</v>
      </c>
      <c r="F23" s="18">
        <f t="shared" si="2"/>
        <v>1454511.1023326558</v>
      </c>
      <c r="G23" s="18">
        <f t="shared" si="3"/>
        <v>2281165.8538051592</v>
      </c>
      <c r="I23">
        <v>21</v>
      </c>
    </row>
    <row r="24" spans="1:9" s="2" customFormat="1" x14ac:dyDescent="0.25">
      <c r="A24" s="2" t="s">
        <v>69</v>
      </c>
      <c r="B24" s="2">
        <v>1922</v>
      </c>
      <c r="C24" s="18">
        <f t="shared" si="4"/>
        <v>13516425.629342124</v>
      </c>
      <c r="D24" s="18">
        <f t="shared" si="0"/>
        <v>11230644.503808942</v>
      </c>
      <c r="E24" s="18">
        <f t="shared" si="1"/>
        <v>7888.8406006726809</v>
      </c>
      <c r="F24" s="18">
        <f t="shared" si="2"/>
        <v>1523773.535777068</v>
      </c>
      <c r="G24" s="18">
        <f t="shared" si="3"/>
        <v>2389792.7992244526</v>
      </c>
      <c r="I24" s="14">
        <v>22</v>
      </c>
    </row>
    <row r="25" spans="1:9" s="2" customFormat="1" x14ac:dyDescent="0.25">
      <c r="A25" s="2" t="s">
        <v>69</v>
      </c>
      <c r="B25" s="2">
        <v>1923</v>
      </c>
      <c r="C25" s="18">
        <f t="shared" si="4"/>
        <v>14130808.612494038</v>
      </c>
      <c r="D25" s="18">
        <f t="shared" si="0"/>
        <v>11741128.344891166</v>
      </c>
      <c r="E25" s="18">
        <f t="shared" si="1"/>
        <v>8247.424264339621</v>
      </c>
      <c r="F25" s="18">
        <f t="shared" si="2"/>
        <v>1593035.9692214802</v>
      </c>
      <c r="G25" s="18">
        <f t="shared" si="3"/>
        <v>2498419.7446437459</v>
      </c>
      <c r="I25" s="14">
        <v>23</v>
      </c>
    </row>
    <row r="26" spans="1:9" s="2" customFormat="1" x14ac:dyDescent="0.25">
      <c r="A26" s="2" t="s">
        <v>69</v>
      </c>
      <c r="B26" s="2">
        <v>1924</v>
      </c>
      <c r="C26" s="18">
        <f t="shared" si="4"/>
        <v>14745191.595645953</v>
      </c>
      <c r="D26" s="18">
        <f t="shared" si="0"/>
        <v>12251612.185973391</v>
      </c>
      <c r="E26" s="18">
        <f t="shared" si="1"/>
        <v>8606.0079280065602</v>
      </c>
      <c r="F26" s="18">
        <f t="shared" si="2"/>
        <v>1662298.4026658924</v>
      </c>
      <c r="G26" s="18">
        <f t="shared" si="3"/>
        <v>2607046.6900630393</v>
      </c>
      <c r="I26">
        <v>24</v>
      </c>
    </row>
    <row r="27" spans="1:9" s="2" customFormat="1" x14ac:dyDescent="0.25">
      <c r="A27" s="2" t="s">
        <v>69</v>
      </c>
      <c r="B27" s="2">
        <v>1925</v>
      </c>
      <c r="C27" s="18">
        <f t="shared" si="4"/>
        <v>15359574.578797868</v>
      </c>
      <c r="D27" s="18">
        <f t="shared" si="0"/>
        <v>12762096.027055616</v>
      </c>
      <c r="E27" s="18">
        <f t="shared" si="1"/>
        <v>8964.5915916734994</v>
      </c>
      <c r="F27" s="18">
        <f t="shared" si="2"/>
        <v>1731560.8361103046</v>
      </c>
      <c r="G27" s="18">
        <f t="shared" si="3"/>
        <v>2715673.6354823327</v>
      </c>
      <c r="I27" s="14">
        <v>25</v>
      </c>
    </row>
    <row r="28" spans="1:9" s="2" customFormat="1" x14ac:dyDescent="0.25">
      <c r="A28" s="2" t="s">
        <v>69</v>
      </c>
      <c r="B28" s="2">
        <v>1926</v>
      </c>
      <c r="C28" s="18">
        <f t="shared" si="4"/>
        <v>15973957.561949782</v>
      </c>
      <c r="D28" s="18">
        <f t="shared" si="0"/>
        <v>13272579.86813784</v>
      </c>
      <c r="E28" s="18">
        <f t="shared" si="1"/>
        <v>9323.1752553404385</v>
      </c>
      <c r="F28" s="18">
        <f t="shared" si="2"/>
        <v>1800823.2695547168</v>
      </c>
      <c r="G28" s="18">
        <f t="shared" si="3"/>
        <v>2824300.580901626</v>
      </c>
      <c r="I28" s="14">
        <v>26</v>
      </c>
    </row>
    <row r="29" spans="1:9" s="2" customFormat="1" x14ac:dyDescent="0.25">
      <c r="A29" s="2" t="s">
        <v>69</v>
      </c>
      <c r="B29" s="2">
        <v>1927</v>
      </c>
      <c r="C29" s="18">
        <f t="shared" si="4"/>
        <v>16588340.545101697</v>
      </c>
      <c r="D29" s="18">
        <f t="shared" si="0"/>
        <v>13783063.709220065</v>
      </c>
      <c r="E29" s="18">
        <f t="shared" si="1"/>
        <v>9681.7589190073777</v>
      </c>
      <c r="F29" s="18">
        <f t="shared" si="2"/>
        <v>1870085.702999129</v>
      </c>
      <c r="G29" s="18">
        <f t="shared" si="3"/>
        <v>2932927.5263209194</v>
      </c>
      <c r="I29">
        <v>27</v>
      </c>
    </row>
    <row r="30" spans="1:9" s="2" customFormat="1" x14ac:dyDescent="0.25">
      <c r="A30" s="2" t="s">
        <v>69</v>
      </c>
      <c r="B30" s="2">
        <v>1928</v>
      </c>
      <c r="C30" s="18">
        <f t="shared" si="4"/>
        <v>17202723.528253611</v>
      </c>
      <c r="D30" s="18">
        <f t="shared" si="0"/>
        <v>14293547.550302289</v>
      </c>
      <c r="E30" s="18">
        <f t="shared" si="1"/>
        <v>10040.342582674317</v>
      </c>
      <c r="F30" s="18">
        <f t="shared" si="2"/>
        <v>1939348.1364435412</v>
      </c>
      <c r="G30" s="18">
        <f t="shared" si="3"/>
        <v>3041554.4717402128</v>
      </c>
      <c r="I30" s="14">
        <v>28</v>
      </c>
    </row>
    <row r="31" spans="1:9" s="2" customFormat="1" x14ac:dyDescent="0.25">
      <c r="A31" s="2" t="s">
        <v>69</v>
      </c>
      <c r="B31" s="2">
        <v>1929</v>
      </c>
      <c r="C31" s="18">
        <f t="shared" si="4"/>
        <v>17817106.511405528</v>
      </c>
      <c r="D31" s="18">
        <f t="shared" si="0"/>
        <v>14804031.391384514</v>
      </c>
      <c r="E31" s="18">
        <f t="shared" si="1"/>
        <v>10398.926246341256</v>
      </c>
      <c r="F31" s="18">
        <f t="shared" si="2"/>
        <v>2008610.5698879533</v>
      </c>
      <c r="G31" s="18">
        <f t="shared" si="3"/>
        <v>3150181.4171595061</v>
      </c>
      <c r="I31" s="14">
        <v>29</v>
      </c>
    </row>
    <row r="32" spans="1:9" s="2" customFormat="1" x14ac:dyDescent="0.25">
      <c r="A32" s="2" t="s">
        <v>69</v>
      </c>
      <c r="B32" s="2">
        <v>1930</v>
      </c>
      <c r="C32" s="18">
        <f t="shared" si="4"/>
        <v>18431489.494557444</v>
      </c>
      <c r="D32" s="18">
        <f t="shared" si="0"/>
        <v>15314515.232466739</v>
      </c>
      <c r="E32" s="18">
        <f t="shared" si="1"/>
        <v>10757.509910008195</v>
      </c>
      <c r="F32" s="18">
        <f t="shared" si="2"/>
        <v>2077873.0033323655</v>
      </c>
      <c r="G32" s="18">
        <f t="shared" si="3"/>
        <v>3258808.3625787995</v>
      </c>
      <c r="I32">
        <v>30</v>
      </c>
    </row>
    <row r="33" spans="1:9" s="2" customFormat="1" x14ac:dyDescent="0.25">
      <c r="A33" s="2" t="s">
        <v>69</v>
      </c>
      <c r="B33" s="2">
        <v>1931</v>
      </c>
      <c r="C33" s="18">
        <f t="shared" si="4"/>
        <v>19045872.47770936</v>
      </c>
      <c r="D33" s="18">
        <f t="shared" si="0"/>
        <v>15824999.073548963</v>
      </c>
      <c r="E33" s="18">
        <f t="shared" si="1"/>
        <v>11116.093573675134</v>
      </c>
      <c r="F33" s="18">
        <f t="shared" si="2"/>
        <v>2147135.4367767777</v>
      </c>
      <c r="G33" s="18">
        <f t="shared" si="3"/>
        <v>3367435.3079980928</v>
      </c>
      <c r="I33" s="14">
        <v>31</v>
      </c>
    </row>
    <row r="34" spans="1:9" s="2" customFormat="1" x14ac:dyDescent="0.25">
      <c r="A34" s="2" t="s">
        <v>69</v>
      </c>
      <c r="B34" s="2">
        <v>1932</v>
      </c>
      <c r="C34" s="18">
        <f t="shared" si="4"/>
        <v>19660255.460861277</v>
      </c>
      <c r="D34" s="18">
        <f t="shared" si="0"/>
        <v>16335482.914631188</v>
      </c>
      <c r="E34" s="18">
        <f t="shared" si="1"/>
        <v>11474.677237342074</v>
      </c>
      <c r="F34" s="18">
        <f t="shared" si="2"/>
        <v>2216397.8702211897</v>
      </c>
      <c r="G34" s="18">
        <f t="shared" si="3"/>
        <v>3476062.2534173862</v>
      </c>
      <c r="I34" s="14">
        <v>32</v>
      </c>
    </row>
    <row r="35" spans="1:9" s="2" customFormat="1" x14ac:dyDescent="0.25">
      <c r="A35" s="2" t="s">
        <v>69</v>
      </c>
      <c r="B35" s="2">
        <v>1933</v>
      </c>
      <c r="C35" s="18">
        <f t="shared" si="4"/>
        <v>20274638.444013193</v>
      </c>
      <c r="D35" s="18">
        <f t="shared" si="0"/>
        <v>16845966.755713411</v>
      </c>
      <c r="E35" s="18">
        <f t="shared" si="1"/>
        <v>11833.260901009013</v>
      </c>
      <c r="F35" s="18">
        <f t="shared" si="2"/>
        <v>2285660.3036656016</v>
      </c>
      <c r="G35" s="18">
        <f t="shared" si="3"/>
        <v>3584689.1988366796</v>
      </c>
      <c r="I35">
        <v>33</v>
      </c>
    </row>
    <row r="36" spans="1:9" s="2" customFormat="1" x14ac:dyDescent="0.25">
      <c r="A36" s="2" t="s">
        <v>69</v>
      </c>
      <c r="B36" s="2">
        <v>1934</v>
      </c>
      <c r="C36" s="18">
        <f t="shared" si="4"/>
        <v>20889021.42716511</v>
      </c>
      <c r="D36" s="18">
        <f t="shared" si="0"/>
        <v>17356450.596795633</v>
      </c>
      <c r="E36" s="18">
        <f t="shared" si="1"/>
        <v>12191.844564675952</v>
      </c>
      <c r="F36" s="18">
        <f t="shared" si="2"/>
        <v>2354922.7371100136</v>
      </c>
      <c r="G36" s="18">
        <f t="shared" si="3"/>
        <v>3693316.1442559729</v>
      </c>
      <c r="I36" s="14">
        <v>34</v>
      </c>
    </row>
    <row r="37" spans="1:9" s="2" customFormat="1" x14ac:dyDescent="0.25">
      <c r="A37" s="2" t="s">
        <v>69</v>
      </c>
      <c r="B37" s="2">
        <v>1935</v>
      </c>
      <c r="C37" s="18">
        <f t="shared" si="4"/>
        <v>21503404.410317026</v>
      </c>
      <c r="D37" s="18">
        <f t="shared" si="0"/>
        <v>17866934.437877856</v>
      </c>
      <c r="E37" s="18">
        <f t="shared" si="1"/>
        <v>12550.428228342891</v>
      </c>
      <c r="F37" s="18">
        <f t="shared" si="2"/>
        <v>2424185.1705544256</v>
      </c>
      <c r="G37" s="18">
        <f t="shared" si="3"/>
        <v>3801943.0896752663</v>
      </c>
      <c r="I37" s="14">
        <v>35</v>
      </c>
    </row>
    <row r="38" spans="1:9" s="2" customFormat="1" x14ac:dyDescent="0.25">
      <c r="A38" s="2" t="s">
        <v>69</v>
      </c>
      <c r="B38" s="2">
        <v>1936</v>
      </c>
      <c r="C38" s="18">
        <f t="shared" si="4"/>
        <v>22117787.393468942</v>
      </c>
      <c r="D38" s="18">
        <f t="shared" si="0"/>
        <v>18377418.278960079</v>
      </c>
      <c r="E38" s="18">
        <f t="shared" si="1"/>
        <v>12909.01189200983</v>
      </c>
      <c r="F38" s="18">
        <f t="shared" si="2"/>
        <v>2493447.6039988375</v>
      </c>
      <c r="G38" s="18">
        <f t="shared" si="3"/>
        <v>3910570.0350945597</v>
      </c>
      <c r="I38">
        <v>36</v>
      </c>
    </row>
    <row r="39" spans="1:9" s="2" customFormat="1" x14ac:dyDescent="0.25">
      <c r="A39" s="2" t="s">
        <v>69</v>
      </c>
      <c r="B39" s="2">
        <v>1937</v>
      </c>
      <c r="C39" s="18">
        <f t="shared" si="4"/>
        <v>22732170.376620859</v>
      </c>
      <c r="D39" s="18">
        <f>D38+($D$52/50)</f>
        <v>18887902.120042302</v>
      </c>
      <c r="E39" s="18">
        <f t="shared" si="1"/>
        <v>13267.595555676769</v>
      </c>
      <c r="F39" s="18">
        <f t="shared" si="2"/>
        <v>2562710.0374432495</v>
      </c>
      <c r="G39" s="18">
        <f t="shared" si="3"/>
        <v>4019196.980513853</v>
      </c>
      <c r="I39" s="14">
        <v>37</v>
      </c>
    </row>
    <row r="40" spans="1:9" s="2" customFormat="1" x14ac:dyDescent="0.25">
      <c r="A40" s="2" t="s">
        <v>69</v>
      </c>
      <c r="B40" s="2">
        <v>1938</v>
      </c>
      <c r="C40" s="18">
        <f t="shared" si="4"/>
        <v>23346553.359772775</v>
      </c>
      <c r="D40" s="18">
        <f t="shared" si="0"/>
        <v>19398385.961124524</v>
      </c>
      <c r="E40" s="18">
        <f t="shared" si="1"/>
        <v>13626.179219343709</v>
      </c>
      <c r="F40" s="18">
        <f t="shared" si="2"/>
        <v>2631972.4708876614</v>
      </c>
      <c r="G40" s="18">
        <f t="shared" si="3"/>
        <v>4127823.9259331464</v>
      </c>
      <c r="I40" s="14">
        <v>38</v>
      </c>
    </row>
    <row r="41" spans="1:9" s="2" customFormat="1" x14ac:dyDescent="0.25">
      <c r="A41" s="2" t="s">
        <v>69</v>
      </c>
      <c r="B41" s="2">
        <v>1939</v>
      </c>
      <c r="C41" s="18">
        <f t="shared" si="4"/>
        <v>23960936.342924692</v>
      </c>
      <c r="D41" s="18">
        <f t="shared" si="0"/>
        <v>19908869.802206747</v>
      </c>
      <c r="E41" s="18">
        <f t="shared" si="1"/>
        <v>13984.762883010648</v>
      </c>
      <c r="F41" s="18">
        <f t="shared" si="2"/>
        <v>2701234.9043320734</v>
      </c>
      <c r="G41" s="18">
        <f t="shared" si="3"/>
        <v>4236450.8713524397</v>
      </c>
      <c r="I41">
        <v>39</v>
      </c>
    </row>
    <row r="42" spans="1:9" s="2" customFormat="1" x14ac:dyDescent="0.25">
      <c r="A42" s="2" t="s">
        <v>69</v>
      </c>
      <c r="B42" s="2">
        <v>1940</v>
      </c>
      <c r="C42" s="18">
        <f t="shared" si="4"/>
        <v>24575319.326076608</v>
      </c>
      <c r="D42" s="18">
        <f t="shared" si="0"/>
        <v>20419353.64328897</v>
      </c>
      <c r="E42" s="18">
        <f t="shared" si="1"/>
        <v>14343.346546677587</v>
      </c>
      <c r="F42" s="18">
        <f t="shared" si="2"/>
        <v>2770497.3377764854</v>
      </c>
      <c r="G42" s="18">
        <f t="shared" si="3"/>
        <v>4345077.8167717326</v>
      </c>
      <c r="I42" s="14">
        <v>40</v>
      </c>
    </row>
    <row r="43" spans="1:9" s="2" customFormat="1" x14ac:dyDescent="0.25">
      <c r="A43" s="2" t="s">
        <v>69</v>
      </c>
      <c r="B43" s="2">
        <v>1941</v>
      </c>
      <c r="C43" s="18">
        <f t="shared" si="4"/>
        <v>25189702.309228525</v>
      </c>
      <c r="D43" s="18">
        <f t="shared" si="0"/>
        <v>20929837.484371193</v>
      </c>
      <c r="E43" s="18">
        <f t="shared" si="1"/>
        <v>14701.930210344526</v>
      </c>
      <c r="F43" s="18">
        <f t="shared" si="2"/>
        <v>2839759.7712208973</v>
      </c>
      <c r="G43" s="18">
        <f t="shared" si="3"/>
        <v>4453704.7621910255</v>
      </c>
      <c r="I43" s="14">
        <v>41</v>
      </c>
    </row>
    <row r="44" spans="1:9" s="2" customFormat="1" x14ac:dyDescent="0.25">
      <c r="A44" s="2" t="s">
        <v>69</v>
      </c>
      <c r="B44" s="2">
        <v>1942</v>
      </c>
      <c r="C44" s="18">
        <f t="shared" si="4"/>
        <v>25804085.292380441</v>
      </c>
      <c r="D44" s="18">
        <f t="shared" si="0"/>
        <v>21440321.325453416</v>
      </c>
      <c r="E44" s="18">
        <f t="shared" si="1"/>
        <v>15060.513874011465</v>
      </c>
      <c r="F44" s="18">
        <f t="shared" si="2"/>
        <v>2909022.2046653093</v>
      </c>
      <c r="G44" s="18">
        <f t="shared" si="3"/>
        <v>4562331.7076103184</v>
      </c>
      <c r="I44">
        <v>42</v>
      </c>
    </row>
    <row r="45" spans="1:9" s="2" customFormat="1" x14ac:dyDescent="0.25">
      <c r="A45" s="2" t="s">
        <v>69</v>
      </c>
      <c r="B45" s="2">
        <v>1943</v>
      </c>
      <c r="C45" s="18">
        <f t="shared" si="4"/>
        <v>26418468.275532357</v>
      </c>
      <c r="D45" s="18">
        <f t="shared" si="0"/>
        <v>21950805.166535638</v>
      </c>
      <c r="E45" s="18">
        <f t="shared" si="1"/>
        <v>15419.097537678404</v>
      </c>
      <c r="F45" s="18">
        <f t="shared" si="2"/>
        <v>2978284.6381097212</v>
      </c>
      <c r="G45" s="18">
        <f t="shared" si="3"/>
        <v>4670958.6530296113</v>
      </c>
      <c r="I45" s="14">
        <v>43</v>
      </c>
    </row>
    <row r="46" spans="1:9" s="2" customFormat="1" x14ac:dyDescent="0.25">
      <c r="A46" s="2" t="s">
        <v>69</v>
      </c>
      <c r="B46" s="2">
        <v>1944</v>
      </c>
      <c r="C46" s="18">
        <f t="shared" si="4"/>
        <v>27032851.258684274</v>
      </c>
      <c r="D46" s="18">
        <f t="shared" si="0"/>
        <v>22461289.007617861</v>
      </c>
      <c r="E46" s="18">
        <f t="shared" si="1"/>
        <v>15777.681201345344</v>
      </c>
      <c r="F46" s="18">
        <f t="shared" si="2"/>
        <v>3047547.0715541332</v>
      </c>
      <c r="G46" s="18">
        <f t="shared" si="3"/>
        <v>4779585.5984489042</v>
      </c>
      <c r="I46" s="14">
        <v>44</v>
      </c>
    </row>
    <row r="47" spans="1:9" s="2" customFormat="1" x14ac:dyDescent="0.25">
      <c r="A47" s="2" t="s">
        <v>69</v>
      </c>
      <c r="B47" s="2">
        <v>1945</v>
      </c>
      <c r="C47" s="18">
        <f t="shared" si="4"/>
        <v>27647234.24183619</v>
      </c>
      <c r="D47" s="18">
        <f t="shared" si="0"/>
        <v>22971772.848700084</v>
      </c>
      <c r="E47" s="18">
        <f t="shared" si="1"/>
        <v>16136.264865012283</v>
      </c>
      <c r="F47" s="18">
        <f t="shared" si="2"/>
        <v>3116809.5049985452</v>
      </c>
      <c r="G47" s="18">
        <f t="shared" si="3"/>
        <v>4888212.5438681971</v>
      </c>
      <c r="I47">
        <v>45</v>
      </c>
    </row>
    <row r="48" spans="1:9" s="2" customFormat="1" x14ac:dyDescent="0.25">
      <c r="A48" s="2" t="s">
        <v>69</v>
      </c>
      <c r="B48" s="2">
        <v>1946</v>
      </c>
      <c r="C48" s="18">
        <f t="shared" si="4"/>
        <v>28261617.224988107</v>
      </c>
      <c r="D48" s="18">
        <f t="shared" si="0"/>
        <v>23482256.689782307</v>
      </c>
      <c r="E48" s="18">
        <f t="shared" si="1"/>
        <v>16494.848528679224</v>
      </c>
      <c r="F48" s="18">
        <f t="shared" si="2"/>
        <v>3186071.9384429571</v>
      </c>
      <c r="G48" s="18">
        <f t="shared" si="3"/>
        <v>4996839.48928749</v>
      </c>
      <c r="I48" s="14">
        <v>46</v>
      </c>
    </row>
    <row r="49" spans="1:14" s="2" customFormat="1" x14ac:dyDescent="0.25">
      <c r="A49" s="2" t="s">
        <v>69</v>
      </c>
      <c r="B49" s="2">
        <v>1947</v>
      </c>
      <c r="C49" s="18">
        <f t="shared" si="4"/>
        <v>28876000.208140023</v>
      </c>
      <c r="D49" s="18">
        <f t="shared" si="0"/>
        <v>23992740.530864529</v>
      </c>
      <c r="E49" s="18">
        <f t="shared" si="1"/>
        <v>16853.432192346165</v>
      </c>
      <c r="F49" s="18">
        <f t="shared" si="2"/>
        <v>3255334.3718873691</v>
      </c>
      <c r="G49" s="18">
        <f t="shared" si="3"/>
        <v>5105466.4347067829</v>
      </c>
      <c r="I49" s="14">
        <v>47</v>
      </c>
    </row>
    <row r="50" spans="1:14" s="2" customFormat="1" x14ac:dyDescent="0.25">
      <c r="A50" s="2" t="s">
        <v>69</v>
      </c>
      <c r="B50" s="2">
        <v>1948</v>
      </c>
      <c r="C50" s="18">
        <f t="shared" si="4"/>
        <v>29490383.191291939</v>
      </c>
      <c r="D50" s="18">
        <f t="shared" si="0"/>
        <v>24503224.371946752</v>
      </c>
      <c r="E50" s="18">
        <f t="shared" si="1"/>
        <v>17212.015856013106</v>
      </c>
      <c r="F50" s="18">
        <f t="shared" si="2"/>
        <v>3324596.805331781</v>
      </c>
      <c r="G50" s="18">
        <f t="shared" si="3"/>
        <v>5214093.3801260758</v>
      </c>
      <c r="I50">
        <v>48</v>
      </c>
    </row>
    <row r="51" spans="1:14" s="2" customFormat="1" x14ac:dyDescent="0.25">
      <c r="A51" s="2" t="s">
        <v>69</v>
      </c>
      <c r="B51" s="2">
        <v>1949</v>
      </c>
      <c r="C51" s="18">
        <f t="shared" si="4"/>
        <v>30104766.174443856</v>
      </c>
      <c r="D51" s="18">
        <f t="shared" si="0"/>
        <v>25013708.213028975</v>
      </c>
      <c r="E51" s="18">
        <f t="shared" si="1"/>
        <v>17570.599519680047</v>
      </c>
      <c r="F51" s="18">
        <f t="shared" si="2"/>
        <v>3393859.238776193</v>
      </c>
      <c r="G51" s="18">
        <f t="shared" si="3"/>
        <v>5322720.3255453687</v>
      </c>
      <c r="I51" s="14">
        <v>49</v>
      </c>
      <c r="K51" s="1"/>
    </row>
    <row r="52" spans="1:14" x14ac:dyDescent="0.25">
      <c r="A52" s="2" t="s">
        <v>69</v>
      </c>
      <c r="B52" s="2">
        <v>1950</v>
      </c>
      <c r="C52" s="1">
        <v>30719149.15759575</v>
      </c>
      <c r="D52" s="1">
        <v>25524192.054111231</v>
      </c>
      <c r="E52" s="1">
        <v>17929.183183347002</v>
      </c>
      <c r="F52" s="1">
        <v>3463121.6722206087</v>
      </c>
      <c r="G52" s="1">
        <v>5431347.2709646625</v>
      </c>
      <c r="H52" s="2"/>
      <c r="I52" s="14">
        <v>50</v>
      </c>
      <c r="L52" s="15"/>
      <c r="N52" s="16"/>
    </row>
    <row r="53" spans="1:14" x14ac:dyDescent="0.25">
      <c r="A53" s="2" t="s">
        <v>69</v>
      </c>
      <c r="B53" s="2">
        <v>1951</v>
      </c>
      <c r="C53" s="1">
        <v>32669354.393786069</v>
      </c>
      <c r="D53" s="1">
        <v>26890297.047003139</v>
      </c>
      <c r="E53" s="1">
        <v>20889.067427123166</v>
      </c>
      <c r="F53" s="1">
        <v>3716619.3035934139</v>
      </c>
      <c r="G53" s="1">
        <v>5884232.0526313838</v>
      </c>
      <c r="H53" s="2"/>
      <c r="I53">
        <v>51</v>
      </c>
      <c r="L53" s="15"/>
    </row>
    <row r="54" spans="1:14" x14ac:dyDescent="0.25">
      <c r="A54" s="2" t="s">
        <v>69</v>
      </c>
      <c r="B54" s="2">
        <v>1952</v>
      </c>
      <c r="C54" s="1">
        <v>34766629.7235412</v>
      </c>
      <c r="D54" s="1">
        <v>28333053.535768345</v>
      </c>
      <c r="E54" s="1">
        <v>24203.994439008657</v>
      </c>
      <c r="F54" s="1">
        <v>3979944.8817842151</v>
      </c>
      <c r="G54" s="1">
        <v>6379812.9103353936</v>
      </c>
      <c r="H54" s="2"/>
      <c r="I54" s="14">
        <v>52</v>
      </c>
    </row>
    <row r="55" spans="1:14" x14ac:dyDescent="0.25">
      <c r="A55" s="2" t="s">
        <v>69</v>
      </c>
      <c r="B55" s="2">
        <v>1953</v>
      </c>
      <c r="C55" s="1">
        <v>37003696.539794587</v>
      </c>
      <c r="D55" s="1">
        <v>29850963.598748423</v>
      </c>
      <c r="E55" s="1">
        <v>27944.477978440827</v>
      </c>
      <c r="F55" s="1">
        <v>4254758.3879182003</v>
      </c>
      <c r="G55" s="1">
        <v>6921412.5849087937</v>
      </c>
      <c r="H55" s="2"/>
      <c r="I55" s="14">
        <v>53</v>
      </c>
    </row>
    <row r="56" spans="1:14" x14ac:dyDescent="0.25">
      <c r="A56" s="2" t="s">
        <v>69</v>
      </c>
      <c r="B56" s="2">
        <v>1954</v>
      </c>
      <c r="C56" s="1">
        <v>39371816.747716039</v>
      </c>
      <c r="D56" s="1">
        <v>31443485.556844745</v>
      </c>
      <c r="E56" s="1">
        <v>32194.244638327491</v>
      </c>
      <c r="F56" s="1">
        <v>4542730.3641437357</v>
      </c>
      <c r="G56" s="1">
        <v>7512662.4186415998</v>
      </c>
      <c r="H56" s="2"/>
      <c r="I56">
        <v>54</v>
      </c>
    </row>
    <row r="57" spans="1:14" x14ac:dyDescent="0.25">
      <c r="A57" s="2" t="s">
        <v>69</v>
      </c>
      <c r="B57" s="2">
        <v>1955</v>
      </c>
      <c r="C57" s="1">
        <v>41860928.895178176</v>
      </c>
      <c r="D57" s="1">
        <v>33111333.781092197</v>
      </c>
      <c r="E57" s="1">
        <v>37051.022634597073</v>
      </c>
      <c r="F57" s="1">
        <v>4845501.8735931888</v>
      </c>
      <c r="G57" s="1">
        <v>8157541.9468577923</v>
      </c>
      <c r="H57" s="2"/>
      <c r="I57" s="14">
        <v>55</v>
      </c>
    </row>
    <row r="58" spans="1:14" x14ac:dyDescent="0.25">
      <c r="A58" s="2" t="s">
        <v>69</v>
      </c>
      <c r="B58" s="2">
        <v>1956</v>
      </c>
      <c r="C58" s="1">
        <v>44459815.229897134</v>
      </c>
      <c r="D58" s="1">
        <v>34856968.102308333</v>
      </c>
      <c r="E58" s="1">
        <v>42626.241924942013</v>
      </c>
      <c r="F58" s="1">
        <v>5164619.1458809264</v>
      </c>
      <c r="G58" s="1">
        <v>8860432.0613061655</v>
      </c>
      <c r="H58" s="2"/>
      <c r="I58" s="14">
        <v>56</v>
      </c>
    </row>
    <row r="59" spans="1:14" x14ac:dyDescent="0.25">
      <c r="A59" s="2" t="s">
        <v>69</v>
      </c>
      <c r="B59" s="2">
        <v>1957</v>
      </c>
      <c r="C59" s="1">
        <v>47156299.008072406</v>
      </c>
      <c r="D59" s="1">
        <v>36684856.189149708</v>
      </c>
      <c r="E59" s="1">
        <v>49044.529845396159</v>
      </c>
      <c r="F59" s="1">
        <v>5501480.1688429955</v>
      </c>
      <c r="G59" s="1">
        <v>9626166.7503461875</v>
      </c>
      <c r="H59" s="2"/>
      <c r="I59">
        <v>57</v>
      </c>
    </row>
    <row r="60" spans="1:14" x14ac:dyDescent="0.25">
      <c r="A60" s="2" t="s">
        <v>69</v>
      </c>
      <c r="B60" s="2">
        <v>1958</v>
      </c>
      <c r="C60" s="1">
        <v>49937469.769391008</v>
      </c>
      <c r="D60" s="1">
        <v>38601578.031571776</v>
      </c>
      <c r="E60" s="1">
        <v>56443.278251790427</v>
      </c>
      <c r="F60" s="1">
        <v>5857310.6033260375</v>
      </c>
      <c r="G60" s="1">
        <v>10460072.888338186</v>
      </c>
      <c r="H60" s="2"/>
      <c r="I60" s="14">
        <v>58</v>
      </c>
    </row>
    <row r="61" spans="1:14" x14ac:dyDescent="0.25">
      <c r="A61" s="2" t="s">
        <v>69</v>
      </c>
      <c r="B61" s="2">
        <v>1959</v>
      </c>
      <c r="C61" s="1">
        <v>52789921.915632859</v>
      </c>
      <c r="D61" s="1">
        <v>40615538.89685794</v>
      </c>
      <c r="E61" s="1">
        <v>64972.988544263048</v>
      </c>
      <c r="F61" s="1">
        <v>6233169.6521454016</v>
      </c>
      <c r="G61" s="1">
        <v>11367999.197253486</v>
      </c>
      <c r="H61" s="2"/>
      <c r="I61" s="14">
        <v>59</v>
      </c>
    </row>
    <row r="62" spans="1:14" x14ac:dyDescent="0.25">
      <c r="A62" s="2" t="s">
        <v>69</v>
      </c>
      <c r="B62" s="2">
        <v>1960</v>
      </c>
      <c r="C62" s="1">
        <v>55699975.225709997</v>
      </c>
      <c r="D62" s="1">
        <v>42735244.017446198</v>
      </c>
      <c r="E62" s="1">
        <v>74805.443918386416</v>
      </c>
      <c r="F62" s="1">
        <v>6630140.6936113331</v>
      </c>
      <c r="G62" s="1">
        <v>12356256.384450296</v>
      </c>
      <c r="H62" s="2"/>
      <c r="I62">
        <v>60</v>
      </c>
    </row>
    <row r="63" spans="1:14" x14ac:dyDescent="0.25">
      <c r="A63" s="2" t="s">
        <v>69</v>
      </c>
      <c r="B63" s="2">
        <v>1961</v>
      </c>
      <c r="C63" s="1">
        <v>58653939.547985941</v>
      </c>
      <c r="D63" s="1">
        <v>44966880.310458191</v>
      </c>
      <c r="E63" s="1">
        <v>86149.449954494776</v>
      </c>
      <c r="F63" s="1">
        <v>7049619.455894826</v>
      </c>
      <c r="G63" s="1">
        <v>13431517.052901594</v>
      </c>
      <c r="H63" s="2"/>
      <c r="I63" s="14">
        <v>61</v>
      </c>
    </row>
    <row r="64" spans="1:14" x14ac:dyDescent="0.25">
      <c r="A64" s="2" t="s">
        <v>69</v>
      </c>
      <c r="B64" s="2">
        <v>1962</v>
      </c>
      <c r="C64" s="1">
        <v>61638404.904970862</v>
      </c>
      <c r="D64" s="1">
        <v>47311596.102516398</v>
      </c>
      <c r="E64" s="1">
        <v>99275.450627231548</v>
      </c>
      <c r="F64" s="1">
        <v>7493649.7106461646</v>
      </c>
      <c r="G64" s="1">
        <v>14600677.783871081</v>
      </c>
      <c r="H64" s="2"/>
      <c r="I64" s="14">
        <v>62</v>
      </c>
    </row>
    <row r="65" spans="1:9" x14ac:dyDescent="0.25">
      <c r="A65" s="2" t="s">
        <v>69</v>
      </c>
      <c r="B65" s="2">
        <v>1963</v>
      </c>
      <c r="C65" s="1">
        <v>64640636.931818716</v>
      </c>
      <c r="D65" s="1">
        <v>49763439.769959114</v>
      </c>
      <c r="E65" s="1">
        <v>114545.72068874791</v>
      </c>
      <c r="F65" s="1">
        <v>7965208.9804847399</v>
      </c>
      <c r="G65" s="1">
        <v>15870750.262481138</v>
      </c>
      <c r="H65" s="2"/>
      <c r="I65">
        <v>63</v>
      </c>
    </row>
    <row r="66" spans="1:9" x14ac:dyDescent="0.25">
      <c r="A66" s="2" t="s">
        <v>69</v>
      </c>
      <c r="B66" s="2">
        <v>1964</v>
      </c>
      <c r="C66" s="1">
        <v>67649067.30820556</v>
      </c>
      <c r="D66" s="1">
        <v>52310670.221248806</v>
      </c>
      <c r="E66" s="1">
        <v>132429.74243153216</v>
      </c>
      <c r="F66" s="1">
        <v>8468060.7721285503</v>
      </c>
      <c r="G66" s="1">
        <v>17248944.248719554</v>
      </c>
      <c r="H66" s="2"/>
      <c r="I66" s="14">
        <v>64</v>
      </c>
    </row>
    <row r="67" spans="1:9" x14ac:dyDescent="0.25">
      <c r="A67" s="2" t="s">
        <v>69</v>
      </c>
      <c r="B67" s="2">
        <v>1965</v>
      </c>
      <c r="C67" s="1">
        <v>70653956.119896516</v>
      </c>
      <c r="D67" s="1">
        <v>54943196.1272159</v>
      </c>
      <c r="E67" s="1">
        <v>153469.56675609495</v>
      </c>
      <c r="F67" s="1">
        <v>9005799.9169760682</v>
      </c>
      <c r="G67" s="1">
        <v>18743156.57126322</v>
      </c>
      <c r="H67" s="2"/>
      <c r="I67" s="14">
        <v>65</v>
      </c>
    </row>
    <row r="68" spans="1:9" x14ac:dyDescent="0.25">
      <c r="A68" s="2" t="s">
        <v>69</v>
      </c>
      <c r="B68" s="2">
        <v>1966</v>
      </c>
      <c r="C68" s="1">
        <v>73642393.303113416</v>
      </c>
      <c r="D68" s="1">
        <v>57655645.89663253</v>
      </c>
      <c r="E68" s="1">
        <v>178287.94990080467</v>
      </c>
      <c r="F68" s="1">
        <v>9580919.3833704647</v>
      </c>
      <c r="G68" s="1">
        <v>20362219.926515788</v>
      </c>
      <c r="H68" s="2"/>
      <c r="I68">
        <v>66</v>
      </c>
    </row>
    <row r="69" spans="1:9" x14ac:dyDescent="0.25">
      <c r="A69" s="2" t="s">
        <v>69</v>
      </c>
      <c r="B69" s="2">
        <v>1967</v>
      </c>
      <c r="C69" s="1">
        <v>76607791.192314595</v>
      </c>
      <c r="D69" s="1">
        <v>60449498.358961634</v>
      </c>
      <c r="E69" s="1">
        <v>207517.50266163916</v>
      </c>
      <c r="F69" s="1">
        <v>10195248.857393572</v>
      </c>
      <c r="G69" s="1">
        <v>22116132.797479674</v>
      </c>
      <c r="H69" s="2"/>
      <c r="I69" s="14">
        <v>67</v>
      </c>
    </row>
    <row r="70" spans="1:9" x14ac:dyDescent="0.25">
      <c r="A70" s="2" t="s">
        <v>69</v>
      </c>
      <c r="B70" s="2">
        <v>1968</v>
      </c>
      <c r="C70" s="1">
        <v>79556647.489478946</v>
      </c>
      <c r="D70" s="1">
        <v>63329114.74524679</v>
      </c>
      <c r="E70" s="1">
        <v>241765.27257774779</v>
      </c>
      <c r="F70" s="1">
        <v>10851079.636685366</v>
      </c>
      <c r="G70" s="1">
        <v>24015901.604526084</v>
      </c>
      <c r="H70" s="2"/>
      <c r="I70" s="14">
        <v>68</v>
      </c>
    </row>
    <row r="71" spans="1:9" x14ac:dyDescent="0.25">
      <c r="A71" s="2" t="s">
        <v>69</v>
      </c>
      <c r="B71" s="2">
        <v>1969</v>
      </c>
      <c r="C71" s="1">
        <v>82503325.89129284</v>
      </c>
      <c r="D71" s="1">
        <v>66303337.469848983</v>
      </c>
      <c r="E71" s="1">
        <v>281586.44808547379</v>
      </c>
      <c r="F71" s="1">
        <v>11550462.69295533</v>
      </c>
      <c r="G71" s="1">
        <v>26073730.288332943</v>
      </c>
      <c r="H71" s="2"/>
      <c r="I71">
        <v>69</v>
      </c>
    </row>
    <row r="72" spans="1:9" x14ac:dyDescent="0.25">
      <c r="A72" s="2" t="s">
        <v>69</v>
      </c>
      <c r="B72" s="2">
        <v>1970</v>
      </c>
      <c r="C72" s="1">
        <v>85459453.051085964</v>
      </c>
      <c r="D72" s="1">
        <v>69379206.232411116</v>
      </c>
      <c r="E72" s="1">
        <v>327595.78695571463</v>
      </c>
      <c r="F72" s="1">
        <v>12294992.68021703</v>
      </c>
      <c r="G72" s="1">
        <v>28302687.395345703</v>
      </c>
      <c r="H72" s="2"/>
      <c r="I72" s="14">
        <v>70</v>
      </c>
    </row>
    <row r="73" spans="1:9" x14ac:dyDescent="0.25">
      <c r="A73" s="2" t="s">
        <v>69</v>
      </c>
      <c r="B73" s="2">
        <v>1971</v>
      </c>
      <c r="C73" s="1">
        <v>88427460.05838497</v>
      </c>
      <c r="D73" s="1">
        <v>72558277.751760662</v>
      </c>
      <c r="E73" s="1">
        <v>380644.02898143348</v>
      </c>
      <c r="F73" s="1">
        <v>13087593.396333154</v>
      </c>
      <c r="G73" s="1">
        <v>30716398.560147099</v>
      </c>
      <c r="H73" s="2"/>
      <c r="I73" s="14">
        <v>71</v>
      </c>
    </row>
    <row r="74" spans="1:9" x14ac:dyDescent="0.25">
      <c r="A74" s="2" t="s">
        <v>69</v>
      </c>
      <c r="B74" s="2">
        <v>1972</v>
      </c>
      <c r="C74" s="1">
        <v>91403080.870767623</v>
      </c>
      <c r="D74" s="1">
        <v>75836800.251657188</v>
      </c>
      <c r="E74" s="1">
        <v>441774.47305863694</v>
      </c>
      <c r="F74" s="1">
        <v>13929152.213404708</v>
      </c>
      <c r="G74" s="1">
        <v>33329277.5667868</v>
      </c>
      <c r="H74" s="2"/>
      <c r="I74">
        <v>72</v>
      </c>
    </row>
    <row r="75" spans="1:9" x14ac:dyDescent="0.25">
      <c r="A75" s="2" t="s">
        <v>69</v>
      </c>
      <c r="B75" s="2">
        <v>1973</v>
      </c>
      <c r="C75" s="1">
        <v>94384324.9461945</v>
      </c>
      <c r="D75" s="1">
        <v>79210617.143042535</v>
      </c>
      <c r="E75" s="1">
        <v>512008.74336338055</v>
      </c>
      <c r="F75" s="1">
        <v>14815858.846788406</v>
      </c>
      <c r="G75" s="1">
        <v>36157061.688868299</v>
      </c>
      <c r="H75" s="2"/>
      <c r="I75" s="14">
        <v>73</v>
      </c>
    </row>
    <row r="76" spans="1:9" x14ac:dyDescent="0.25">
      <c r="A76" s="2" t="s">
        <v>69</v>
      </c>
      <c r="B76" s="2">
        <v>1974</v>
      </c>
      <c r="C76" s="1">
        <v>97366981.054412976</v>
      </c>
      <c r="D76" s="1">
        <v>82672858.674716979</v>
      </c>
      <c r="E76" s="1">
        <v>592455.36662819865</v>
      </c>
      <c r="F76" s="1">
        <v>15740787.350591021</v>
      </c>
      <c r="G76" s="1">
        <v>39216643.962430425</v>
      </c>
      <c r="H76" s="2"/>
      <c r="I76" s="14">
        <v>74</v>
      </c>
    </row>
    <row r="77" spans="1:9" x14ac:dyDescent="0.25">
      <c r="A77" s="2" t="s">
        <v>69</v>
      </c>
      <c r="B77" s="2">
        <v>1975</v>
      </c>
      <c r="C77" s="1">
        <v>100347523.1049633</v>
      </c>
      <c r="D77" s="1">
        <v>86216941.046896547</v>
      </c>
      <c r="E77" s="1">
        <v>684378.9715894144</v>
      </c>
      <c r="F77" s="1">
        <v>16697836.383096067</v>
      </c>
      <c r="G77" s="1">
        <v>42526198.473196037</v>
      </c>
      <c r="H77" s="2"/>
      <c r="I77">
        <v>75</v>
      </c>
    </row>
    <row r="78" spans="1:9" x14ac:dyDescent="0.25">
      <c r="A78" s="2" t="s">
        <v>69</v>
      </c>
      <c r="B78" s="2">
        <v>1976</v>
      </c>
      <c r="C78" s="1">
        <v>103326416.00756811</v>
      </c>
      <c r="D78" s="1">
        <v>89840473.883059621</v>
      </c>
      <c r="E78" s="1">
        <v>789190.078593413</v>
      </c>
      <c r="F78" s="1">
        <v>17683083.525844112</v>
      </c>
      <c r="G78" s="1">
        <v>46103741.230352901</v>
      </c>
      <c r="H78" s="2"/>
      <c r="I78" s="14">
        <v>76</v>
      </c>
    </row>
    <row r="79" spans="1:9" x14ac:dyDescent="0.25">
      <c r="A79" s="2" t="s">
        <v>69</v>
      </c>
      <c r="B79" s="2">
        <v>1977</v>
      </c>
      <c r="C79" s="1">
        <v>106304706.98695946</v>
      </c>
      <c r="D79" s="1">
        <v>93541590.871034071</v>
      </c>
      <c r="E79" s="1">
        <v>908625.66260079551</v>
      </c>
      <c r="F79" s="1">
        <v>18696556.391571097</v>
      </c>
      <c r="G79" s="1">
        <v>49969639.987262957</v>
      </c>
      <c r="H79" s="2"/>
      <c r="I79" s="14">
        <v>77</v>
      </c>
    </row>
    <row r="80" spans="1:9" x14ac:dyDescent="0.25">
      <c r="A80" s="2" t="s">
        <v>69</v>
      </c>
      <c r="B80" s="2">
        <v>1978</v>
      </c>
      <c r="C80" s="1">
        <v>109279665.17355251</v>
      </c>
      <c r="D80" s="1">
        <v>97313961.358691052</v>
      </c>
      <c r="E80" s="1">
        <v>1044921.0102945861</v>
      </c>
      <c r="F80" s="1">
        <v>19740670.751398906</v>
      </c>
      <c r="G80" s="1">
        <v>54148759.425026707</v>
      </c>
      <c r="H80" s="2"/>
      <c r="I80">
        <v>78</v>
      </c>
    </row>
    <row r="81" spans="1:9" x14ac:dyDescent="0.25">
      <c r="A81" s="2" t="s">
        <v>69</v>
      </c>
      <c r="B81" s="2">
        <v>1979</v>
      </c>
      <c r="C81" s="1">
        <v>112247647.0254288</v>
      </c>
      <c r="D81" s="1">
        <v>101149905.12691672</v>
      </c>
      <c r="E81" s="1">
        <v>1200901.7408290205</v>
      </c>
      <c r="F81" s="1">
        <v>20820890.726795763</v>
      </c>
      <c r="G81" s="1">
        <v>58669320.723264545</v>
      </c>
      <c r="H81" s="2"/>
      <c r="I81" s="14">
        <v>79</v>
      </c>
    </row>
    <row r="82" spans="1:9" x14ac:dyDescent="0.25">
      <c r="A82" s="2" t="s">
        <v>69</v>
      </c>
      <c r="B82" s="2">
        <v>1980</v>
      </c>
      <c r="C82" s="1">
        <v>115206253.70697159</v>
      </c>
      <c r="D82" s="1">
        <v>105043160.94159517</v>
      </c>
      <c r="E82" s="1">
        <v>1379871.6084860631</v>
      </c>
      <c r="F82" s="1">
        <v>21941750.551119916</v>
      </c>
      <c r="G82" s="1">
        <v>63559862.275108784</v>
      </c>
      <c r="H82" s="2"/>
      <c r="I82" s="14">
        <v>80</v>
      </c>
    </row>
    <row r="83" spans="1:9" x14ac:dyDescent="0.25">
      <c r="A83" s="2" t="s">
        <v>69</v>
      </c>
      <c r="B83" s="2">
        <v>1981</v>
      </c>
      <c r="C83" s="1">
        <v>118155084.93737009</v>
      </c>
      <c r="D83" s="1">
        <v>108985884.76945153</v>
      </c>
      <c r="E83" s="1">
        <v>1585089.34353621</v>
      </c>
      <c r="F83" s="1">
        <v>23104707.012338176</v>
      </c>
      <c r="G83" s="1">
        <v>68848085.701874897</v>
      </c>
      <c r="H83" s="2"/>
      <c r="I83">
        <v>81</v>
      </c>
    </row>
    <row r="84" spans="1:9" x14ac:dyDescent="0.25">
      <c r="A84" s="2" t="s">
        <v>69</v>
      </c>
      <c r="B84" s="2">
        <v>1982</v>
      </c>
      <c r="C84" s="1">
        <v>121095650.82681523</v>
      </c>
      <c r="D84" s="1">
        <v>112976405.61988166</v>
      </c>
      <c r="E84" s="1">
        <v>1820382.2204197855</v>
      </c>
      <c r="F84" s="1">
        <v>24307737.446646467</v>
      </c>
      <c r="G84" s="1">
        <v>74559086.174648061</v>
      </c>
      <c r="H84" s="2"/>
      <c r="I84" s="14">
        <v>82</v>
      </c>
    </row>
    <row r="85" spans="1:9" x14ac:dyDescent="0.25">
      <c r="A85" s="2" t="s">
        <v>69</v>
      </c>
      <c r="B85" s="2">
        <v>1983</v>
      </c>
      <c r="C85" s="1">
        <v>124030040.62800623</v>
      </c>
      <c r="D85" s="1">
        <v>117023071.37258059</v>
      </c>
      <c r="E85" s="1">
        <v>2091201.1607188871</v>
      </c>
      <c r="F85" s="1">
        <v>25548043.332249928</v>
      </c>
      <c r="G85" s="1">
        <v>80716208.936732903</v>
      </c>
      <c r="H85" s="2"/>
      <c r="I85" s="14">
        <v>83</v>
      </c>
    </row>
    <row r="86" spans="1:9" x14ac:dyDescent="0.25">
      <c r="A86" s="2" t="s">
        <v>69</v>
      </c>
      <c r="B86" s="2">
        <v>1984</v>
      </c>
      <c r="C86" s="1">
        <v>126961427.77045287</v>
      </c>
      <c r="D86" s="1">
        <v>121140899.1906449</v>
      </c>
      <c r="E86" s="1">
        <v>2404518.3598176516</v>
      </c>
      <c r="F86" s="1">
        <v>26820685.051345229</v>
      </c>
      <c r="G86" s="1">
        <v>87340259.555486202</v>
      </c>
      <c r="H86" s="2"/>
      <c r="I86">
        <v>84</v>
      </c>
    </row>
    <row r="87" spans="1:9" x14ac:dyDescent="0.25">
      <c r="A87" s="2" t="s">
        <v>69</v>
      </c>
      <c r="B87" s="2">
        <v>1985</v>
      </c>
      <c r="C87" s="1">
        <v>129892809.56969422</v>
      </c>
      <c r="D87" s="1">
        <v>125341433.45790587</v>
      </c>
      <c r="E87" s="1">
        <v>2768239.3736051698</v>
      </c>
      <c r="F87" s="1">
        <v>28121165.483792525</v>
      </c>
      <c r="G87" s="1">
        <v>94452543.894639179</v>
      </c>
      <c r="H87" s="2"/>
      <c r="I87" s="14">
        <v>85</v>
      </c>
    </row>
    <row r="88" spans="1:9" x14ac:dyDescent="0.25">
      <c r="A88" s="2" t="s">
        <v>69</v>
      </c>
      <c r="B88" s="2">
        <v>1986</v>
      </c>
      <c r="C88" s="1">
        <v>132828739.38316415</v>
      </c>
      <c r="D88" s="1">
        <v>129627029.01962867</v>
      </c>
      <c r="E88" s="1">
        <v>3191681.1886061155</v>
      </c>
      <c r="F88" s="1">
        <v>29446136.794573132</v>
      </c>
      <c r="G88" s="1">
        <v>102079739.61565937</v>
      </c>
      <c r="H88" s="2"/>
      <c r="I88" s="14">
        <v>86</v>
      </c>
    </row>
    <row r="89" spans="1:9" x14ac:dyDescent="0.25">
      <c r="A89" s="2" t="s">
        <v>69</v>
      </c>
      <c r="B89" s="2">
        <v>1987</v>
      </c>
      <c r="C89" s="1">
        <v>135771254.11226961</v>
      </c>
      <c r="D89" s="1">
        <v>133991542.06796725</v>
      </c>
      <c r="E89" s="1">
        <v>3683843.6548710898</v>
      </c>
      <c r="F89" s="1">
        <v>30794977.962005533</v>
      </c>
      <c r="G89" s="1">
        <v>110248863.13314262</v>
      </c>
      <c r="H89" s="2"/>
      <c r="I89">
        <v>87</v>
      </c>
    </row>
    <row r="90" spans="1:9" x14ac:dyDescent="0.25">
      <c r="A90" s="2" t="s">
        <v>69</v>
      </c>
      <c r="B90" s="2">
        <v>1988</v>
      </c>
      <c r="C90" s="1">
        <v>138718099.7556783</v>
      </c>
      <c r="D90" s="1">
        <v>138428163.44451925</v>
      </c>
      <c r="E90" s="1">
        <v>4252060.2747759195</v>
      </c>
      <c r="F90" s="1">
        <v>32169055.830682982</v>
      </c>
      <c r="G90" s="1">
        <v>118980181.49128458</v>
      </c>
      <c r="H90" s="2"/>
      <c r="I90" s="14">
        <v>88</v>
      </c>
    </row>
    <row r="91" spans="1:9" x14ac:dyDescent="0.25">
      <c r="A91" s="2" t="s">
        <v>69</v>
      </c>
      <c r="B91" s="2">
        <v>1989</v>
      </c>
      <c r="C91" s="1">
        <v>141664939.20075756</v>
      </c>
      <c r="D91" s="1">
        <v>142925565.27957994</v>
      </c>
      <c r="E91" s="1">
        <v>4901588.4171383027</v>
      </c>
      <c r="F91" s="1">
        <v>33572021.048077382</v>
      </c>
      <c r="G91" s="1">
        <v>128290707.54830751</v>
      </c>
      <c r="H91" s="2"/>
      <c r="I91" s="14">
        <v>89</v>
      </c>
    </row>
    <row r="92" spans="1:9" x14ac:dyDescent="0.25">
      <c r="A92" s="2" t="s">
        <v>69</v>
      </c>
      <c r="B92" s="2">
        <v>1990</v>
      </c>
      <c r="C92" s="1">
        <v>144610336.74114275</v>
      </c>
      <c r="D92" s="1">
        <v>147472232.55005023</v>
      </c>
      <c r="E92" s="1">
        <v>5638082.8406262714</v>
      </c>
      <c r="F92" s="1">
        <v>35006665.275067449</v>
      </c>
      <c r="G92" s="1">
        <v>138198320.19372028</v>
      </c>
      <c r="H92" s="2"/>
      <c r="I92">
        <v>90</v>
      </c>
    </row>
    <row r="93" spans="1:9" x14ac:dyDescent="0.25">
      <c r="A93" s="2" t="s">
        <v>69</v>
      </c>
      <c r="B93" s="2">
        <v>1991</v>
      </c>
      <c r="C93" s="1">
        <v>147545578.25038359</v>
      </c>
      <c r="D93" s="1">
        <v>152070597.13015938</v>
      </c>
      <c r="E93" s="1">
        <v>6469532.0078023318</v>
      </c>
      <c r="F93" s="1">
        <v>36473311.502516195</v>
      </c>
      <c r="G93" s="1">
        <v>148724096.02906802</v>
      </c>
      <c r="H93" s="2"/>
      <c r="I93" s="14">
        <v>91</v>
      </c>
    </row>
    <row r="94" spans="1:9" x14ac:dyDescent="0.25">
      <c r="A94" s="2" t="s">
        <v>69</v>
      </c>
      <c r="B94" s="2">
        <v>1992</v>
      </c>
      <c r="C94" s="1">
        <v>150476050.68879431</v>
      </c>
      <c r="D94" s="1">
        <v>156716278.05859604</v>
      </c>
      <c r="E94" s="1">
        <v>7408069.743727698</v>
      </c>
      <c r="F94" s="1">
        <v>37969242.201034188</v>
      </c>
      <c r="G94" s="1">
        <v>159892799.91313085</v>
      </c>
      <c r="H94" s="2"/>
      <c r="I94" s="14">
        <v>92</v>
      </c>
    </row>
    <row r="95" spans="1:9" x14ac:dyDescent="0.25">
      <c r="A95" s="2" t="s">
        <v>69</v>
      </c>
      <c r="B95" s="2">
        <v>1993</v>
      </c>
      <c r="C95" s="1">
        <v>153431043.05004218</v>
      </c>
      <c r="D95" s="1">
        <v>161380141.24314058</v>
      </c>
      <c r="E95" s="1">
        <v>8468822.5073283296</v>
      </c>
      <c r="F95" s="1">
        <v>39490662.065666683</v>
      </c>
      <c r="G95" s="1">
        <v>171729831.34910837</v>
      </c>
      <c r="H95" s="2"/>
      <c r="I95">
        <v>93</v>
      </c>
    </row>
    <row r="96" spans="1:9" x14ac:dyDescent="0.25">
      <c r="A96" s="2" t="s">
        <v>69</v>
      </c>
      <c r="B96" s="2">
        <v>1994</v>
      </c>
      <c r="C96" s="1">
        <v>156450684.61699781</v>
      </c>
      <c r="D96" s="1">
        <v>166022029.99967182</v>
      </c>
      <c r="E96" s="1">
        <v>9672062.8218146544</v>
      </c>
      <c r="F96" s="1">
        <v>41031793.392162278</v>
      </c>
      <c r="G96" s="1">
        <v>184262832.21089506</v>
      </c>
      <c r="H96" s="2"/>
      <c r="I96" s="14">
        <v>94</v>
      </c>
    </row>
    <row r="97" spans="1:9" x14ac:dyDescent="0.25">
      <c r="A97" s="2" t="s">
        <v>69</v>
      </c>
      <c r="B97" s="2">
        <v>1995</v>
      </c>
      <c r="C97" s="1">
        <v>159560200.5897215</v>
      </c>
      <c r="D97" s="1">
        <v>170612339.79999998</v>
      </c>
      <c r="E97" s="1">
        <v>11040827.846542278</v>
      </c>
      <c r="F97" s="1">
        <v>42587063.377481841</v>
      </c>
      <c r="G97" s="1">
        <v>197519197.25387362</v>
      </c>
      <c r="H97" s="2"/>
      <c r="I97" s="14">
        <v>95</v>
      </c>
    </row>
    <row r="98" spans="1:9" x14ac:dyDescent="0.25">
      <c r="A98" s="2" t="s">
        <v>69</v>
      </c>
      <c r="B98" s="2">
        <v>1996</v>
      </c>
      <c r="C98" s="1">
        <v>162779251.50376832</v>
      </c>
      <c r="D98" s="1">
        <v>175123186.54554754</v>
      </c>
      <c r="E98" s="1">
        <v>12598097.146703726</v>
      </c>
      <c r="F98" s="1">
        <v>44152612.44225125</v>
      </c>
      <c r="G98" s="1">
        <v>211522581.64879268</v>
      </c>
      <c r="H98" s="2"/>
      <c r="I98">
        <v>96</v>
      </c>
    </row>
    <row r="99" spans="1:9" x14ac:dyDescent="0.25">
      <c r="A99" s="2" t="s">
        <v>69</v>
      </c>
      <c r="B99" s="2">
        <v>1997</v>
      </c>
      <c r="C99" s="1">
        <v>166089112.04687607</v>
      </c>
      <c r="D99" s="1">
        <v>179561930.88261926</v>
      </c>
      <c r="E99" s="1">
        <v>14366874.310873408</v>
      </c>
      <c r="F99" s="1">
        <v>45725904.517110206</v>
      </c>
      <c r="G99" s="1">
        <v>226296138.07945755</v>
      </c>
      <c r="H99" s="2"/>
      <c r="I99" s="14">
        <v>97</v>
      </c>
    </row>
    <row r="100" spans="1:9" x14ac:dyDescent="0.25">
      <c r="A100" s="2" t="s">
        <v>69</v>
      </c>
      <c r="B100" s="2">
        <v>1998</v>
      </c>
      <c r="C100" s="1">
        <v>169429413.01186883</v>
      </c>
      <c r="D100" s="1">
        <v>183979975.06181374</v>
      </c>
      <c r="E100" s="1">
        <v>16374129.967585107</v>
      </c>
      <c r="F100" s="1">
        <v>47303677.217107847</v>
      </c>
      <c r="G100" s="1">
        <v>241867356.96773988</v>
      </c>
      <c r="H100" s="2"/>
      <c r="I100" s="14">
        <v>98</v>
      </c>
    </row>
    <row r="101" spans="1:9" x14ac:dyDescent="0.25">
      <c r="A101" s="2" t="s">
        <v>69</v>
      </c>
      <c r="B101" s="2">
        <v>1999</v>
      </c>
      <c r="C101" s="1">
        <v>172714747.70079082</v>
      </c>
      <c r="D101" s="1">
        <v>188458726.24077395</v>
      </c>
      <c r="E101" s="1">
        <v>18648956.925285205</v>
      </c>
      <c r="F101" s="1">
        <v>48882881.363215201</v>
      </c>
      <c r="G101" s="1">
        <v>258265289.82470292</v>
      </c>
      <c r="H101" s="2"/>
      <c r="I101">
        <v>99</v>
      </c>
    </row>
    <row r="102" spans="1:9" x14ac:dyDescent="0.25">
      <c r="A102" s="2" t="s">
        <v>69</v>
      </c>
      <c r="B102" s="2">
        <v>2000</v>
      </c>
      <c r="C102" s="1">
        <v>175884330.90054083</v>
      </c>
      <c r="D102" s="1">
        <v>193060649.71875745</v>
      </c>
      <c r="E102" s="1">
        <v>21223874.362743732</v>
      </c>
      <c r="F102" s="1">
        <v>50460105.503492422</v>
      </c>
      <c r="G102" s="1">
        <v>275518074.14306957</v>
      </c>
      <c r="H102" s="2"/>
      <c r="I102" s="14">
        <v>100</v>
      </c>
    </row>
    <row r="103" spans="1:9" x14ac:dyDescent="0.25">
      <c r="A103" s="2" t="s">
        <v>69</v>
      </c>
      <c r="B103" s="2">
        <v>2001</v>
      </c>
      <c r="C103" s="1">
        <v>178907583.64931965</v>
      </c>
      <c r="D103" s="1">
        <v>197812401.66773286</v>
      </c>
      <c r="E103" s="1">
        <v>24136158.270309828</v>
      </c>
      <c r="F103" s="1">
        <v>52031642.369800918</v>
      </c>
      <c r="G103" s="1">
        <v>293647015.89322454</v>
      </c>
      <c r="H103" s="2"/>
      <c r="I103" s="14">
        <v>101</v>
      </c>
    </row>
    <row r="104" spans="1:9" x14ac:dyDescent="0.25">
      <c r="A104" s="2" t="s">
        <v>69</v>
      </c>
      <c r="B104" s="2">
        <v>2002</v>
      </c>
      <c r="C104" s="1">
        <v>181804873.21529073</v>
      </c>
      <c r="D104" s="1">
        <v>202694411.94782752</v>
      </c>
      <c r="E104" s="1">
        <v>27428497.709278714</v>
      </c>
      <c r="F104" s="1">
        <v>53593092.171730056</v>
      </c>
      <c r="G104" s="1">
        <v>312673263.73746532</v>
      </c>
      <c r="H104" s="2"/>
      <c r="I104">
        <v>102</v>
      </c>
    </row>
    <row r="105" spans="1:9" x14ac:dyDescent="0.25">
      <c r="A105" s="2" t="s">
        <v>69</v>
      </c>
      <c r="B105" s="2">
        <v>2003</v>
      </c>
      <c r="C105" s="1">
        <v>184628536.61211634</v>
      </c>
      <c r="D105" s="1">
        <v>207666983.77551463</v>
      </c>
      <c r="E105" s="1">
        <v>31148321.413144615</v>
      </c>
      <c r="F105" s="1">
        <v>55139533.258190505</v>
      </c>
      <c r="G105" s="1">
        <v>332625146.84077185</v>
      </c>
      <c r="H105" s="2"/>
      <c r="I105" s="14">
        <v>103</v>
      </c>
    </row>
    <row r="106" spans="1:9" x14ac:dyDescent="0.25">
      <c r="A106" s="2" t="s">
        <v>69</v>
      </c>
      <c r="B106" s="2">
        <v>2004</v>
      </c>
      <c r="C106" s="1">
        <v>187458463.54022756</v>
      </c>
      <c r="D106" s="1">
        <v>212663503.58908281</v>
      </c>
      <c r="E106" s="1">
        <v>35348925.195691295</v>
      </c>
      <c r="F106" s="1">
        <v>56665708.382000864</v>
      </c>
      <c r="G106" s="1">
        <v>353533361.53074872</v>
      </c>
      <c r="H106" s="2"/>
      <c r="I106" s="14">
        <v>104</v>
      </c>
    </row>
    <row r="107" spans="1:9" x14ac:dyDescent="0.25">
      <c r="A107" s="2" t="s">
        <v>69</v>
      </c>
      <c r="B107" s="2">
        <v>2005</v>
      </c>
      <c r="C107" s="1">
        <v>190351591.12769473</v>
      </c>
      <c r="D107" s="1">
        <v>217628115.89449468</v>
      </c>
      <c r="E107" s="1">
        <v>40089157.588894732</v>
      </c>
      <c r="F107" s="1">
        <v>58166980.532592431</v>
      </c>
      <c r="G107" s="1">
        <v>375423939.03408307</v>
      </c>
      <c r="H107" s="2"/>
      <c r="I107">
        <v>105</v>
      </c>
    </row>
    <row r="108" spans="1:9" x14ac:dyDescent="0.25">
      <c r="A108" s="2" t="s">
        <v>69</v>
      </c>
      <c r="B108" s="2">
        <v>2006</v>
      </c>
      <c r="C108" s="1">
        <v>193326272.11242735</v>
      </c>
      <c r="D108" s="1">
        <v>222544086.24160644</v>
      </c>
      <c r="E108" s="1">
        <v>45432557.273252308</v>
      </c>
      <c r="F108" s="1">
        <v>59638077.935679115</v>
      </c>
      <c r="G108" s="1">
        <v>398314352.7375468</v>
      </c>
      <c r="H108" s="2"/>
      <c r="I108" s="14">
        <v>106</v>
      </c>
    </row>
    <row r="109" spans="1:9" x14ac:dyDescent="0.25">
      <c r="A109" s="2" t="s">
        <v>69</v>
      </c>
      <c r="B109" s="2">
        <v>2007</v>
      </c>
      <c r="C109" s="1">
        <v>196358244.84474087</v>
      </c>
      <c r="D109" s="1">
        <v>227413630.67769271</v>
      </c>
      <c r="E109" s="1">
        <v>51448017.281266332</v>
      </c>
      <c r="F109" s="1">
        <v>61076013.565731235</v>
      </c>
      <c r="G109" s="1">
        <v>422212032.72041214</v>
      </c>
      <c r="H109" s="2"/>
      <c r="I109" s="14">
        <v>107</v>
      </c>
    </row>
    <row r="110" spans="1:9" x14ac:dyDescent="0.25">
      <c r="A110" s="2" t="s">
        <v>69</v>
      </c>
      <c r="B110" s="2">
        <v>2008</v>
      </c>
      <c r="C110" s="1">
        <v>199410585.66606128</v>
      </c>
      <c r="D110" s="1">
        <v>232218727.12143564</v>
      </c>
      <c r="E110" s="1">
        <v>58211341.646054663</v>
      </c>
      <c r="F110" s="1">
        <v>62481648.746828429</v>
      </c>
      <c r="G110" s="1">
        <v>447118347.53115159</v>
      </c>
      <c r="H110" s="2"/>
      <c r="I110">
        <v>108</v>
      </c>
    </row>
    <row r="111" spans="1:9" x14ac:dyDescent="0.25">
      <c r="A111" s="2" t="s">
        <v>69</v>
      </c>
      <c r="B111" s="2">
        <v>2009</v>
      </c>
      <c r="C111" s="1">
        <v>202426732.61511195</v>
      </c>
      <c r="D111" s="1">
        <v>236943165.35225323</v>
      </c>
      <c r="E111" s="1">
        <v>65804492.87199679</v>
      </c>
      <c r="F111" s="1">
        <v>63858214.180448696</v>
      </c>
      <c r="G111" s="1">
        <v>473026073.62347513</v>
      </c>
      <c r="H111" s="2"/>
      <c r="I111" s="14">
        <v>109</v>
      </c>
    </row>
    <row r="112" spans="1:9" x14ac:dyDescent="0.25">
      <c r="A112" s="2" t="s">
        <v>69</v>
      </c>
      <c r="B112" s="2">
        <v>2010</v>
      </c>
      <c r="C112" s="1">
        <v>205363984.00132963</v>
      </c>
      <c r="D112" s="1">
        <v>241573522.25764942</v>
      </c>
      <c r="E112" s="1">
        <v>74314609.376670778</v>
      </c>
      <c r="F112" s="1">
        <v>65207465.883163534</v>
      </c>
      <c r="G112" s="1">
        <v>499923474.26197451</v>
      </c>
      <c r="H112" s="2"/>
      <c r="I112" s="14">
        <v>110</v>
      </c>
    </row>
    <row r="113" spans="1:9" x14ac:dyDescent="0.25">
      <c r="A113" s="2" t="s">
        <v>69</v>
      </c>
      <c r="B113" s="2">
        <v>2011</v>
      </c>
      <c r="C113" s="1">
        <v>208210810.05787909</v>
      </c>
      <c r="D113" s="1">
        <v>246089216.75503969</v>
      </c>
      <c r="E113" s="1">
        <v>83833339.406619489</v>
      </c>
      <c r="F113" s="1">
        <v>66529890.489131376</v>
      </c>
      <c r="G113" s="1">
        <v>527800484.52849352</v>
      </c>
      <c r="H113" s="2"/>
      <c r="I113">
        <v>111</v>
      </c>
    </row>
    <row r="114" spans="1:9" x14ac:dyDescent="0.25">
      <c r="A114" s="2" t="s">
        <v>69</v>
      </c>
      <c r="B114" s="2">
        <v>2012</v>
      </c>
      <c r="C114" s="1">
        <v>210977033.8753981</v>
      </c>
      <c r="D114" s="1">
        <v>250481263.78493211</v>
      </c>
      <c r="E114" s="1">
        <v>94454603.782617196</v>
      </c>
      <c r="F114" s="1">
        <v>67820993.475855395</v>
      </c>
      <c r="G114" s="1">
        <v>556641506.14250743</v>
      </c>
      <c r="H114" s="2"/>
      <c r="I114" s="14">
        <v>112</v>
      </c>
    </row>
    <row r="115" spans="1:9" x14ac:dyDescent="0.25">
      <c r="A115" s="2" t="s">
        <v>69</v>
      </c>
      <c r="B115" s="2">
        <v>2013</v>
      </c>
      <c r="C115" s="1">
        <v>213666443.38205159</v>
      </c>
      <c r="D115" s="1">
        <v>254764001.35496026</v>
      </c>
      <c r="E115" s="1">
        <v>106272339.66462807</v>
      </c>
      <c r="F115" s="1">
        <v>69071379.791174382</v>
      </c>
      <c r="G115" s="1">
        <v>586416298.32571733</v>
      </c>
      <c r="H115" s="2"/>
      <c r="I115" s="14">
        <v>113</v>
      </c>
    </row>
    <row r="116" spans="1:9" x14ac:dyDescent="0.25">
      <c r="A116" s="2" t="s">
        <v>69</v>
      </c>
      <c r="B116" s="2">
        <v>2014</v>
      </c>
      <c r="C116" s="1">
        <v>216289453.22891364</v>
      </c>
      <c r="D116" s="1">
        <v>258963760.4470728</v>
      </c>
      <c r="E116" s="1">
        <v>119378099.53704527</v>
      </c>
      <c r="F116" s="1">
        <v>70267939.221677303</v>
      </c>
      <c r="G116" s="1">
        <v>617085268.09826207</v>
      </c>
      <c r="H116" s="2"/>
      <c r="I116">
        <v>114</v>
      </c>
    </row>
    <row r="117" spans="1:9" x14ac:dyDescent="0.25">
      <c r="A117" s="2" t="s">
        <v>69</v>
      </c>
      <c r="B117" s="2">
        <v>2015</v>
      </c>
      <c r="C117" s="1">
        <v>218854287.2182568</v>
      </c>
      <c r="D117" s="1">
        <v>263097932.80597597</v>
      </c>
      <c r="E117" s="1">
        <v>133859807.30192211</v>
      </c>
      <c r="F117" s="1">
        <v>71400093.116354525</v>
      </c>
      <c r="G117" s="1">
        <v>648605312.10446179</v>
      </c>
      <c r="H117" s="2"/>
      <c r="I117" s="14">
        <v>115</v>
      </c>
    </row>
    <row r="118" spans="1:9" x14ac:dyDescent="0.25">
      <c r="A118" s="2" t="s">
        <v>69</v>
      </c>
      <c r="B118" s="2">
        <v>2016</v>
      </c>
      <c r="C118" s="1">
        <v>221359421.18039623</v>
      </c>
      <c r="D118" s="1">
        <v>267174772.5681994</v>
      </c>
      <c r="E118" s="1">
        <v>149804036.12701577</v>
      </c>
      <c r="F118" s="1">
        <v>72462788.480891421</v>
      </c>
      <c r="G118" s="1">
        <v>680933918.45827436</v>
      </c>
      <c r="H118" s="2"/>
      <c r="I118" s="14">
        <v>116</v>
      </c>
    </row>
    <row r="119" spans="1:9" x14ac:dyDescent="0.25">
      <c r="A119" s="2" t="s">
        <v>69</v>
      </c>
      <c r="B119" s="2">
        <v>2017</v>
      </c>
      <c r="C119" s="1">
        <v>223801672.08249488</v>
      </c>
      <c r="D119" s="1">
        <v>271178739.65512061</v>
      </c>
      <c r="E119" s="1">
        <v>167286535.67321914</v>
      </c>
      <c r="F119" s="1">
        <v>73456202.023732692</v>
      </c>
      <c r="G119" s="1">
        <v>714027854.6316272</v>
      </c>
      <c r="H119" s="2"/>
      <c r="I119">
        <v>117</v>
      </c>
    </row>
    <row r="120" spans="1:9" x14ac:dyDescent="0.25">
      <c r="A120" s="2" t="s">
        <v>69</v>
      </c>
      <c r="B120" s="2">
        <v>2018</v>
      </c>
      <c r="C120" s="1">
        <v>226186819.4502486</v>
      </c>
      <c r="D120" s="1">
        <v>275074930.5526436</v>
      </c>
      <c r="E120" s="1">
        <v>186359407.45486289</v>
      </c>
      <c r="F120" s="1">
        <v>74381272.25693807</v>
      </c>
      <c r="G120" s="1">
        <v>747838036.95000041</v>
      </c>
      <c r="H120" s="2"/>
      <c r="I120" s="14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2D31-0B8B-4821-A054-6DB75B494C2C}">
  <dimension ref="A1:S120"/>
  <sheetViews>
    <sheetView workbookViewId="0">
      <selection activeCell="N55" sqref="N55"/>
    </sheetView>
  </sheetViews>
  <sheetFormatPr defaultRowHeight="15" x14ac:dyDescent="0.25"/>
  <cols>
    <col min="1" max="1" width="14" style="2" bestFit="1" customWidth="1"/>
    <col min="2" max="2" width="9.140625" style="2"/>
    <col min="3" max="3" width="14" bestFit="1" customWidth="1"/>
    <col min="6" max="6" width="21.140625" bestFit="1" customWidth="1"/>
    <col min="7" max="7" width="16.28515625" bestFit="1" customWidth="1"/>
    <col min="10" max="10" width="9.140625" style="15"/>
    <col min="14" max="14" width="16.5703125" style="14" customWidth="1"/>
    <col min="15" max="15" width="9.140625" style="14"/>
  </cols>
  <sheetData>
    <row r="1" spans="1:16" s="2" customFormat="1" x14ac:dyDescent="0.25">
      <c r="C1" s="2" t="s">
        <v>0</v>
      </c>
      <c r="D1" s="2" t="s">
        <v>68</v>
      </c>
      <c r="E1" s="2" t="s">
        <v>3</v>
      </c>
      <c r="F1" s="2" t="s">
        <v>4</v>
      </c>
      <c r="G1" s="2" t="s">
        <v>5</v>
      </c>
      <c r="J1" s="15"/>
      <c r="N1" s="14"/>
      <c r="O1" s="14"/>
    </row>
    <row r="2" spans="1:16" s="2" customFormat="1" x14ac:dyDescent="0.25">
      <c r="A2" s="2" t="s">
        <v>69</v>
      </c>
      <c r="B2" s="2">
        <v>1900</v>
      </c>
      <c r="C2" s="18">
        <f t="shared" ref="C2:C21" si="0">C3*$L$2</f>
        <v>0</v>
      </c>
      <c r="D2" s="18">
        <f t="shared" ref="D2:D21" si="1">D3*$L$2</f>
        <v>0</v>
      </c>
      <c r="E2" s="22">
        <f t="shared" ref="E2:E46" si="2">E3-E$52/50</f>
        <v>1.5575096767861396E-11</v>
      </c>
      <c r="F2" s="22">
        <f t="shared" ref="F2:F50" si="3">F3-F$52/50</f>
        <v>3.5215634852647781E-9</v>
      </c>
      <c r="G2" s="22">
        <f t="shared" ref="G2:G50" si="4">G3-G$52/50</f>
        <v>6.9849193096160889E-10</v>
      </c>
      <c r="J2" s="24"/>
      <c r="L2" s="14">
        <f>25/100</f>
        <v>0.25</v>
      </c>
      <c r="M2" s="14"/>
      <c r="N2" s="21"/>
      <c r="O2" s="14"/>
    </row>
    <row r="3" spans="1:16" s="2" customFormat="1" x14ac:dyDescent="0.25">
      <c r="A3" s="2" t="s">
        <v>69</v>
      </c>
      <c r="B3" s="2">
        <v>1901</v>
      </c>
      <c r="C3" s="18">
        <f t="shared" si="0"/>
        <v>0</v>
      </c>
      <c r="D3" s="18">
        <f t="shared" si="1"/>
        <v>0</v>
      </c>
      <c r="E3" s="18">
        <f t="shared" si="2"/>
        <v>358.5836636669556</v>
      </c>
      <c r="F3" s="18">
        <f t="shared" si="3"/>
        <v>69262.433444415699</v>
      </c>
      <c r="G3" s="18">
        <f t="shared" si="4"/>
        <v>108626.94541929394</v>
      </c>
      <c r="J3" s="24"/>
      <c r="K3" s="15"/>
      <c r="M3" s="14"/>
      <c r="N3" s="21"/>
      <c r="O3" s="19"/>
    </row>
    <row r="4" spans="1:16" s="2" customFormat="1" x14ac:dyDescent="0.25">
      <c r="A4" s="2" t="s">
        <v>69</v>
      </c>
      <c r="B4" s="2">
        <v>1902</v>
      </c>
      <c r="C4" s="18">
        <f t="shared" si="0"/>
        <v>0</v>
      </c>
      <c r="D4" s="18">
        <f t="shared" si="1"/>
        <v>0</v>
      </c>
      <c r="E4" s="18">
        <f t="shared" si="2"/>
        <v>717.16732733389563</v>
      </c>
      <c r="F4" s="18">
        <f t="shared" si="3"/>
        <v>138524.86688882788</v>
      </c>
      <c r="G4" s="18">
        <f t="shared" si="4"/>
        <v>217253.89083858719</v>
      </c>
      <c r="J4" s="24"/>
      <c r="K4" s="14"/>
      <c r="M4" s="14"/>
      <c r="N4" s="14"/>
      <c r="O4" s="14"/>
    </row>
    <row r="5" spans="1:16" s="2" customFormat="1" x14ac:dyDescent="0.25">
      <c r="A5" s="2" t="s">
        <v>69</v>
      </c>
      <c r="B5" s="2">
        <v>1903</v>
      </c>
      <c r="C5" s="18">
        <f t="shared" si="0"/>
        <v>0</v>
      </c>
      <c r="D5" s="18">
        <f t="shared" si="1"/>
        <v>0</v>
      </c>
      <c r="E5" s="18">
        <f t="shared" si="2"/>
        <v>1075.7509910008357</v>
      </c>
      <c r="F5" s="18">
        <f t="shared" si="3"/>
        <v>207787.30033324007</v>
      </c>
      <c r="G5" s="18">
        <f t="shared" si="4"/>
        <v>325880.83625788044</v>
      </c>
      <c r="J5" s="24"/>
      <c r="K5" s="15"/>
      <c r="M5" s="14"/>
      <c r="N5" s="14"/>
      <c r="O5" s="14"/>
    </row>
    <row r="6" spans="1:16" s="2" customFormat="1" x14ac:dyDescent="0.25">
      <c r="A6" s="2" t="s">
        <v>69</v>
      </c>
      <c r="B6" s="2">
        <v>1904</v>
      </c>
      <c r="C6" s="18">
        <f t="shared" si="0"/>
        <v>0</v>
      </c>
      <c r="D6" s="18">
        <f t="shared" si="1"/>
        <v>0</v>
      </c>
      <c r="E6" s="18">
        <f t="shared" si="2"/>
        <v>1434.3346546677758</v>
      </c>
      <c r="F6" s="18">
        <f t="shared" si="3"/>
        <v>277049.73377765226</v>
      </c>
      <c r="G6" s="18">
        <f t="shared" si="4"/>
        <v>434507.78167717368</v>
      </c>
      <c r="J6" s="24"/>
      <c r="K6" s="14"/>
      <c r="M6" s="14"/>
      <c r="N6" s="14"/>
      <c r="O6" s="14"/>
    </row>
    <row r="7" spans="1:16" s="2" customFormat="1" x14ac:dyDescent="0.25">
      <c r="A7" s="2" t="s">
        <v>69</v>
      </c>
      <c r="B7" s="2">
        <v>1905</v>
      </c>
      <c r="C7" s="18">
        <f t="shared" si="0"/>
        <v>0</v>
      </c>
      <c r="D7" s="18">
        <f t="shared" si="1"/>
        <v>0</v>
      </c>
      <c r="E7" s="18">
        <f t="shared" si="2"/>
        <v>1792.9183183347159</v>
      </c>
      <c r="F7" s="18">
        <f t="shared" si="3"/>
        <v>346312.16722206445</v>
      </c>
      <c r="G7" s="18">
        <f t="shared" si="4"/>
        <v>543134.72709646693</v>
      </c>
      <c r="J7" s="15"/>
      <c r="K7" s="14"/>
      <c r="M7" s="14"/>
      <c r="N7" s="14"/>
      <c r="O7" s="14"/>
    </row>
    <row r="8" spans="1:16" s="2" customFormat="1" x14ac:dyDescent="0.25">
      <c r="A8" s="2" t="s">
        <v>69</v>
      </c>
      <c r="B8" s="2">
        <v>1906</v>
      </c>
      <c r="C8" s="18">
        <f t="shared" si="0"/>
        <v>0</v>
      </c>
      <c r="D8" s="18">
        <f t="shared" si="1"/>
        <v>0</v>
      </c>
      <c r="E8" s="18">
        <f t="shared" si="2"/>
        <v>2151.501982001656</v>
      </c>
      <c r="F8" s="18">
        <f t="shared" si="3"/>
        <v>415574.60066647665</v>
      </c>
      <c r="G8" s="18">
        <f t="shared" si="4"/>
        <v>651761.67251576018</v>
      </c>
      <c r="J8" s="15"/>
      <c r="K8" s="14"/>
      <c r="M8" s="14"/>
      <c r="N8" s="14"/>
      <c r="O8" s="14"/>
    </row>
    <row r="9" spans="1:16" s="2" customFormat="1" x14ac:dyDescent="0.25">
      <c r="A9" s="2" t="s">
        <v>69</v>
      </c>
      <c r="B9" s="2">
        <v>1907</v>
      </c>
      <c r="C9" s="18">
        <f t="shared" si="0"/>
        <v>0</v>
      </c>
      <c r="D9" s="18">
        <f t="shared" si="1"/>
        <v>0</v>
      </c>
      <c r="E9" s="18">
        <f t="shared" si="2"/>
        <v>2510.085645668596</v>
      </c>
      <c r="F9" s="18">
        <f t="shared" si="3"/>
        <v>484837.03411088884</v>
      </c>
      <c r="G9" s="18">
        <f t="shared" si="4"/>
        <v>760388.61793505342</v>
      </c>
      <c r="J9" s="15"/>
      <c r="K9" s="14"/>
      <c r="M9" s="14"/>
      <c r="N9" s="14"/>
      <c r="O9" s="14"/>
    </row>
    <row r="10" spans="1:16" s="2" customFormat="1" x14ac:dyDescent="0.25">
      <c r="A10" s="2" t="s">
        <v>69</v>
      </c>
      <c r="B10" s="2">
        <v>1908</v>
      </c>
      <c r="C10" s="18">
        <f t="shared" si="0"/>
        <v>0</v>
      </c>
      <c r="D10" s="18">
        <f t="shared" si="1"/>
        <v>0</v>
      </c>
      <c r="E10" s="18">
        <f t="shared" si="2"/>
        <v>2868.6693093355361</v>
      </c>
      <c r="F10" s="18">
        <f t="shared" si="3"/>
        <v>554099.46755530103</v>
      </c>
      <c r="G10" s="18">
        <f t="shared" si="4"/>
        <v>869015.56335434667</v>
      </c>
      <c r="J10" s="15"/>
      <c r="K10" s="14"/>
      <c r="M10" s="14"/>
      <c r="N10" s="14"/>
      <c r="O10" s="14"/>
    </row>
    <row r="11" spans="1:16" s="2" customFormat="1" x14ac:dyDescent="0.25">
      <c r="A11" s="2" t="s">
        <v>69</v>
      </c>
      <c r="B11" s="2">
        <v>1909</v>
      </c>
      <c r="C11" s="18">
        <f t="shared" si="0"/>
        <v>0</v>
      </c>
      <c r="D11" s="18">
        <f t="shared" si="1"/>
        <v>0</v>
      </c>
      <c r="E11" s="18">
        <f t="shared" si="2"/>
        <v>3227.2529730024762</v>
      </c>
      <c r="F11" s="18">
        <f t="shared" si="3"/>
        <v>623361.90099971322</v>
      </c>
      <c r="G11" s="18">
        <f t="shared" si="4"/>
        <v>977642.50877363991</v>
      </c>
      <c r="J11" s="15"/>
      <c r="K11" s="14"/>
      <c r="M11" s="14"/>
      <c r="N11" s="14"/>
      <c r="O11" s="14"/>
    </row>
    <row r="12" spans="1:16" s="2" customFormat="1" x14ac:dyDescent="0.25">
      <c r="A12" s="2" t="s">
        <v>69</v>
      </c>
      <c r="B12" s="2">
        <v>1910</v>
      </c>
      <c r="C12" s="18">
        <f t="shared" si="0"/>
        <v>0</v>
      </c>
      <c r="D12" s="18">
        <f t="shared" si="1"/>
        <v>0</v>
      </c>
      <c r="E12" s="18">
        <f t="shared" si="2"/>
        <v>3585.8366366694163</v>
      </c>
      <c r="F12" s="18">
        <f t="shared" si="3"/>
        <v>692624.33444412542</v>
      </c>
      <c r="G12" s="18">
        <f t="shared" si="4"/>
        <v>1086269.4541929332</v>
      </c>
      <c r="J12" s="15"/>
      <c r="K12" s="14"/>
      <c r="L12" s="15"/>
      <c r="M12" s="15"/>
      <c r="N12" s="15"/>
      <c r="O12" s="15"/>
      <c r="P12" s="15"/>
    </row>
    <row r="13" spans="1:16" s="2" customFormat="1" x14ac:dyDescent="0.25">
      <c r="A13" s="2" t="s">
        <v>69</v>
      </c>
      <c r="B13" s="2">
        <v>1911</v>
      </c>
      <c r="C13" s="18">
        <f t="shared" si="0"/>
        <v>0</v>
      </c>
      <c r="D13" s="18">
        <f t="shared" si="1"/>
        <v>0</v>
      </c>
      <c r="E13" s="18">
        <f t="shared" si="2"/>
        <v>3944.4203003363564</v>
      </c>
      <c r="F13" s="18">
        <f t="shared" si="3"/>
        <v>761886.76788853761</v>
      </c>
      <c r="G13" s="18">
        <f t="shared" si="4"/>
        <v>1194896.3996122265</v>
      </c>
      <c r="J13" s="15"/>
      <c r="K13" s="14"/>
      <c r="L13" s="15"/>
      <c r="M13" s="15"/>
      <c r="N13" s="15"/>
      <c r="O13" s="15"/>
      <c r="P13" s="15"/>
    </row>
    <row r="14" spans="1:16" s="2" customFormat="1" x14ac:dyDescent="0.25">
      <c r="A14" s="2" t="s">
        <v>69</v>
      </c>
      <c r="B14" s="2">
        <v>1912</v>
      </c>
      <c r="C14" s="18">
        <f t="shared" si="0"/>
        <v>0</v>
      </c>
      <c r="D14" s="18">
        <f t="shared" si="1"/>
        <v>0</v>
      </c>
      <c r="E14" s="18">
        <f t="shared" si="2"/>
        <v>4303.0039640032965</v>
      </c>
      <c r="F14" s="18">
        <f t="shared" si="3"/>
        <v>831149.2013329498</v>
      </c>
      <c r="G14" s="18">
        <f t="shared" si="4"/>
        <v>1303523.3450315199</v>
      </c>
      <c r="J14" s="15"/>
      <c r="K14" s="14"/>
      <c r="L14" s="15"/>
      <c r="M14" s="15"/>
      <c r="N14" s="15"/>
      <c r="O14" s="15"/>
      <c r="P14" s="15"/>
    </row>
    <row r="15" spans="1:16" s="2" customFormat="1" x14ac:dyDescent="0.25">
      <c r="A15" s="2" t="s">
        <v>69</v>
      </c>
      <c r="B15" s="2">
        <v>1913</v>
      </c>
      <c r="C15" s="18">
        <f t="shared" si="0"/>
        <v>0</v>
      </c>
      <c r="D15" s="18">
        <f t="shared" si="1"/>
        <v>0</v>
      </c>
      <c r="E15" s="18">
        <f t="shared" si="2"/>
        <v>4661.5876276702365</v>
      </c>
      <c r="F15" s="18">
        <f t="shared" si="3"/>
        <v>900411.63477736199</v>
      </c>
      <c r="G15" s="18">
        <f t="shared" si="4"/>
        <v>1412150.2904508132</v>
      </c>
      <c r="J15" s="15"/>
      <c r="K15" s="15"/>
      <c r="L15" s="15"/>
      <c r="M15" s="15"/>
      <c r="N15" s="15"/>
      <c r="O15" s="15"/>
      <c r="P15" s="15"/>
    </row>
    <row r="16" spans="1:16" s="2" customFormat="1" x14ac:dyDescent="0.25">
      <c r="A16" s="2" t="s">
        <v>69</v>
      </c>
      <c r="B16" s="2">
        <v>1914</v>
      </c>
      <c r="C16" s="18">
        <f t="shared" si="0"/>
        <v>0</v>
      </c>
      <c r="D16" s="18">
        <f t="shared" si="1"/>
        <v>0</v>
      </c>
      <c r="E16" s="18">
        <f t="shared" si="2"/>
        <v>5020.1712913371766</v>
      </c>
      <c r="F16" s="18">
        <f t="shared" si="3"/>
        <v>969674.06822177419</v>
      </c>
      <c r="G16" s="18">
        <f t="shared" si="4"/>
        <v>1520777.2358701066</v>
      </c>
      <c r="J16" s="15"/>
      <c r="K16" s="15"/>
      <c r="L16" s="15"/>
      <c r="M16" s="15"/>
      <c r="N16" s="15"/>
      <c r="O16" s="15"/>
      <c r="P16" s="15"/>
    </row>
    <row r="17" spans="1:16" s="2" customFormat="1" x14ac:dyDescent="0.25">
      <c r="A17" s="2" t="s">
        <v>69</v>
      </c>
      <c r="B17" s="2">
        <v>1915</v>
      </c>
      <c r="C17" s="18">
        <f t="shared" si="0"/>
        <v>0</v>
      </c>
      <c r="D17" s="18">
        <f t="shared" si="1"/>
        <v>0</v>
      </c>
      <c r="E17" s="18">
        <f t="shared" si="2"/>
        <v>5378.7549550041167</v>
      </c>
      <c r="F17" s="18">
        <f t="shared" si="3"/>
        <v>1038936.5016661864</v>
      </c>
      <c r="G17" s="18">
        <f t="shared" si="4"/>
        <v>1629404.1812894</v>
      </c>
      <c r="J17" s="15"/>
      <c r="K17" s="14"/>
      <c r="L17" s="15"/>
      <c r="M17" s="15"/>
      <c r="N17" s="15"/>
      <c r="O17" s="15"/>
      <c r="P17" s="15"/>
    </row>
    <row r="18" spans="1:16" s="2" customFormat="1" x14ac:dyDescent="0.25">
      <c r="A18" s="2" t="s">
        <v>69</v>
      </c>
      <c r="B18" s="2">
        <v>1916</v>
      </c>
      <c r="C18" s="18">
        <f t="shared" si="0"/>
        <v>0</v>
      </c>
      <c r="D18" s="18">
        <f t="shared" si="1"/>
        <v>0</v>
      </c>
      <c r="E18" s="18">
        <f t="shared" si="2"/>
        <v>5737.3386186710568</v>
      </c>
      <c r="F18" s="18">
        <f t="shared" si="3"/>
        <v>1108198.9351105986</v>
      </c>
      <c r="G18" s="18">
        <f t="shared" si="4"/>
        <v>1738031.1267086933</v>
      </c>
      <c r="J18" s="15"/>
      <c r="K18" s="14"/>
      <c r="L18" s="15"/>
      <c r="M18" s="15"/>
      <c r="N18" s="15"/>
      <c r="O18" s="15"/>
      <c r="P18" s="15"/>
    </row>
    <row r="19" spans="1:16" s="2" customFormat="1" x14ac:dyDescent="0.25">
      <c r="A19" s="2" t="s">
        <v>69</v>
      </c>
      <c r="B19" s="2">
        <v>1917</v>
      </c>
      <c r="C19" s="18">
        <f t="shared" si="0"/>
        <v>0</v>
      </c>
      <c r="D19" s="18">
        <f t="shared" si="1"/>
        <v>0</v>
      </c>
      <c r="E19" s="18">
        <f t="shared" si="2"/>
        <v>6095.9222823379969</v>
      </c>
      <c r="F19" s="18">
        <f t="shared" si="3"/>
        <v>1177461.3685550108</v>
      </c>
      <c r="G19" s="18">
        <f t="shared" si="4"/>
        <v>1846658.0721279867</v>
      </c>
      <c r="J19" s="15"/>
      <c r="K19" s="14"/>
      <c r="L19" s="15"/>
      <c r="M19" s="15"/>
      <c r="N19" s="15"/>
      <c r="O19" s="15"/>
      <c r="P19" s="15"/>
    </row>
    <row r="20" spans="1:16" s="2" customFormat="1" x14ac:dyDescent="0.25">
      <c r="A20" s="2" t="s">
        <v>69</v>
      </c>
      <c r="B20" s="2">
        <v>1918</v>
      </c>
      <c r="C20" s="18">
        <f t="shared" si="0"/>
        <v>0</v>
      </c>
      <c r="D20" s="18">
        <f t="shared" si="1"/>
        <v>0</v>
      </c>
      <c r="E20" s="18">
        <f t="shared" si="2"/>
        <v>6454.505946004937</v>
      </c>
      <c r="F20" s="18">
        <f t="shared" si="3"/>
        <v>1246723.801999423</v>
      </c>
      <c r="G20" s="18">
        <f t="shared" si="4"/>
        <v>1955285.0175472801</v>
      </c>
      <c r="J20" s="15"/>
      <c r="K20" s="14"/>
      <c r="L20" s="15"/>
      <c r="M20" s="15"/>
      <c r="N20" s="15"/>
      <c r="O20" s="15"/>
      <c r="P20" s="15"/>
    </row>
    <row r="21" spans="1:16" s="2" customFormat="1" x14ac:dyDescent="0.25">
      <c r="A21" s="2" t="s">
        <v>69</v>
      </c>
      <c r="B21" s="2">
        <v>1919</v>
      </c>
      <c r="C21" s="18">
        <f t="shared" si="0"/>
        <v>0</v>
      </c>
      <c r="D21" s="18">
        <f t="shared" si="1"/>
        <v>0</v>
      </c>
      <c r="E21" s="18">
        <f t="shared" si="2"/>
        <v>6813.089609671877</v>
      </c>
      <c r="F21" s="18">
        <f t="shared" si="3"/>
        <v>1315986.2354438351</v>
      </c>
      <c r="G21" s="18">
        <f t="shared" si="4"/>
        <v>2063911.9629665734</v>
      </c>
      <c r="J21" s="15"/>
      <c r="K21" s="14"/>
      <c r="L21" s="15"/>
      <c r="M21" s="15"/>
      <c r="N21" s="15"/>
      <c r="O21" s="15"/>
      <c r="P21" s="15"/>
    </row>
    <row r="22" spans="1:16" s="2" customFormat="1" x14ac:dyDescent="0.25">
      <c r="A22" s="2" t="s">
        <v>69</v>
      </c>
      <c r="B22" s="2">
        <v>1920</v>
      </c>
      <c r="C22" s="18">
        <v>0</v>
      </c>
      <c r="D22" s="18">
        <v>0</v>
      </c>
      <c r="E22" s="18">
        <f t="shared" si="2"/>
        <v>7171.6732733388171</v>
      </c>
      <c r="F22" s="18">
        <f t="shared" si="3"/>
        <v>1385248.6688882473</v>
      </c>
      <c r="G22" s="18">
        <f t="shared" si="4"/>
        <v>2172538.9083858668</v>
      </c>
      <c r="J22" s="15"/>
      <c r="K22" s="14"/>
      <c r="L22" s="15"/>
      <c r="M22" s="15"/>
      <c r="N22" s="15"/>
      <c r="O22" s="15"/>
      <c r="P22" s="15"/>
    </row>
    <row r="23" spans="1:16" s="2" customFormat="1" x14ac:dyDescent="0.25">
      <c r="A23" s="2" t="s">
        <v>69</v>
      </c>
      <c r="B23" s="2">
        <v>1921</v>
      </c>
      <c r="C23" s="18">
        <f>C22+$C$52/30</f>
        <v>1023971.638586525</v>
      </c>
      <c r="D23" s="18">
        <f>D22+D$53/30</f>
        <v>896343.23490010458</v>
      </c>
      <c r="E23" s="18">
        <f t="shared" si="2"/>
        <v>7530.2569370057572</v>
      </c>
      <c r="F23" s="18">
        <f t="shared" si="3"/>
        <v>1454511.1023326595</v>
      </c>
      <c r="G23" s="18">
        <f t="shared" si="4"/>
        <v>2281165.8538051601</v>
      </c>
      <c r="J23" s="15"/>
      <c r="K23" s="14"/>
      <c r="L23" s="15"/>
      <c r="M23" s="15"/>
      <c r="N23" s="15"/>
      <c r="O23" s="15"/>
      <c r="P23" s="15"/>
    </row>
    <row r="24" spans="1:16" s="2" customFormat="1" x14ac:dyDescent="0.25">
      <c r="A24" s="2" t="s">
        <v>69</v>
      </c>
      <c r="B24" s="2">
        <v>1922</v>
      </c>
      <c r="C24" s="18">
        <f t="shared" ref="C24:C51" si="5">C23+$C$52/30</f>
        <v>2047943.27717305</v>
      </c>
      <c r="D24" s="18">
        <f t="shared" ref="D24:D51" si="6">D23+D$53/30</f>
        <v>1792686.4698002092</v>
      </c>
      <c r="E24" s="18">
        <f t="shared" si="2"/>
        <v>7888.8406006726973</v>
      </c>
      <c r="F24" s="18">
        <f t="shared" si="3"/>
        <v>1523773.5357770717</v>
      </c>
      <c r="G24" s="18">
        <f t="shared" si="4"/>
        <v>2389792.7992244535</v>
      </c>
      <c r="J24" s="15"/>
      <c r="K24" s="14"/>
      <c r="L24" s="15"/>
      <c r="M24" s="15"/>
      <c r="N24" s="15"/>
      <c r="O24" s="15"/>
      <c r="P24" s="15"/>
    </row>
    <row r="25" spans="1:16" s="2" customFormat="1" x14ac:dyDescent="0.25">
      <c r="A25" s="2" t="s">
        <v>69</v>
      </c>
      <c r="B25" s="2">
        <v>1923</v>
      </c>
      <c r="C25" s="18">
        <f t="shared" si="5"/>
        <v>3071914.9157595751</v>
      </c>
      <c r="D25" s="18">
        <f t="shared" si="6"/>
        <v>2689029.7047003135</v>
      </c>
      <c r="E25" s="18">
        <f t="shared" si="2"/>
        <v>8247.4242643396374</v>
      </c>
      <c r="F25" s="18">
        <f t="shared" si="3"/>
        <v>1593035.9692214839</v>
      </c>
      <c r="G25" s="18">
        <f t="shared" si="4"/>
        <v>2498419.7446437469</v>
      </c>
      <c r="J25" s="15"/>
      <c r="K25" s="14"/>
      <c r="L25" s="15"/>
      <c r="M25" s="15"/>
      <c r="N25" s="15"/>
      <c r="O25" s="15"/>
      <c r="P25" s="15"/>
    </row>
    <row r="26" spans="1:16" s="2" customFormat="1" x14ac:dyDescent="0.25">
      <c r="A26" s="2" t="s">
        <v>69</v>
      </c>
      <c r="B26" s="2">
        <v>1924</v>
      </c>
      <c r="C26" s="18">
        <f t="shared" si="5"/>
        <v>4095886.5543461</v>
      </c>
      <c r="D26" s="18">
        <f t="shared" si="6"/>
        <v>3585372.9396004183</v>
      </c>
      <c r="E26" s="18">
        <f t="shared" si="2"/>
        <v>8606.0079280065765</v>
      </c>
      <c r="F26" s="18">
        <f t="shared" si="3"/>
        <v>1662298.4026658961</v>
      </c>
      <c r="G26" s="18">
        <f t="shared" si="4"/>
        <v>2607046.6900630402</v>
      </c>
      <c r="J26" s="15"/>
      <c r="L26" s="15"/>
      <c r="M26" s="15"/>
      <c r="N26" s="15"/>
      <c r="O26" s="15"/>
      <c r="P26" s="15"/>
    </row>
    <row r="27" spans="1:16" s="2" customFormat="1" x14ac:dyDescent="0.25">
      <c r="A27" s="2" t="s">
        <v>69</v>
      </c>
      <c r="B27" s="2">
        <v>1925</v>
      </c>
      <c r="C27" s="18">
        <f t="shared" si="5"/>
        <v>5119858.1929326253</v>
      </c>
      <c r="D27" s="18">
        <f t="shared" si="6"/>
        <v>4481716.1745005231</v>
      </c>
      <c r="E27" s="18">
        <f t="shared" si="2"/>
        <v>8964.5915916735157</v>
      </c>
      <c r="F27" s="18">
        <f t="shared" si="3"/>
        <v>1731560.8361103083</v>
      </c>
      <c r="G27" s="18">
        <f t="shared" si="4"/>
        <v>2715673.6354823336</v>
      </c>
      <c r="J27" s="15"/>
      <c r="L27" s="15"/>
      <c r="M27" s="15"/>
      <c r="N27" s="15"/>
      <c r="O27" s="15"/>
      <c r="P27" s="15"/>
    </row>
    <row r="28" spans="1:16" s="2" customFormat="1" x14ac:dyDescent="0.25">
      <c r="A28" s="2" t="s">
        <v>69</v>
      </c>
      <c r="B28" s="2">
        <v>1926</v>
      </c>
      <c r="C28" s="18">
        <f t="shared" si="5"/>
        <v>6143829.8315191502</v>
      </c>
      <c r="D28" s="18">
        <f t="shared" si="6"/>
        <v>5378059.4094006279</v>
      </c>
      <c r="E28" s="18">
        <f t="shared" si="2"/>
        <v>9323.1752553404549</v>
      </c>
      <c r="F28" s="18">
        <f t="shared" si="3"/>
        <v>1800823.2695547205</v>
      </c>
      <c r="G28" s="18">
        <f t="shared" si="4"/>
        <v>2824300.580901627</v>
      </c>
      <c r="J28" s="15"/>
      <c r="M28" s="14"/>
      <c r="N28" s="14"/>
      <c r="O28" s="14"/>
    </row>
    <row r="29" spans="1:16" s="2" customFormat="1" x14ac:dyDescent="0.25">
      <c r="A29" s="2" t="s">
        <v>69</v>
      </c>
      <c r="B29" s="2">
        <v>1927</v>
      </c>
      <c r="C29" s="18">
        <f t="shared" si="5"/>
        <v>7167801.470105675</v>
      </c>
      <c r="D29" s="18">
        <f t="shared" si="6"/>
        <v>6274402.6443007328</v>
      </c>
      <c r="E29" s="18">
        <f t="shared" si="2"/>
        <v>9681.7589190073941</v>
      </c>
      <c r="F29" s="18">
        <f t="shared" si="3"/>
        <v>1870085.7029991327</v>
      </c>
      <c r="G29" s="18">
        <f t="shared" si="4"/>
        <v>2932927.5263209203</v>
      </c>
      <c r="J29" s="15"/>
      <c r="M29" s="14"/>
      <c r="N29" s="14"/>
      <c r="O29" s="14"/>
    </row>
    <row r="30" spans="1:16" s="2" customFormat="1" x14ac:dyDescent="0.25">
      <c r="A30" s="2" t="s">
        <v>69</v>
      </c>
      <c r="B30" s="2">
        <v>1928</v>
      </c>
      <c r="C30" s="18">
        <f t="shared" si="5"/>
        <v>8191773.1086921999</v>
      </c>
      <c r="D30" s="18">
        <f t="shared" si="6"/>
        <v>7170745.8792008376</v>
      </c>
      <c r="E30" s="18">
        <f t="shared" si="2"/>
        <v>10040.342582674333</v>
      </c>
      <c r="F30" s="18">
        <f t="shared" si="3"/>
        <v>1939348.1364435449</v>
      </c>
      <c r="G30" s="18">
        <f t="shared" si="4"/>
        <v>3041554.4717402137</v>
      </c>
      <c r="J30" s="15"/>
      <c r="M30" s="14"/>
      <c r="N30" s="14"/>
      <c r="O30" s="14"/>
    </row>
    <row r="31" spans="1:16" s="2" customFormat="1" x14ac:dyDescent="0.25">
      <c r="A31" s="2" t="s">
        <v>69</v>
      </c>
      <c r="B31" s="2">
        <v>1929</v>
      </c>
      <c r="C31" s="18">
        <f t="shared" si="5"/>
        <v>9215744.7472787257</v>
      </c>
      <c r="D31" s="18">
        <f t="shared" si="6"/>
        <v>8067089.1141009424</v>
      </c>
      <c r="E31" s="18">
        <f t="shared" si="2"/>
        <v>10398.926246341272</v>
      </c>
      <c r="F31" s="18">
        <f t="shared" si="3"/>
        <v>2008610.5698879571</v>
      </c>
      <c r="G31" s="18">
        <f t="shared" si="4"/>
        <v>3150181.4171595071</v>
      </c>
      <c r="J31" s="15"/>
      <c r="N31" s="14"/>
      <c r="O31" s="14"/>
    </row>
    <row r="32" spans="1:16" s="2" customFormat="1" x14ac:dyDescent="0.25">
      <c r="A32" s="2" t="s">
        <v>69</v>
      </c>
      <c r="B32" s="2">
        <v>1930</v>
      </c>
      <c r="C32" s="18">
        <f t="shared" si="5"/>
        <v>10239716.385865251</v>
      </c>
      <c r="D32" s="18">
        <f t="shared" si="6"/>
        <v>8963432.3490010463</v>
      </c>
      <c r="E32" s="18">
        <f t="shared" si="2"/>
        <v>10757.509910008212</v>
      </c>
      <c r="F32" s="18">
        <f t="shared" si="3"/>
        <v>2077873.0033323693</v>
      </c>
      <c r="G32" s="18">
        <f t="shared" si="4"/>
        <v>3258808.3625788004</v>
      </c>
      <c r="J32" s="15"/>
      <c r="N32" s="14"/>
      <c r="O32" s="14"/>
    </row>
    <row r="33" spans="1:19" s="2" customFormat="1" x14ac:dyDescent="0.25">
      <c r="A33" s="2" t="s">
        <v>69</v>
      </c>
      <c r="B33" s="2">
        <v>1931</v>
      </c>
      <c r="C33" s="18">
        <f t="shared" si="5"/>
        <v>11263688.024451775</v>
      </c>
      <c r="D33" s="18">
        <f t="shared" si="6"/>
        <v>9859775.5839011502</v>
      </c>
      <c r="E33" s="18">
        <f t="shared" si="2"/>
        <v>11116.093573675151</v>
      </c>
      <c r="F33" s="18">
        <f t="shared" si="3"/>
        <v>2147135.4367767815</v>
      </c>
      <c r="G33" s="18">
        <f t="shared" si="4"/>
        <v>3367435.3079980938</v>
      </c>
      <c r="J33" s="15"/>
      <c r="N33" s="14"/>
      <c r="O33" s="14"/>
    </row>
    <row r="34" spans="1:19" s="2" customFormat="1" x14ac:dyDescent="0.25">
      <c r="A34" s="2" t="s">
        <v>69</v>
      </c>
      <c r="B34" s="2">
        <v>1932</v>
      </c>
      <c r="C34" s="18">
        <f t="shared" si="5"/>
        <v>12287659.6630383</v>
      </c>
      <c r="D34" s="18">
        <f t="shared" si="6"/>
        <v>10756118.818801254</v>
      </c>
      <c r="E34" s="18">
        <f t="shared" si="2"/>
        <v>11474.67723734209</v>
      </c>
      <c r="F34" s="18">
        <f t="shared" si="3"/>
        <v>2216397.8702211934</v>
      </c>
      <c r="G34" s="18">
        <f t="shared" si="4"/>
        <v>3476062.2534173871</v>
      </c>
      <c r="J34" s="15"/>
      <c r="N34" s="14"/>
      <c r="O34" s="14"/>
    </row>
    <row r="35" spans="1:19" s="2" customFormat="1" x14ac:dyDescent="0.25">
      <c r="A35" s="2" t="s">
        <v>69</v>
      </c>
      <c r="B35" s="2">
        <v>1933</v>
      </c>
      <c r="C35" s="18">
        <f t="shared" si="5"/>
        <v>13311631.301624825</v>
      </c>
      <c r="D35" s="18">
        <f t="shared" si="6"/>
        <v>11652462.053701358</v>
      </c>
      <c r="E35" s="18">
        <f t="shared" si="2"/>
        <v>11833.260901009029</v>
      </c>
      <c r="F35" s="18">
        <f t="shared" si="3"/>
        <v>2285660.3036656054</v>
      </c>
      <c r="G35" s="18">
        <f t="shared" si="4"/>
        <v>3584689.1988366805</v>
      </c>
      <c r="J35" s="15"/>
      <c r="N35" s="14"/>
      <c r="O35" s="14"/>
    </row>
    <row r="36" spans="1:19" s="2" customFormat="1" x14ac:dyDescent="0.25">
      <c r="A36" s="2" t="s">
        <v>69</v>
      </c>
      <c r="B36" s="2">
        <v>1934</v>
      </c>
      <c r="C36" s="18">
        <f t="shared" si="5"/>
        <v>14335602.94021135</v>
      </c>
      <c r="D36" s="18">
        <f t="shared" si="6"/>
        <v>12548805.288601462</v>
      </c>
      <c r="E36" s="18">
        <f t="shared" si="2"/>
        <v>12191.844564675968</v>
      </c>
      <c r="F36" s="18">
        <f t="shared" si="3"/>
        <v>2354922.7371100173</v>
      </c>
      <c r="G36" s="18">
        <f t="shared" si="4"/>
        <v>3693316.1442559739</v>
      </c>
      <c r="J36" s="15"/>
      <c r="N36" s="14"/>
      <c r="O36" s="14"/>
    </row>
    <row r="37" spans="1:19" s="2" customFormat="1" x14ac:dyDescent="0.25">
      <c r="A37" s="2" t="s">
        <v>69</v>
      </c>
      <c r="B37" s="2">
        <v>1935</v>
      </c>
      <c r="C37" s="18">
        <f t="shared" si="5"/>
        <v>15359574.578797875</v>
      </c>
      <c r="D37" s="18">
        <f t="shared" si="6"/>
        <v>13445148.523501566</v>
      </c>
      <c r="E37" s="18">
        <f t="shared" si="2"/>
        <v>12550.428228342907</v>
      </c>
      <c r="F37" s="18">
        <f t="shared" si="3"/>
        <v>2424185.1705544293</v>
      </c>
      <c r="G37" s="18">
        <f t="shared" si="4"/>
        <v>3801943.0896752672</v>
      </c>
      <c r="N37" s="14"/>
      <c r="O37" s="14"/>
    </row>
    <row r="38" spans="1:19" s="2" customFormat="1" x14ac:dyDescent="0.25">
      <c r="A38" s="2" t="s">
        <v>69</v>
      </c>
      <c r="B38" s="2">
        <v>1936</v>
      </c>
      <c r="C38" s="18">
        <f t="shared" si="5"/>
        <v>16383546.2173844</v>
      </c>
      <c r="D38" s="18">
        <f t="shared" si="6"/>
        <v>14341491.75840167</v>
      </c>
      <c r="E38" s="18">
        <f t="shared" si="2"/>
        <v>12909.011892009847</v>
      </c>
      <c r="F38" s="18">
        <f t="shared" si="3"/>
        <v>2493447.6039988413</v>
      </c>
      <c r="G38" s="18">
        <f t="shared" si="4"/>
        <v>3910570.0350945606</v>
      </c>
      <c r="N38" s="14"/>
      <c r="O38" s="14"/>
    </row>
    <row r="39" spans="1:19" s="2" customFormat="1" x14ac:dyDescent="0.25">
      <c r="A39" s="2" t="s">
        <v>69</v>
      </c>
      <c r="B39" s="2">
        <v>1937</v>
      </c>
      <c r="C39" s="18">
        <f t="shared" si="5"/>
        <v>17407517.855970927</v>
      </c>
      <c r="D39" s="18">
        <f t="shared" si="6"/>
        <v>15237834.993301773</v>
      </c>
      <c r="E39" s="18">
        <f t="shared" si="2"/>
        <v>13267.595555676786</v>
      </c>
      <c r="F39" s="18">
        <f t="shared" si="3"/>
        <v>2562710.0374432532</v>
      </c>
      <c r="G39" s="18">
        <f t="shared" si="4"/>
        <v>4019196.980513854</v>
      </c>
      <c r="J39" s="15"/>
      <c r="L39" s="14"/>
      <c r="M39" s="14"/>
      <c r="N39" s="14"/>
      <c r="O39" s="14"/>
      <c r="P39" s="14"/>
      <c r="Q39" s="14"/>
      <c r="R39" s="14"/>
      <c r="S39" s="14"/>
    </row>
    <row r="40" spans="1:19" s="2" customFormat="1" x14ac:dyDescent="0.25">
      <c r="A40" s="2" t="s">
        <v>69</v>
      </c>
      <c r="B40" s="2">
        <v>1938</v>
      </c>
      <c r="C40" s="18">
        <f t="shared" si="5"/>
        <v>18431489.494557451</v>
      </c>
      <c r="D40" s="18">
        <f t="shared" si="6"/>
        <v>16134178.228201877</v>
      </c>
      <c r="E40" s="18">
        <f t="shared" si="2"/>
        <v>13626.179219343725</v>
      </c>
      <c r="F40" s="18">
        <f t="shared" si="3"/>
        <v>2631972.4708876652</v>
      </c>
      <c r="G40" s="18">
        <f t="shared" si="4"/>
        <v>4127823.9259331473</v>
      </c>
      <c r="J40" s="15"/>
      <c r="L40" s="14"/>
      <c r="M40" s="14"/>
      <c r="N40" s="14"/>
      <c r="O40" s="14"/>
      <c r="P40" s="14"/>
      <c r="Q40" s="14"/>
      <c r="R40" s="14"/>
      <c r="S40" s="14"/>
    </row>
    <row r="41" spans="1:19" s="2" customFormat="1" x14ac:dyDescent="0.25">
      <c r="A41" s="2" t="s">
        <v>69</v>
      </c>
      <c r="B41" s="2">
        <v>1939</v>
      </c>
      <c r="C41" s="18">
        <f t="shared" si="5"/>
        <v>19455461.133143976</v>
      </c>
      <c r="D41" s="18">
        <f t="shared" si="6"/>
        <v>17030521.463101983</v>
      </c>
      <c r="E41" s="18">
        <f t="shared" si="2"/>
        <v>13984.762883010664</v>
      </c>
      <c r="F41" s="18">
        <f t="shared" si="3"/>
        <v>2701234.9043320771</v>
      </c>
      <c r="G41" s="18">
        <f t="shared" si="4"/>
        <v>4236450.8713524407</v>
      </c>
      <c r="J41" s="15"/>
      <c r="L41" s="14"/>
      <c r="M41" s="14"/>
      <c r="N41" s="14"/>
      <c r="O41" s="14"/>
      <c r="P41" s="14"/>
      <c r="Q41" s="14"/>
      <c r="R41" s="14"/>
      <c r="S41" s="14"/>
    </row>
    <row r="42" spans="1:19" s="2" customFormat="1" x14ac:dyDescent="0.25">
      <c r="A42" s="2" t="s">
        <v>69</v>
      </c>
      <c r="B42" s="2">
        <v>1940</v>
      </c>
      <c r="C42" s="18">
        <f t="shared" si="5"/>
        <v>20479432.771730501</v>
      </c>
      <c r="D42" s="18">
        <f t="shared" si="6"/>
        <v>17926864.698002089</v>
      </c>
      <c r="E42" s="18">
        <f t="shared" si="2"/>
        <v>14343.346546677603</v>
      </c>
      <c r="F42" s="18">
        <f t="shared" si="3"/>
        <v>2770497.3377764891</v>
      </c>
      <c r="G42" s="18">
        <f t="shared" si="4"/>
        <v>4345077.8167717336</v>
      </c>
      <c r="J42" s="15"/>
      <c r="L42" s="14"/>
      <c r="M42" s="14"/>
      <c r="N42" s="14"/>
      <c r="O42" s="14"/>
      <c r="P42" s="14"/>
      <c r="Q42" s="14"/>
      <c r="R42" s="14"/>
      <c r="S42" s="14"/>
    </row>
    <row r="43" spans="1:19" s="2" customFormat="1" x14ac:dyDescent="0.25">
      <c r="A43" s="2" t="s">
        <v>69</v>
      </c>
      <c r="B43" s="2">
        <v>1941</v>
      </c>
      <c r="C43" s="18">
        <f t="shared" si="5"/>
        <v>21503404.410317026</v>
      </c>
      <c r="D43" s="18">
        <f t="shared" si="6"/>
        <v>18823207.932902195</v>
      </c>
      <c r="E43" s="18">
        <f t="shared" si="2"/>
        <v>14701.930210344543</v>
      </c>
      <c r="F43" s="18">
        <f t="shared" si="3"/>
        <v>2839759.771220901</v>
      </c>
      <c r="G43" s="18">
        <f t="shared" si="4"/>
        <v>4453704.7621910265</v>
      </c>
      <c r="J43" s="15"/>
      <c r="K43" s="14"/>
      <c r="L43" s="14"/>
      <c r="M43" s="14"/>
      <c r="N43" s="14"/>
      <c r="O43" s="14"/>
      <c r="P43" s="14"/>
      <c r="Q43" s="14"/>
      <c r="R43" s="14"/>
      <c r="S43" s="14"/>
    </row>
    <row r="44" spans="1:19" s="2" customFormat="1" x14ac:dyDescent="0.25">
      <c r="A44" s="2" t="s">
        <v>69</v>
      </c>
      <c r="B44" s="2">
        <v>1942</v>
      </c>
      <c r="C44" s="18">
        <f t="shared" si="5"/>
        <v>22527376.048903551</v>
      </c>
      <c r="D44" s="18">
        <f t="shared" si="6"/>
        <v>19719551.1678023</v>
      </c>
      <c r="E44" s="18">
        <f t="shared" si="2"/>
        <v>15060.513874011482</v>
      </c>
      <c r="F44" s="18">
        <f t="shared" si="3"/>
        <v>2909022.204665313</v>
      </c>
      <c r="G44" s="18">
        <f t="shared" si="4"/>
        <v>4562331.7076103194</v>
      </c>
      <c r="J44" s="15"/>
      <c r="K44" s="14"/>
      <c r="L44" s="14"/>
      <c r="N44" s="14"/>
      <c r="O44" s="14"/>
      <c r="P44" s="14"/>
      <c r="Q44" s="14"/>
      <c r="R44" s="14"/>
      <c r="S44" s="14"/>
    </row>
    <row r="45" spans="1:19" s="2" customFormat="1" x14ac:dyDescent="0.25">
      <c r="A45" s="2" t="s">
        <v>69</v>
      </c>
      <c r="B45" s="2">
        <v>1943</v>
      </c>
      <c r="C45" s="18">
        <f t="shared" si="5"/>
        <v>23551347.687490076</v>
      </c>
      <c r="D45" s="18">
        <f t="shared" si="6"/>
        <v>20615894.402702406</v>
      </c>
      <c r="E45" s="18">
        <f t="shared" si="2"/>
        <v>15419.097537678421</v>
      </c>
      <c r="F45" s="18">
        <f t="shared" si="3"/>
        <v>2978284.638109725</v>
      </c>
      <c r="G45" s="18">
        <f t="shared" si="4"/>
        <v>4670958.6530296123</v>
      </c>
      <c r="J45" s="15"/>
      <c r="K45" s="15"/>
      <c r="L45" s="14"/>
      <c r="M45" s="14"/>
      <c r="N45" s="14"/>
      <c r="O45" s="14"/>
      <c r="P45" s="14"/>
      <c r="Q45" s="14"/>
      <c r="R45" s="14"/>
      <c r="S45" s="14"/>
    </row>
    <row r="46" spans="1:19" s="2" customFormat="1" x14ac:dyDescent="0.25">
      <c r="A46" s="2" t="s">
        <v>69</v>
      </c>
      <c r="B46" s="2">
        <v>1944</v>
      </c>
      <c r="C46" s="18">
        <f t="shared" si="5"/>
        <v>24575319.326076601</v>
      </c>
      <c r="D46" s="18">
        <f t="shared" si="6"/>
        <v>21512237.637602512</v>
      </c>
      <c r="E46" s="18">
        <f t="shared" si="2"/>
        <v>15777.68120134536</v>
      </c>
      <c r="F46" s="18">
        <f t="shared" si="3"/>
        <v>3047547.0715541369</v>
      </c>
      <c r="G46" s="18">
        <f t="shared" si="4"/>
        <v>4779585.5984489052</v>
      </c>
      <c r="J46" s="15"/>
      <c r="K46" s="15"/>
      <c r="L46" s="14"/>
      <c r="M46" s="14"/>
      <c r="N46" s="14"/>
      <c r="O46" s="14"/>
      <c r="P46" s="14"/>
      <c r="Q46" s="14"/>
      <c r="R46" s="14"/>
      <c r="S46" s="14"/>
    </row>
    <row r="47" spans="1:19" s="2" customFormat="1" x14ac:dyDescent="0.25">
      <c r="A47" s="2" t="s">
        <v>69</v>
      </c>
      <c r="B47" s="2">
        <v>1945</v>
      </c>
      <c r="C47" s="18">
        <f t="shared" si="5"/>
        <v>25599290.964663126</v>
      </c>
      <c r="D47" s="18">
        <f t="shared" si="6"/>
        <v>22408580.872502618</v>
      </c>
      <c r="E47" s="18">
        <f>E48-E$52/50</f>
        <v>16136.264865012299</v>
      </c>
      <c r="F47" s="18">
        <f t="shared" si="3"/>
        <v>3116809.5049985489</v>
      </c>
      <c r="G47" s="18">
        <f t="shared" si="4"/>
        <v>4888212.5438681981</v>
      </c>
      <c r="J47" s="15"/>
      <c r="K47" s="14"/>
      <c r="L47" s="14"/>
      <c r="M47" s="14"/>
      <c r="N47" s="14"/>
      <c r="O47" s="14"/>
      <c r="P47" s="14"/>
      <c r="Q47" s="14"/>
      <c r="R47" s="14"/>
      <c r="S47" s="14"/>
    </row>
    <row r="48" spans="1:19" s="2" customFormat="1" x14ac:dyDescent="0.25">
      <c r="A48" s="2" t="s">
        <v>69</v>
      </c>
      <c r="B48" s="2">
        <v>1946</v>
      </c>
      <c r="C48" s="18">
        <f t="shared" si="5"/>
        <v>26623262.60324965</v>
      </c>
      <c r="D48" s="18">
        <f t="shared" si="6"/>
        <v>23304924.107402723</v>
      </c>
      <c r="E48" s="18">
        <f t="shared" ref="E48:E50" si="7">E49-E$52/50</f>
        <v>16494.848528679238</v>
      </c>
      <c r="F48" s="18">
        <f t="shared" si="3"/>
        <v>3186071.9384429608</v>
      </c>
      <c r="G48" s="18">
        <f t="shared" si="4"/>
        <v>4996839.489287491</v>
      </c>
      <c r="J48" s="15"/>
      <c r="K48" s="14"/>
      <c r="L48" s="14"/>
      <c r="M48" s="14"/>
      <c r="N48" s="14"/>
      <c r="O48" s="14"/>
      <c r="P48" s="14"/>
      <c r="Q48" s="14"/>
      <c r="R48" s="14"/>
      <c r="S48" s="14"/>
    </row>
    <row r="49" spans="1:19" s="2" customFormat="1" x14ac:dyDescent="0.25">
      <c r="A49" s="2" t="s">
        <v>69</v>
      </c>
      <c r="B49" s="2">
        <v>1947</v>
      </c>
      <c r="C49" s="18">
        <f t="shared" si="5"/>
        <v>27647234.241836175</v>
      </c>
      <c r="D49" s="18">
        <f t="shared" si="6"/>
        <v>24201267.342302829</v>
      </c>
      <c r="E49" s="18">
        <f t="shared" si="7"/>
        <v>16853.432192346179</v>
      </c>
      <c r="F49" s="18">
        <f t="shared" si="3"/>
        <v>3255334.3718873728</v>
      </c>
      <c r="G49" s="18">
        <f t="shared" si="4"/>
        <v>5105466.4347067839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s="2" customFormat="1" x14ac:dyDescent="0.25">
      <c r="A50" s="2" t="s">
        <v>69</v>
      </c>
      <c r="B50" s="2">
        <v>1948</v>
      </c>
      <c r="C50" s="18">
        <f t="shared" si="5"/>
        <v>28671205.8804227</v>
      </c>
      <c r="D50" s="18">
        <f t="shared" si="6"/>
        <v>25097610.577202935</v>
      </c>
      <c r="E50" s="18">
        <f t="shared" si="7"/>
        <v>17212.01585601312</v>
      </c>
      <c r="F50" s="18">
        <f t="shared" si="3"/>
        <v>3324596.8053317848</v>
      </c>
      <c r="G50" s="18">
        <f t="shared" si="4"/>
        <v>5214093.3801260768</v>
      </c>
      <c r="J50" s="15"/>
      <c r="K50" s="15"/>
      <c r="L50" s="14"/>
      <c r="M50" s="14"/>
      <c r="N50" s="14"/>
      <c r="O50" s="14"/>
      <c r="P50" s="14"/>
      <c r="Q50" s="14"/>
      <c r="R50" s="14"/>
      <c r="S50" s="14"/>
    </row>
    <row r="51" spans="1:19" s="2" customFormat="1" x14ac:dyDescent="0.25">
      <c r="A51" s="2" t="s">
        <v>69</v>
      </c>
      <c r="B51" s="2">
        <v>1949</v>
      </c>
      <c r="C51" s="18">
        <f t="shared" si="5"/>
        <v>29695177.519009225</v>
      </c>
      <c r="D51" s="18">
        <f t="shared" si="6"/>
        <v>25993953.812103041</v>
      </c>
      <c r="E51" s="18">
        <f>E52-E$52/50</f>
        <v>17570.599519680061</v>
      </c>
      <c r="F51" s="18">
        <f>F52-F$52/50</f>
        <v>3393859.2387761967</v>
      </c>
      <c r="G51" s="18">
        <f t="shared" ref="G51" si="8">G52-G$52/50</f>
        <v>5322720.3255453696</v>
      </c>
      <c r="J51" s="15"/>
      <c r="K51" s="15"/>
      <c r="L51" s="14"/>
      <c r="M51" s="14"/>
      <c r="N51" s="14"/>
      <c r="O51" s="14"/>
      <c r="P51" s="14"/>
      <c r="Q51" s="14"/>
      <c r="R51" s="14"/>
      <c r="S51" s="14"/>
    </row>
    <row r="52" spans="1:19" x14ac:dyDescent="0.25">
      <c r="A52" s="2" t="s">
        <v>69</v>
      </c>
      <c r="B52" s="2">
        <v>1950</v>
      </c>
      <c r="C52" s="1">
        <v>30719149.15759575</v>
      </c>
      <c r="D52" s="1">
        <v>25524192.054111231</v>
      </c>
      <c r="E52" s="1">
        <v>17929.183183347002</v>
      </c>
      <c r="F52" s="1">
        <v>3463121.6722206087</v>
      </c>
      <c r="G52" s="1">
        <v>5431347.2709646625</v>
      </c>
      <c r="H52" s="2"/>
      <c r="I52" s="1"/>
      <c r="L52" s="15"/>
      <c r="M52" s="14"/>
      <c r="N52" s="20"/>
      <c r="P52" s="14"/>
      <c r="Q52" s="14"/>
      <c r="R52" s="14"/>
      <c r="S52" s="14"/>
    </row>
    <row r="53" spans="1:19" x14ac:dyDescent="0.25">
      <c r="A53" s="2" t="s">
        <v>69</v>
      </c>
      <c r="B53" s="2">
        <v>1951</v>
      </c>
      <c r="C53" s="1">
        <v>32669354.393786069</v>
      </c>
      <c r="D53" s="1">
        <v>26890297.047003139</v>
      </c>
      <c r="E53" s="1">
        <v>20889.067427123166</v>
      </c>
      <c r="F53" s="1">
        <v>3716619.3035934139</v>
      </c>
      <c r="G53" s="1">
        <v>5884232.0526313838</v>
      </c>
      <c r="H53" s="2"/>
      <c r="I53" s="1"/>
      <c r="L53" s="15"/>
      <c r="M53" s="14"/>
      <c r="P53" s="14"/>
      <c r="Q53" s="14"/>
      <c r="R53" s="14"/>
      <c r="S53" s="14"/>
    </row>
    <row r="54" spans="1:19" x14ac:dyDescent="0.25">
      <c r="A54" s="2" t="s">
        <v>69</v>
      </c>
      <c r="B54" s="2">
        <v>1952</v>
      </c>
      <c r="C54" s="1">
        <v>34766629.7235412</v>
      </c>
      <c r="D54" s="1">
        <v>28333053.535768345</v>
      </c>
      <c r="E54" s="1">
        <v>24203.994439008657</v>
      </c>
      <c r="F54" s="1">
        <v>3979944.8817842151</v>
      </c>
      <c r="G54" s="1">
        <v>6379812.9103353936</v>
      </c>
      <c r="H54" s="2"/>
      <c r="I54" s="1"/>
      <c r="L54" s="14"/>
      <c r="M54" s="14"/>
      <c r="P54" s="14"/>
      <c r="Q54" s="14"/>
      <c r="R54" s="14"/>
      <c r="S54" s="14"/>
    </row>
    <row r="55" spans="1:19" x14ac:dyDescent="0.25">
      <c r="A55" s="2" t="s">
        <v>69</v>
      </c>
      <c r="B55" s="2">
        <v>1953</v>
      </c>
      <c r="C55" s="1">
        <v>37003696.539794587</v>
      </c>
      <c r="D55" s="1">
        <v>29850963.598748423</v>
      </c>
      <c r="E55" s="1">
        <v>27944.477978440827</v>
      </c>
      <c r="F55" s="1">
        <v>4254758.3879182003</v>
      </c>
      <c r="G55" s="1">
        <v>6921412.5849087937</v>
      </c>
      <c r="H55" s="2"/>
      <c r="I55" s="1"/>
      <c r="L55" s="14"/>
      <c r="M55" s="14"/>
      <c r="P55" s="14"/>
      <c r="Q55" s="14"/>
      <c r="R55" s="14"/>
      <c r="S55" s="14"/>
    </row>
    <row r="56" spans="1:19" x14ac:dyDescent="0.25">
      <c r="A56" s="2" t="s">
        <v>69</v>
      </c>
      <c r="B56" s="2">
        <v>1954</v>
      </c>
      <c r="C56" s="1">
        <v>39371816.747716039</v>
      </c>
      <c r="D56" s="1">
        <v>31443485.556844745</v>
      </c>
      <c r="E56" s="1">
        <v>32194.244638327491</v>
      </c>
      <c r="F56" s="1">
        <v>4542730.3641437357</v>
      </c>
      <c r="G56" s="1">
        <v>7512662.4186415998</v>
      </c>
      <c r="H56" s="2"/>
      <c r="I56" s="1"/>
      <c r="L56" s="14"/>
      <c r="M56" s="14"/>
      <c r="P56" s="14"/>
      <c r="Q56" s="14"/>
      <c r="R56" s="14"/>
      <c r="S56" s="14"/>
    </row>
    <row r="57" spans="1:19" x14ac:dyDescent="0.25">
      <c r="A57" s="2" t="s">
        <v>69</v>
      </c>
      <c r="B57" s="2">
        <v>1955</v>
      </c>
      <c r="C57" s="1">
        <v>41860928.895178176</v>
      </c>
      <c r="D57" s="1">
        <v>33111333.781092197</v>
      </c>
      <c r="E57" s="1">
        <v>37051.022634597073</v>
      </c>
      <c r="F57" s="1">
        <v>4845501.8735931888</v>
      </c>
      <c r="G57" s="1">
        <v>8157541.9468577923</v>
      </c>
      <c r="H57" s="2"/>
      <c r="I57" s="1"/>
      <c r="L57" s="14"/>
      <c r="M57" s="14"/>
      <c r="P57" s="14"/>
      <c r="Q57" s="14"/>
      <c r="R57" s="14"/>
      <c r="S57" s="14"/>
    </row>
    <row r="58" spans="1:19" x14ac:dyDescent="0.25">
      <c r="A58" s="2" t="s">
        <v>69</v>
      </c>
      <c r="B58" s="2">
        <v>1956</v>
      </c>
      <c r="C58" s="1">
        <v>44459815.229897134</v>
      </c>
      <c r="D58" s="1">
        <v>34856968.102308333</v>
      </c>
      <c r="E58" s="1">
        <v>42626.241924942013</v>
      </c>
      <c r="F58" s="1">
        <v>5164619.1458809264</v>
      </c>
      <c r="G58" s="1">
        <v>8860432.0613061655</v>
      </c>
      <c r="H58" s="2"/>
      <c r="I58" s="1"/>
      <c r="J58" s="23"/>
      <c r="L58" s="14"/>
      <c r="M58" s="14"/>
      <c r="P58" s="14"/>
      <c r="Q58" s="14"/>
      <c r="R58" s="14"/>
      <c r="S58" s="14"/>
    </row>
    <row r="59" spans="1:19" x14ac:dyDescent="0.25">
      <c r="A59" s="2" t="s">
        <v>69</v>
      </c>
      <c r="B59" s="2">
        <v>1957</v>
      </c>
      <c r="C59" s="1">
        <v>47156299.008072406</v>
      </c>
      <c r="D59" s="1">
        <v>36684856.189149708</v>
      </c>
      <c r="E59" s="1">
        <v>49044.529845396159</v>
      </c>
      <c r="F59" s="1">
        <v>5501480.1688429955</v>
      </c>
      <c r="G59" s="1">
        <v>9626166.7503461875</v>
      </c>
      <c r="H59" s="2"/>
      <c r="I59" s="1"/>
    </row>
    <row r="60" spans="1:19" x14ac:dyDescent="0.25">
      <c r="A60" s="2" t="s">
        <v>69</v>
      </c>
      <c r="B60" s="2">
        <v>1958</v>
      </c>
      <c r="C60" s="1">
        <v>49937469.769391008</v>
      </c>
      <c r="D60" s="1">
        <v>38601578.031571776</v>
      </c>
      <c r="E60" s="1">
        <v>56443.278251790427</v>
      </c>
      <c r="F60" s="1">
        <v>5857310.6033260375</v>
      </c>
      <c r="G60" s="1">
        <v>10460072.888338186</v>
      </c>
      <c r="H60" s="2"/>
      <c r="I60" s="1"/>
    </row>
    <row r="61" spans="1:19" x14ac:dyDescent="0.25">
      <c r="A61" s="2" t="s">
        <v>69</v>
      </c>
      <c r="B61" s="2">
        <v>1959</v>
      </c>
      <c r="C61" s="1">
        <v>52789921.915632859</v>
      </c>
      <c r="D61" s="1">
        <v>40615538.89685794</v>
      </c>
      <c r="E61" s="1">
        <v>64972.988544263048</v>
      </c>
      <c r="F61" s="1">
        <v>6233169.6521454016</v>
      </c>
      <c r="G61" s="1">
        <v>11367999.197253486</v>
      </c>
      <c r="H61" s="2"/>
      <c r="I61" s="1"/>
    </row>
    <row r="62" spans="1:19" x14ac:dyDescent="0.25">
      <c r="A62" s="2" t="s">
        <v>69</v>
      </c>
      <c r="B62" s="2">
        <v>1960</v>
      </c>
      <c r="C62" s="1">
        <v>55699975.225709997</v>
      </c>
      <c r="D62" s="1">
        <v>42735244.017446198</v>
      </c>
      <c r="E62" s="1">
        <v>74805.443918386416</v>
      </c>
      <c r="F62" s="1">
        <v>6630140.6936113331</v>
      </c>
      <c r="G62" s="1">
        <v>12356256.384450296</v>
      </c>
      <c r="H62" s="2"/>
      <c r="I62" s="1"/>
    </row>
    <row r="63" spans="1:19" x14ac:dyDescent="0.25">
      <c r="A63" s="2" t="s">
        <v>69</v>
      </c>
      <c r="B63" s="2">
        <v>1961</v>
      </c>
      <c r="C63" s="1">
        <v>58653939.547985941</v>
      </c>
      <c r="D63" s="1">
        <v>44966880.310458191</v>
      </c>
      <c r="E63" s="1">
        <v>86149.449954494776</v>
      </c>
      <c r="F63" s="1">
        <v>7049619.455894826</v>
      </c>
      <c r="G63" s="1">
        <v>13431517.052901594</v>
      </c>
      <c r="H63" s="2"/>
      <c r="I63" s="1"/>
    </row>
    <row r="64" spans="1:19" x14ac:dyDescent="0.25">
      <c r="A64" s="2" t="s">
        <v>69</v>
      </c>
      <c r="B64" s="2">
        <v>1962</v>
      </c>
      <c r="C64" s="1">
        <v>61638404.904970862</v>
      </c>
      <c r="D64" s="1">
        <v>47311596.102516398</v>
      </c>
      <c r="E64" s="1">
        <v>99275.450627231548</v>
      </c>
      <c r="F64" s="1">
        <v>7493649.7106461646</v>
      </c>
      <c r="G64" s="1">
        <v>14600677.783871081</v>
      </c>
      <c r="H64" s="2"/>
      <c r="I64" s="1"/>
    </row>
    <row r="65" spans="1:9" x14ac:dyDescent="0.25">
      <c r="A65" s="2" t="s">
        <v>69</v>
      </c>
      <c r="B65" s="2">
        <v>1963</v>
      </c>
      <c r="C65" s="1">
        <v>64640636.931818716</v>
      </c>
      <c r="D65" s="1">
        <v>49763439.769959114</v>
      </c>
      <c r="E65" s="1">
        <v>114545.72068874791</v>
      </c>
      <c r="F65" s="1">
        <v>7965208.9804847399</v>
      </c>
      <c r="G65" s="1">
        <v>15870750.262481138</v>
      </c>
      <c r="H65" s="2"/>
      <c r="I65" s="1"/>
    </row>
    <row r="66" spans="1:9" x14ac:dyDescent="0.25">
      <c r="A66" s="2" t="s">
        <v>69</v>
      </c>
      <c r="B66" s="2">
        <v>1964</v>
      </c>
      <c r="C66" s="1">
        <v>67649067.30820556</v>
      </c>
      <c r="D66" s="1">
        <v>52310670.221248806</v>
      </c>
      <c r="E66" s="1">
        <v>132429.74243153216</v>
      </c>
      <c r="F66" s="1">
        <v>8468060.7721285503</v>
      </c>
      <c r="G66" s="1">
        <v>17248944.248719554</v>
      </c>
      <c r="H66" s="2"/>
      <c r="I66" s="1"/>
    </row>
    <row r="67" spans="1:9" x14ac:dyDescent="0.25">
      <c r="A67" s="2" t="s">
        <v>69</v>
      </c>
      <c r="B67" s="2">
        <v>1965</v>
      </c>
      <c r="C67" s="1">
        <v>70653956.119896516</v>
      </c>
      <c r="D67" s="1">
        <v>54943196.1272159</v>
      </c>
      <c r="E67" s="1">
        <v>153469.56675609495</v>
      </c>
      <c r="F67" s="1">
        <v>9005799.9169760682</v>
      </c>
      <c r="G67" s="1">
        <v>18743156.57126322</v>
      </c>
      <c r="H67" s="2"/>
      <c r="I67" s="1"/>
    </row>
    <row r="68" spans="1:9" x14ac:dyDescent="0.25">
      <c r="A68" s="2" t="s">
        <v>69</v>
      </c>
      <c r="B68" s="2">
        <v>1966</v>
      </c>
      <c r="C68" s="1">
        <v>73642393.303113416</v>
      </c>
      <c r="D68" s="1">
        <v>57655645.89663253</v>
      </c>
      <c r="E68" s="1">
        <v>178287.94990080467</v>
      </c>
      <c r="F68" s="1">
        <v>9580919.3833704647</v>
      </c>
      <c r="G68" s="1">
        <v>20362219.926515788</v>
      </c>
      <c r="H68" s="2"/>
      <c r="I68" s="1"/>
    </row>
    <row r="69" spans="1:9" x14ac:dyDescent="0.25">
      <c r="A69" s="2" t="s">
        <v>69</v>
      </c>
      <c r="B69" s="2">
        <v>1967</v>
      </c>
      <c r="C69" s="1">
        <v>76607791.192314595</v>
      </c>
      <c r="D69" s="1">
        <v>60449498.358961634</v>
      </c>
      <c r="E69" s="1">
        <v>207517.50266163916</v>
      </c>
      <c r="F69" s="1">
        <v>10195248.857393572</v>
      </c>
      <c r="G69" s="1">
        <v>22116132.797479674</v>
      </c>
      <c r="H69" s="2"/>
      <c r="I69" s="1"/>
    </row>
    <row r="70" spans="1:9" x14ac:dyDescent="0.25">
      <c r="A70" s="2" t="s">
        <v>69</v>
      </c>
      <c r="B70" s="2">
        <v>1968</v>
      </c>
      <c r="C70" s="1">
        <v>79556647.489478946</v>
      </c>
      <c r="D70" s="1">
        <v>63329114.74524679</v>
      </c>
      <c r="E70" s="1">
        <v>241765.27257774779</v>
      </c>
      <c r="F70" s="1">
        <v>10851079.636685366</v>
      </c>
      <c r="G70" s="1">
        <v>24015901.604526084</v>
      </c>
      <c r="H70" s="2"/>
      <c r="I70" s="1"/>
    </row>
    <row r="71" spans="1:9" x14ac:dyDescent="0.25">
      <c r="A71" s="2" t="s">
        <v>69</v>
      </c>
      <c r="B71" s="2">
        <v>1969</v>
      </c>
      <c r="C71" s="1">
        <v>82503325.89129284</v>
      </c>
      <c r="D71" s="1">
        <v>66303337.469848983</v>
      </c>
      <c r="E71" s="1">
        <v>281586.44808547379</v>
      </c>
      <c r="F71" s="1">
        <v>11550462.69295533</v>
      </c>
      <c r="G71" s="1">
        <v>26073730.288332943</v>
      </c>
      <c r="H71" s="2"/>
      <c r="I71" s="1"/>
    </row>
    <row r="72" spans="1:9" x14ac:dyDescent="0.25">
      <c r="A72" s="2" t="s">
        <v>69</v>
      </c>
      <c r="B72" s="2">
        <v>1970</v>
      </c>
      <c r="C72" s="1">
        <v>85459453.051085964</v>
      </c>
      <c r="D72" s="1">
        <v>69379206.232411116</v>
      </c>
      <c r="E72" s="1">
        <v>327595.78695571463</v>
      </c>
      <c r="F72" s="1">
        <v>12294992.68021703</v>
      </c>
      <c r="G72" s="1">
        <v>28302687.395345703</v>
      </c>
      <c r="H72" s="2"/>
      <c r="I72" s="1"/>
    </row>
    <row r="73" spans="1:9" x14ac:dyDescent="0.25">
      <c r="A73" s="2" t="s">
        <v>69</v>
      </c>
      <c r="B73" s="2">
        <v>1971</v>
      </c>
      <c r="C73" s="1">
        <v>88427460.05838497</v>
      </c>
      <c r="D73" s="1">
        <v>72558277.751760662</v>
      </c>
      <c r="E73" s="1">
        <v>380644.02898143348</v>
      </c>
      <c r="F73" s="1">
        <v>13087593.396333154</v>
      </c>
      <c r="G73" s="1">
        <v>30716398.560147099</v>
      </c>
      <c r="H73" s="2"/>
      <c r="I73" s="1"/>
    </row>
    <row r="74" spans="1:9" x14ac:dyDescent="0.25">
      <c r="A74" s="2" t="s">
        <v>69</v>
      </c>
      <c r="B74" s="2">
        <v>1972</v>
      </c>
      <c r="C74" s="1">
        <v>91403080.870767623</v>
      </c>
      <c r="D74" s="1">
        <v>75836800.251657188</v>
      </c>
      <c r="E74" s="1">
        <v>441774.47305863694</v>
      </c>
      <c r="F74" s="1">
        <v>13929152.213404708</v>
      </c>
      <c r="G74" s="1">
        <v>33329277.5667868</v>
      </c>
      <c r="H74" s="2"/>
      <c r="I74" s="1"/>
    </row>
    <row r="75" spans="1:9" x14ac:dyDescent="0.25">
      <c r="A75" s="2" t="s">
        <v>69</v>
      </c>
      <c r="B75" s="2">
        <v>1973</v>
      </c>
      <c r="C75" s="1">
        <v>94384324.9461945</v>
      </c>
      <c r="D75" s="1">
        <v>79210617.143042535</v>
      </c>
      <c r="E75" s="1">
        <v>512008.74336338055</v>
      </c>
      <c r="F75" s="1">
        <v>14815858.846788406</v>
      </c>
      <c r="G75" s="1">
        <v>36157061.688868299</v>
      </c>
      <c r="H75" s="2"/>
      <c r="I75" s="1"/>
    </row>
    <row r="76" spans="1:9" x14ac:dyDescent="0.25">
      <c r="A76" s="2" t="s">
        <v>69</v>
      </c>
      <c r="B76" s="2">
        <v>1974</v>
      </c>
      <c r="C76" s="1">
        <v>97366981.054412976</v>
      </c>
      <c r="D76" s="1">
        <v>82672858.674716979</v>
      </c>
      <c r="E76" s="1">
        <v>592455.36662819865</v>
      </c>
      <c r="F76" s="1">
        <v>15740787.350591021</v>
      </c>
      <c r="G76" s="1">
        <v>39216643.962430425</v>
      </c>
      <c r="H76" s="2"/>
      <c r="I76" s="1"/>
    </row>
    <row r="77" spans="1:9" x14ac:dyDescent="0.25">
      <c r="A77" s="2" t="s">
        <v>69</v>
      </c>
      <c r="B77" s="2">
        <v>1975</v>
      </c>
      <c r="C77" s="1">
        <v>100347523.1049633</v>
      </c>
      <c r="D77" s="1">
        <v>86216941.046896547</v>
      </c>
      <c r="E77" s="1">
        <v>684378.9715894144</v>
      </c>
      <c r="F77" s="1">
        <v>16697836.383096067</v>
      </c>
      <c r="G77" s="1">
        <v>42526198.473196037</v>
      </c>
      <c r="H77" s="2"/>
      <c r="I77" s="1"/>
    </row>
    <row r="78" spans="1:9" x14ac:dyDescent="0.25">
      <c r="A78" s="2" t="s">
        <v>69</v>
      </c>
      <c r="B78" s="2">
        <v>1976</v>
      </c>
      <c r="C78" s="1">
        <v>103326416.00756811</v>
      </c>
      <c r="D78" s="1">
        <v>89840473.883059621</v>
      </c>
      <c r="E78" s="1">
        <v>789190.078593413</v>
      </c>
      <c r="F78" s="1">
        <v>17683083.525844112</v>
      </c>
      <c r="G78" s="1">
        <v>46103741.230352901</v>
      </c>
      <c r="H78" s="2"/>
      <c r="I78" s="1"/>
    </row>
    <row r="79" spans="1:9" x14ac:dyDescent="0.25">
      <c r="A79" s="2" t="s">
        <v>69</v>
      </c>
      <c r="B79" s="2">
        <v>1977</v>
      </c>
      <c r="C79" s="1">
        <v>106304706.98695946</v>
      </c>
      <c r="D79" s="1">
        <v>93541590.871034071</v>
      </c>
      <c r="E79" s="1">
        <v>908625.66260079551</v>
      </c>
      <c r="F79" s="1">
        <v>18696556.391571097</v>
      </c>
      <c r="G79" s="1">
        <v>49969639.987262957</v>
      </c>
      <c r="H79" s="2"/>
      <c r="I79" s="1"/>
    </row>
    <row r="80" spans="1:9" x14ac:dyDescent="0.25">
      <c r="A80" s="2" t="s">
        <v>69</v>
      </c>
      <c r="B80" s="2">
        <v>1978</v>
      </c>
      <c r="C80" s="1">
        <v>109279665.17355251</v>
      </c>
      <c r="D80" s="1">
        <v>97313961.358691052</v>
      </c>
      <c r="E80" s="1">
        <v>1044921.0102945861</v>
      </c>
      <c r="F80" s="1">
        <v>19740670.751398906</v>
      </c>
      <c r="G80" s="1">
        <v>54148759.425026707</v>
      </c>
      <c r="H80" s="2"/>
      <c r="I80" s="1"/>
    </row>
    <row r="81" spans="1:9" x14ac:dyDescent="0.25">
      <c r="A81" s="2" t="s">
        <v>69</v>
      </c>
      <c r="B81" s="2">
        <v>1979</v>
      </c>
      <c r="C81" s="1">
        <v>112247647.0254288</v>
      </c>
      <c r="D81" s="1">
        <v>101149905.12691672</v>
      </c>
      <c r="E81" s="1">
        <v>1200901.7408290205</v>
      </c>
      <c r="F81" s="1">
        <v>20820890.726795763</v>
      </c>
      <c r="G81" s="1">
        <v>58669320.723264545</v>
      </c>
      <c r="H81" s="2"/>
      <c r="I81" s="1"/>
    </row>
    <row r="82" spans="1:9" x14ac:dyDescent="0.25">
      <c r="A82" s="2" t="s">
        <v>69</v>
      </c>
      <c r="B82" s="2">
        <v>1980</v>
      </c>
      <c r="C82" s="1">
        <v>115206253.70697159</v>
      </c>
      <c r="D82" s="1">
        <v>105043160.94159517</v>
      </c>
      <c r="E82" s="1">
        <v>1379871.6084860631</v>
      </c>
      <c r="F82" s="1">
        <v>21941750.551119916</v>
      </c>
      <c r="G82" s="1">
        <v>63559862.275108784</v>
      </c>
      <c r="H82" s="2"/>
      <c r="I82" s="1"/>
    </row>
    <row r="83" spans="1:9" x14ac:dyDescent="0.25">
      <c r="A83" s="2" t="s">
        <v>69</v>
      </c>
      <c r="B83" s="2">
        <v>1981</v>
      </c>
      <c r="C83" s="1">
        <v>118155084.93737009</v>
      </c>
      <c r="D83" s="1">
        <v>108985884.76945153</v>
      </c>
      <c r="E83" s="1">
        <v>1585089.34353621</v>
      </c>
      <c r="F83" s="1">
        <v>23104707.012338176</v>
      </c>
      <c r="G83" s="1">
        <v>68848085.701874897</v>
      </c>
      <c r="H83" s="2"/>
      <c r="I83" s="1"/>
    </row>
    <row r="84" spans="1:9" x14ac:dyDescent="0.25">
      <c r="A84" s="2" t="s">
        <v>69</v>
      </c>
      <c r="B84" s="2">
        <v>1982</v>
      </c>
      <c r="C84" s="1">
        <v>121095650.82681523</v>
      </c>
      <c r="D84" s="1">
        <v>112976405.61988166</v>
      </c>
      <c r="E84" s="1">
        <v>1820382.2204197855</v>
      </c>
      <c r="F84" s="1">
        <v>24307737.446646467</v>
      </c>
      <c r="G84" s="1">
        <v>74559086.174648061</v>
      </c>
      <c r="H84" s="2"/>
      <c r="I84" s="1"/>
    </row>
    <row r="85" spans="1:9" x14ac:dyDescent="0.25">
      <c r="A85" s="2" t="s">
        <v>69</v>
      </c>
      <c r="B85" s="2">
        <v>1983</v>
      </c>
      <c r="C85" s="1">
        <v>124030040.62800623</v>
      </c>
      <c r="D85" s="1">
        <v>117023071.37258059</v>
      </c>
      <c r="E85" s="1">
        <v>2091201.1607188871</v>
      </c>
      <c r="F85" s="1">
        <v>25548043.332249928</v>
      </c>
      <c r="G85" s="1">
        <v>80716208.936732903</v>
      </c>
      <c r="H85" s="2"/>
      <c r="I85" s="1"/>
    </row>
    <row r="86" spans="1:9" x14ac:dyDescent="0.25">
      <c r="A86" s="2" t="s">
        <v>69</v>
      </c>
      <c r="B86" s="2">
        <v>1984</v>
      </c>
      <c r="C86" s="1">
        <v>126961427.77045287</v>
      </c>
      <c r="D86" s="1">
        <v>121140899.1906449</v>
      </c>
      <c r="E86" s="1">
        <v>2404518.3598176516</v>
      </c>
      <c r="F86" s="1">
        <v>26820685.051345229</v>
      </c>
      <c r="G86" s="1">
        <v>87340259.555486202</v>
      </c>
      <c r="H86" s="2"/>
      <c r="I86" s="1"/>
    </row>
    <row r="87" spans="1:9" x14ac:dyDescent="0.25">
      <c r="A87" s="2" t="s">
        <v>69</v>
      </c>
      <c r="B87" s="2">
        <v>1985</v>
      </c>
      <c r="C87" s="1">
        <v>129892809.56969422</v>
      </c>
      <c r="D87" s="1">
        <v>125341433.45790587</v>
      </c>
      <c r="E87" s="1">
        <v>2768239.3736051698</v>
      </c>
      <c r="F87" s="1">
        <v>28121165.483792525</v>
      </c>
      <c r="G87" s="1">
        <v>94452543.894639179</v>
      </c>
      <c r="H87" s="2"/>
      <c r="I87" s="1"/>
    </row>
    <row r="88" spans="1:9" x14ac:dyDescent="0.25">
      <c r="A88" s="2" t="s">
        <v>69</v>
      </c>
      <c r="B88" s="2">
        <v>1986</v>
      </c>
      <c r="C88" s="1">
        <v>132828739.38316415</v>
      </c>
      <c r="D88" s="1">
        <v>129627029.01962867</v>
      </c>
      <c r="E88" s="1">
        <v>3191681.1886061155</v>
      </c>
      <c r="F88" s="1">
        <v>29446136.794573132</v>
      </c>
      <c r="G88" s="1">
        <v>102079739.61565937</v>
      </c>
      <c r="H88" s="2"/>
      <c r="I88" s="1"/>
    </row>
    <row r="89" spans="1:9" x14ac:dyDescent="0.25">
      <c r="A89" s="2" t="s">
        <v>69</v>
      </c>
      <c r="B89" s="2">
        <v>1987</v>
      </c>
      <c r="C89" s="1">
        <v>135771254.11226961</v>
      </c>
      <c r="D89" s="1">
        <v>133991542.06796725</v>
      </c>
      <c r="E89" s="1">
        <v>3683843.6548710898</v>
      </c>
      <c r="F89" s="1">
        <v>30794977.962005533</v>
      </c>
      <c r="G89" s="1">
        <v>110248863.13314262</v>
      </c>
      <c r="H89" s="2"/>
      <c r="I89" s="1"/>
    </row>
    <row r="90" spans="1:9" x14ac:dyDescent="0.25">
      <c r="A90" s="2" t="s">
        <v>69</v>
      </c>
      <c r="B90" s="2">
        <v>1988</v>
      </c>
      <c r="C90" s="1">
        <v>138718099.7556783</v>
      </c>
      <c r="D90" s="1">
        <v>138428163.44451925</v>
      </c>
      <c r="E90" s="1">
        <v>4252060.2747759195</v>
      </c>
      <c r="F90" s="1">
        <v>32169055.830682982</v>
      </c>
      <c r="G90" s="1">
        <v>118980181.49128458</v>
      </c>
      <c r="H90" s="2"/>
      <c r="I90" s="1"/>
    </row>
    <row r="91" spans="1:9" x14ac:dyDescent="0.25">
      <c r="A91" s="2" t="s">
        <v>69</v>
      </c>
      <c r="B91" s="2">
        <v>1989</v>
      </c>
      <c r="C91" s="1">
        <v>141664939.20075756</v>
      </c>
      <c r="D91" s="1">
        <v>142925565.27957994</v>
      </c>
      <c r="E91" s="1">
        <v>4901588.4171383027</v>
      </c>
      <c r="F91" s="1">
        <v>33572021.048077382</v>
      </c>
      <c r="G91" s="1">
        <v>128290707.54830751</v>
      </c>
      <c r="H91" s="2"/>
      <c r="I91" s="1"/>
    </row>
    <row r="92" spans="1:9" x14ac:dyDescent="0.25">
      <c r="A92" s="2" t="s">
        <v>69</v>
      </c>
      <c r="B92" s="2">
        <v>1990</v>
      </c>
      <c r="C92" s="1">
        <v>144610336.74114275</v>
      </c>
      <c r="D92" s="1">
        <v>147472232.55005023</v>
      </c>
      <c r="E92" s="1">
        <v>5638082.8406262714</v>
      </c>
      <c r="F92" s="1">
        <v>35006665.275067449</v>
      </c>
      <c r="G92" s="1">
        <v>138198320.19372028</v>
      </c>
      <c r="H92" s="2"/>
      <c r="I92" s="1"/>
    </row>
    <row r="93" spans="1:9" x14ac:dyDescent="0.25">
      <c r="A93" s="2" t="s">
        <v>69</v>
      </c>
      <c r="B93" s="2">
        <v>1991</v>
      </c>
      <c r="C93" s="1">
        <v>147545578.25038359</v>
      </c>
      <c r="D93" s="1">
        <v>152070597.13015938</v>
      </c>
      <c r="E93" s="1">
        <v>6469532.0078023318</v>
      </c>
      <c r="F93" s="1">
        <v>36473311.502516195</v>
      </c>
      <c r="G93" s="1">
        <v>148724096.02906802</v>
      </c>
      <c r="H93" s="2"/>
      <c r="I93" s="1"/>
    </row>
    <row r="94" spans="1:9" x14ac:dyDescent="0.25">
      <c r="A94" s="2" t="s">
        <v>69</v>
      </c>
      <c r="B94" s="2">
        <v>1992</v>
      </c>
      <c r="C94" s="1">
        <v>150476050.68879431</v>
      </c>
      <c r="D94" s="1">
        <v>156716278.05859604</v>
      </c>
      <c r="E94" s="1">
        <v>7408069.743727698</v>
      </c>
      <c r="F94" s="1">
        <v>37969242.201034188</v>
      </c>
      <c r="G94" s="1">
        <v>159892799.91313085</v>
      </c>
      <c r="H94" s="2"/>
      <c r="I94" s="1"/>
    </row>
    <row r="95" spans="1:9" x14ac:dyDescent="0.25">
      <c r="A95" s="2" t="s">
        <v>69</v>
      </c>
      <c r="B95" s="2">
        <v>1993</v>
      </c>
      <c r="C95" s="1">
        <v>153431043.05004218</v>
      </c>
      <c r="D95" s="1">
        <v>161380141.24314058</v>
      </c>
      <c r="E95" s="1">
        <v>8468822.5073283296</v>
      </c>
      <c r="F95" s="1">
        <v>39490662.065666683</v>
      </c>
      <c r="G95" s="1">
        <v>171729831.34910837</v>
      </c>
      <c r="H95" s="2"/>
      <c r="I95" s="1"/>
    </row>
    <row r="96" spans="1:9" x14ac:dyDescent="0.25">
      <c r="A96" s="2" t="s">
        <v>69</v>
      </c>
      <c r="B96" s="2">
        <v>1994</v>
      </c>
      <c r="C96" s="1">
        <v>156450684.61699781</v>
      </c>
      <c r="D96" s="1">
        <v>166022029.99967182</v>
      </c>
      <c r="E96" s="1">
        <v>9672062.8218146544</v>
      </c>
      <c r="F96" s="1">
        <v>41031793.392162278</v>
      </c>
      <c r="G96" s="1">
        <v>184262832.21089506</v>
      </c>
      <c r="H96" s="2"/>
      <c r="I96" s="1"/>
    </row>
    <row r="97" spans="1:9" x14ac:dyDescent="0.25">
      <c r="A97" s="2" t="s">
        <v>69</v>
      </c>
      <c r="B97" s="2">
        <v>1995</v>
      </c>
      <c r="C97" s="1">
        <v>159560200.5897215</v>
      </c>
      <c r="D97" s="1">
        <v>170612339.79999998</v>
      </c>
      <c r="E97" s="1">
        <v>11040827.846542278</v>
      </c>
      <c r="F97" s="1">
        <v>42587063.377481841</v>
      </c>
      <c r="G97" s="1">
        <v>197519197.25387362</v>
      </c>
      <c r="H97" s="2"/>
      <c r="I97" s="1"/>
    </row>
    <row r="98" spans="1:9" x14ac:dyDescent="0.25">
      <c r="A98" s="2" t="s">
        <v>69</v>
      </c>
      <c r="B98" s="2">
        <v>1996</v>
      </c>
      <c r="C98" s="1">
        <v>162779251.50376832</v>
      </c>
      <c r="D98" s="1">
        <v>175123186.54554754</v>
      </c>
      <c r="E98" s="1">
        <v>12598097.146703726</v>
      </c>
      <c r="F98" s="1">
        <v>44152612.44225125</v>
      </c>
      <c r="G98" s="1">
        <v>211522581.64879268</v>
      </c>
      <c r="H98" s="2"/>
      <c r="I98" s="1"/>
    </row>
    <row r="99" spans="1:9" x14ac:dyDescent="0.25">
      <c r="A99" s="2" t="s">
        <v>69</v>
      </c>
      <c r="B99" s="2">
        <v>1997</v>
      </c>
      <c r="C99" s="1">
        <v>166089112.04687607</v>
      </c>
      <c r="D99" s="1">
        <v>179561930.88261926</v>
      </c>
      <c r="E99" s="1">
        <v>14366874.310873408</v>
      </c>
      <c r="F99" s="1">
        <v>45725904.517110206</v>
      </c>
      <c r="G99" s="1">
        <v>226296138.07945755</v>
      </c>
      <c r="H99" s="2"/>
      <c r="I99" s="1"/>
    </row>
    <row r="100" spans="1:9" x14ac:dyDescent="0.25">
      <c r="A100" s="2" t="s">
        <v>69</v>
      </c>
      <c r="B100" s="2">
        <v>1998</v>
      </c>
      <c r="C100" s="1">
        <v>169429413.01186883</v>
      </c>
      <c r="D100" s="1">
        <v>183979975.06181374</v>
      </c>
      <c r="E100" s="1">
        <v>16374129.967585107</v>
      </c>
      <c r="F100" s="1">
        <v>47303677.217107847</v>
      </c>
      <c r="G100" s="1">
        <v>241867356.96773988</v>
      </c>
      <c r="H100" s="2"/>
      <c r="I100" s="1"/>
    </row>
    <row r="101" spans="1:9" x14ac:dyDescent="0.25">
      <c r="A101" s="2" t="s">
        <v>69</v>
      </c>
      <c r="B101" s="2">
        <v>1999</v>
      </c>
      <c r="C101" s="1">
        <v>172714747.70079082</v>
      </c>
      <c r="D101" s="1">
        <v>188458726.24077395</v>
      </c>
      <c r="E101" s="1">
        <v>18648956.925285205</v>
      </c>
      <c r="F101" s="1">
        <v>48882881.363215201</v>
      </c>
      <c r="G101" s="1">
        <v>258265289.82470292</v>
      </c>
      <c r="H101" s="2"/>
      <c r="I101" s="1"/>
    </row>
    <row r="102" spans="1:9" x14ac:dyDescent="0.25">
      <c r="A102" s="2" t="s">
        <v>69</v>
      </c>
      <c r="B102" s="2">
        <v>2000</v>
      </c>
      <c r="C102" s="1">
        <v>175884330.90054083</v>
      </c>
      <c r="D102" s="1">
        <v>193060649.71875745</v>
      </c>
      <c r="E102" s="1">
        <v>21223874.362743732</v>
      </c>
      <c r="F102" s="1">
        <v>50460105.503492422</v>
      </c>
      <c r="G102" s="1">
        <v>275518074.14306957</v>
      </c>
      <c r="H102" s="2"/>
      <c r="I102" s="1"/>
    </row>
    <row r="103" spans="1:9" x14ac:dyDescent="0.25">
      <c r="A103" s="2" t="s">
        <v>69</v>
      </c>
      <c r="B103" s="2">
        <v>2001</v>
      </c>
      <c r="C103" s="1">
        <v>178907583.64931965</v>
      </c>
      <c r="D103" s="1">
        <v>197812401.66773286</v>
      </c>
      <c r="E103" s="1">
        <v>24136158.270309828</v>
      </c>
      <c r="F103" s="1">
        <v>52031642.369800918</v>
      </c>
      <c r="G103" s="1">
        <v>293647015.89322454</v>
      </c>
      <c r="H103" s="2"/>
      <c r="I103" s="1"/>
    </row>
    <row r="104" spans="1:9" x14ac:dyDescent="0.25">
      <c r="A104" s="2" t="s">
        <v>69</v>
      </c>
      <c r="B104" s="2">
        <v>2002</v>
      </c>
      <c r="C104" s="1">
        <v>181804873.21529073</v>
      </c>
      <c r="D104" s="1">
        <v>202694411.94782752</v>
      </c>
      <c r="E104" s="1">
        <v>27428497.709278714</v>
      </c>
      <c r="F104" s="1">
        <v>53593092.171730056</v>
      </c>
      <c r="G104" s="1">
        <v>312673263.73746532</v>
      </c>
      <c r="H104" s="2"/>
      <c r="I104" s="1"/>
    </row>
    <row r="105" spans="1:9" x14ac:dyDescent="0.25">
      <c r="A105" s="2" t="s">
        <v>69</v>
      </c>
      <c r="B105" s="2">
        <v>2003</v>
      </c>
      <c r="C105" s="1">
        <v>184628536.61211634</v>
      </c>
      <c r="D105" s="1">
        <v>207666983.77551463</v>
      </c>
      <c r="E105" s="1">
        <v>31148321.413144615</v>
      </c>
      <c r="F105" s="1">
        <v>55139533.258190505</v>
      </c>
      <c r="G105" s="1">
        <v>332625146.84077185</v>
      </c>
      <c r="H105" s="2"/>
      <c r="I105" s="1"/>
    </row>
    <row r="106" spans="1:9" x14ac:dyDescent="0.25">
      <c r="A106" s="2" t="s">
        <v>69</v>
      </c>
      <c r="B106" s="2">
        <v>2004</v>
      </c>
      <c r="C106" s="1">
        <v>187458463.54022756</v>
      </c>
      <c r="D106" s="1">
        <v>212663503.58908281</v>
      </c>
      <c r="E106" s="1">
        <v>35348925.195691295</v>
      </c>
      <c r="F106" s="1">
        <v>56665708.382000864</v>
      </c>
      <c r="G106" s="1">
        <v>353533361.53074872</v>
      </c>
      <c r="H106" s="2"/>
      <c r="I106" s="1"/>
    </row>
    <row r="107" spans="1:9" x14ac:dyDescent="0.25">
      <c r="A107" s="2" t="s">
        <v>69</v>
      </c>
      <c r="B107" s="2">
        <v>2005</v>
      </c>
      <c r="C107" s="1">
        <v>190351591.12769473</v>
      </c>
      <c r="D107" s="1">
        <v>217628115.89449468</v>
      </c>
      <c r="E107" s="1">
        <v>40089157.588894732</v>
      </c>
      <c r="F107" s="1">
        <v>58166980.532592431</v>
      </c>
      <c r="G107" s="1">
        <v>375423939.03408307</v>
      </c>
      <c r="H107" s="2"/>
      <c r="I107" s="1"/>
    </row>
    <row r="108" spans="1:9" x14ac:dyDescent="0.25">
      <c r="A108" s="2" t="s">
        <v>69</v>
      </c>
      <c r="B108" s="2">
        <v>2006</v>
      </c>
      <c r="C108" s="1">
        <v>193326272.11242735</v>
      </c>
      <c r="D108" s="1">
        <v>222544086.24160644</v>
      </c>
      <c r="E108" s="1">
        <v>45432557.273252308</v>
      </c>
      <c r="F108" s="1">
        <v>59638077.935679115</v>
      </c>
      <c r="G108" s="1">
        <v>398314352.7375468</v>
      </c>
      <c r="H108" s="2"/>
      <c r="I108" s="1"/>
    </row>
    <row r="109" spans="1:9" x14ac:dyDescent="0.25">
      <c r="A109" s="2" t="s">
        <v>69</v>
      </c>
      <c r="B109" s="2">
        <v>2007</v>
      </c>
      <c r="C109" s="1">
        <v>196358244.84474087</v>
      </c>
      <c r="D109" s="1">
        <v>227413630.67769271</v>
      </c>
      <c r="E109" s="1">
        <v>51448017.281266332</v>
      </c>
      <c r="F109" s="1">
        <v>61076013.565731235</v>
      </c>
      <c r="G109" s="1">
        <v>422212032.72041214</v>
      </c>
      <c r="H109" s="2"/>
      <c r="I109" s="1"/>
    </row>
    <row r="110" spans="1:9" x14ac:dyDescent="0.25">
      <c r="A110" s="2" t="s">
        <v>69</v>
      </c>
      <c r="B110" s="2">
        <v>2008</v>
      </c>
      <c r="C110" s="1">
        <v>199410585.66606128</v>
      </c>
      <c r="D110" s="1">
        <v>232218727.12143564</v>
      </c>
      <c r="E110" s="1">
        <v>58211341.646054663</v>
      </c>
      <c r="F110" s="1">
        <v>62481648.746828429</v>
      </c>
      <c r="G110" s="1">
        <v>447118347.53115159</v>
      </c>
      <c r="H110" s="2"/>
      <c r="I110" s="1"/>
    </row>
    <row r="111" spans="1:9" x14ac:dyDescent="0.25">
      <c r="A111" s="2" t="s">
        <v>69</v>
      </c>
      <c r="B111" s="2">
        <v>2009</v>
      </c>
      <c r="C111" s="1">
        <v>202426732.61511195</v>
      </c>
      <c r="D111" s="1">
        <v>236943165.35225323</v>
      </c>
      <c r="E111" s="1">
        <v>65804492.87199679</v>
      </c>
      <c r="F111" s="1">
        <v>63858214.180448696</v>
      </c>
      <c r="G111" s="1">
        <v>473026073.62347513</v>
      </c>
      <c r="H111" s="2"/>
      <c r="I111" s="1"/>
    </row>
    <row r="112" spans="1:9" x14ac:dyDescent="0.25">
      <c r="A112" s="2" t="s">
        <v>69</v>
      </c>
      <c r="B112" s="2">
        <v>2010</v>
      </c>
      <c r="C112" s="1">
        <v>205363984.00132963</v>
      </c>
      <c r="D112" s="1">
        <v>241573522.25764942</v>
      </c>
      <c r="E112" s="1">
        <v>74314609.376670778</v>
      </c>
      <c r="F112" s="1">
        <v>65207465.883163534</v>
      </c>
      <c r="G112" s="1">
        <v>499923474.26197451</v>
      </c>
      <c r="H112" s="2"/>
      <c r="I112" s="1"/>
    </row>
    <row r="113" spans="1:9" x14ac:dyDescent="0.25">
      <c r="A113" s="2" t="s">
        <v>69</v>
      </c>
      <c r="B113" s="2">
        <v>2011</v>
      </c>
      <c r="C113" s="1">
        <v>208210810.05787909</v>
      </c>
      <c r="D113" s="1">
        <v>246089216.75503969</v>
      </c>
      <c r="E113" s="1">
        <v>83833339.406619489</v>
      </c>
      <c r="F113" s="1">
        <v>66529890.489131376</v>
      </c>
      <c r="G113" s="1">
        <v>527800484.52849352</v>
      </c>
      <c r="H113" s="2"/>
      <c r="I113" s="1"/>
    </row>
    <row r="114" spans="1:9" x14ac:dyDescent="0.25">
      <c r="A114" s="2" t="s">
        <v>69</v>
      </c>
      <c r="B114" s="2">
        <v>2012</v>
      </c>
      <c r="C114" s="1">
        <v>210977033.8753981</v>
      </c>
      <c r="D114" s="1">
        <v>250481263.78493211</v>
      </c>
      <c r="E114" s="1">
        <v>94454603.782617196</v>
      </c>
      <c r="F114" s="1">
        <v>67820993.475855395</v>
      </c>
      <c r="G114" s="1">
        <v>556641506.14250743</v>
      </c>
      <c r="H114" s="2"/>
      <c r="I114" s="1"/>
    </row>
    <row r="115" spans="1:9" x14ac:dyDescent="0.25">
      <c r="A115" s="2" t="s">
        <v>69</v>
      </c>
      <c r="B115" s="2">
        <v>2013</v>
      </c>
      <c r="C115" s="1">
        <v>213666443.38205159</v>
      </c>
      <c r="D115" s="1">
        <v>254764001.35496026</v>
      </c>
      <c r="E115" s="1">
        <v>106272339.66462807</v>
      </c>
      <c r="F115" s="1">
        <v>69071379.791174382</v>
      </c>
      <c r="G115" s="1">
        <v>586416298.32571733</v>
      </c>
      <c r="H115" s="2"/>
      <c r="I115" s="1"/>
    </row>
    <row r="116" spans="1:9" x14ac:dyDescent="0.25">
      <c r="A116" s="2" t="s">
        <v>69</v>
      </c>
      <c r="B116" s="2">
        <v>2014</v>
      </c>
      <c r="C116" s="1">
        <v>216289453.22891364</v>
      </c>
      <c r="D116" s="1">
        <v>258963760.4470728</v>
      </c>
      <c r="E116" s="1">
        <v>119378099.53704527</v>
      </c>
      <c r="F116" s="1">
        <v>70267939.221677303</v>
      </c>
      <c r="G116" s="1">
        <v>617085268.09826207</v>
      </c>
      <c r="H116" s="2"/>
      <c r="I116" s="1"/>
    </row>
    <row r="117" spans="1:9" x14ac:dyDescent="0.25">
      <c r="A117" s="2" t="s">
        <v>69</v>
      </c>
      <c r="B117" s="2">
        <v>2015</v>
      </c>
      <c r="C117" s="1">
        <v>218854287.2182568</v>
      </c>
      <c r="D117" s="1">
        <v>263097932.80597597</v>
      </c>
      <c r="E117" s="1">
        <v>133859807.30192211</v>
      </c>
      <c r="F117" s="1">
        <v>71400093.116354525</v>
      </c>
      <c r="G117" s="1">
        <v>648605312.10446179</v>
      </c>
      <c r="H117" s="2"/>
      <c r="I117" s="1"/>
    </row>
    <row r="118" spans="1:9" x14ac:dyDescent="0.25">
      <c r="A118" s="2" t="s">
        <v>69</v>
      </c>
      <c r="B118" s="2">
        <v>2016</v>
      </c>
      <c r="C118" s="1">
        <v>221359421.18039623</v>
      </c>
      <c r="D118" s="1">
        <v>267174772.5681994</v>
      </c>
      <c r="E118" s="1">
        <v>149804036.12701577</v>
      </c>
      <c r="F118" s="1">
        <v>72462788.480891421</v>
      </c>
      <c r="G118" s="1">
        <v>680933918.45827436</v>
      </c>
      <c r="H118" s="2"/>
      <c r="I118" s="1"/>
    </row>
    <row r="119" spans="1:9" x14ac:dyDescent="0.25">
      <c r="A119" s="2" t="s">
        <v>69</v>
      </c>
      <c r="B119" s="2">
        <v>2017</v>
      </c>
      <c r="C119" s="1">
        <v>223801672.08249488</v>
      </c>
      <c r="D119" s="1">
        <v>271178739.65512061</v>
      </c>
      <c r="E119" s="1">
        <v>167286535.67321914</v>
      </c>
      <c r="F119" s="1">
        <v>73456202.023732692</v>
      </c>
      <c r="G119" s="1">
        <v>714027854.6316272</v>
      </c>
      <c r="H119" s="2"/>
      <c r="I119" s="1"/>
    </row>
    <row r="120" spans="1:9" x14ac:dyDescent="0.25">
      <c r="A120" s="2" t="s">
        <v>69</v>
      </c>
      <c r="B120" s="2">
        <v>2018</v>
      </c>
      <c r="C120" s="1">
        <v>226186819.4502486</v>
      </c>
      <c r="D120" s="1">
        <v>275074930.5526436</v>
      </c>
      <c r="E120" s="1">
        <v>186359407.45486289</v>
      </c>
      <c r="F120" s="1">
        <v>74381272.25693807</v>
      </c>
      <c r="G120" s="1">
        <v>747838036.95000041</v>
      </c>
      <c r="H120" s="2"/>
      <c r="I120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3A65E-0CE2-4955-95E5-5EF4A9205F0A}">
  <dimension ref="A1:C120"/>
  <sheetViews>
    <sheetView topLeftCell="A19" workbookViewId="0">
      <selection activeCell="C51" sqref="C33:C51"/>
    </sheetView>
  </sheetViews>
  <sheetFormatPr defaultRowHeight="15" x14ac:dyDescent="0.25"/>
  <sheetData>
    <row r="1" spans="1:3" x14ac:dyDescent="0.25">
      <c r="C1" t="s">
        <v>68</v>
      </c>
    </row>
    <row r="2" spans="1:3" x14ac:dyDescent="0.25">
      <c r="A2">
        <v>1900</v>
      </c>
      <c r="C2">
        <v>0</v>
      </c>
    </row>
    <row r="3" spans="1:3" x14ac:dyDescent="0.25">
      <c r="A3">
        <v>1901</v>
      </c>
      <c r="C3">
        <v>0</v>
      </c>
    </row>
    <row r="4" spans="1:3" x14ac:dyDescent="0.25">
      <c r="A4">
        <v>1902</v>
      </c>
      <c r="C4">
        <v>0</v>
      </c>
    </row>
    <row r="5" spans="1:3" x14ac:dyDescent="0.25">
      <c r="A5">
        <v>1903</v>
      </c>
      <c r="C5">
        <v>0</v>
      </c>
    </row>
    <row r="6" spans="1:3" x14ac:dyDescent="0.25">
      <c r="A6">
        <v>1904</v>
      </c>
      <c r="C6">
        <v>0</v>
      </c>
    </row>
    <row r="7" spans="1:3" x14ac:dyDescent="0.25">
      <c r="A7">
        <v>1905</v>
      </c>
      <c r="C7">
        <v>0</v>
      </c>
    </row>
    <row r="8" spans="1:3" x14ac:dyDescent="0.25">
      <c r="A8">
        <v>1906</v>
      </c>
      <c r="C8">
        <v>0</v>
      </c>
    </row>
    <row r="9" spans="1:3" x14ac:dyDescent="0.25">
      <c r="A9">
        <v>1907</v>
      </c>
      <c r="C9">
        <v>0</v>
      </c>
    </row>
    <row r="10" spans="1:3" x14ac:dyDescent="0.25">
      <c r="A10">
        <v>1908</v>
      </c>
      <c r="C10">
        <v>0</v>
      </c>
    </row>
    <row r="11" spans="1:3" x14ac:dyDescent="0.25">
      <c r="A11">
        <v>1909</v>
      </c>
      <c r="C11">
        <v>0</v>
      </c>
    </row>
    <row r="12" spans="1:3" x14ac:dyDescent="0.25">
      <c r="A12">
        <v>1910</v>
      </c>
      <c r="C12">
        <v>0</v>
      </c>
    </row>
    <row r="13" spans="1:3" x14ac:dyDescent="0.25">
      <c r="A13">
        <v>1911</v>
      </c>
      <c r="C13">
        <v>0</v>
      </c>
    </row>
    <row r="14" spans="1:3" x14ac:dyDescent="0.25">
      <c r="A14">
        <v>1912</v>
      </c>
      <c r="C14">
        <v>0</v>
      </c>
    </row>
    <row r="15" spans="1:3" x14ac:dyDescent="0.25">
      <c r="A15">
        <v>1913</v>
      </c>
      <c r="C15">
        <v>0</v>
      </c>
    </row>
    <row r="16" spans="1:3" x14ac:dyDescent="0.25">
      <c r="A16">
        <v>1914</v>
      </c>
      <c r="C16">
        <v>0</v>
      </c>
    </row>
    <row r="17" spans="1:3" x14ac:dyDescent="0.25">
      <c r="A17">
        <v>1915</v>
      </c>
      <c r="C17">
        <v>0</v>
      </c>
    </row>
    <row r="18" spans="1:3" x14ac:dyDescent="0.25">
      <c r="A18">
        <v>1916</v>
      </c>
      <c r="C18">
        <v>0</v>
      </c>
    </row>
    <row r="19" spans="1:3" x14ac:dyDescent="0.25">
      <c r="A19">
        <v>1917</v>
      </c>
      <c r="C19">
        <v>0</v>
      </c>
    </row>
    <row r="20" spans="1:3" x14ac:dyDescent="0.25">
      <c r="A20">
        <v>1918</v>
      </c>
      <c r="C20">
        <v>0</v>
      </c>
    </row>
    <row r="21" spans="1:3" x14ac:dyDescent="0.25">
      <c r="A21">
        <v>1919</v>
      </c>
      <c r="C21">
        <v>0</v>
      </c>
    </row>
    <row r="22" spans="1:3" x14ac:dyDescent="0.25">
      <c r="A22">
        <v>1920</v>
      </c>
      <c r="C22">
        <v>0</v>
      </c>
    </row>
    <row r="23" spans="1:3" x14ac:dyDescent="0.25">
      <c r="A23">
        <v>1921</v>
      </c>
      <c r="C23">
        <v>0</v>
      </c>
    </row>
    <row r="24" spans="1:3" x14ac:dyDescent="0.25">
      <c r="A24">
        <v>1922</v>
      </c>
      <c r="C24">
        <v>0</v>
      </c>
    </row>
    <row r="25" spans="1:3" x14ac:dyDescent="0.25">
      <c r="A25">
        <v>1923</v>
      </c>
      <c r="C25">
        <v>0</v>
      </c>
    </row>
    <row r="26" spans="1:3" x14ac:dyDescent="0.25">
      <c r="A26">
        <v>1924</v>
      </c>
      <c r="C26">
        <v>0</v>
      </c>
    </row>
    <row r="27" spans="1:3" x14ac:dyDescent="0.25">
      <c r="A27">
        <v>1925</v>
      </c>
      <c r="C27">
        <v>0</v>
      </c>
    </row>
    <row r="28" spans="1:3" x14ac:dyDescent="0.25">
      <c r="A28">
        <v>1926</v>
      </c>
      <c r="C28">
        <v>0</v>
      </c>
    </row>
    <row r="29" spans="1:3" x14ac:dyDescent="0.25">
      <c r="A29">
        <v>1927</v>
      </c>
      <c r="C29">
        <v>0</v>
      </c>
    </row>
    <row r="30" spans="1:3" x14ac:dyDescent="0.25">
      <c r="A30">
        <v>1928</v>
      </c>
      <c r="C30">
        <v>0</v>
      </c>
    </row>
    <row r="31" spans="1:3" x14ac:dyDescent="0.25">
      <c r="A31">
        <v>1929</v>
      </c>
      <c r="C31">
        <v>0</v>
      </c>
    </row>
    <row r="32" spans="1:3" x14ac:dyDescent="0.25">
      <c r="A32">
        <v>1930</v>
      </c>
      <c r="C32">
        <v>0</v>
      </c>
    </row>
    <row r="33" spans="1:3" x14ac:dyDescent="0.25">
      <c r="A33">
        <v>1931</v>
      </c>
      <c r="C33" s="1">
        <f t="shared" ref="C33:C50" si="0">C34-($C$52/20)</f>
        <v>1276209.6027055737</v>
      </c>
    </row>
    <row r="34" spans="1:3" x14ac:dyDescent="0.25">
      <c r="A34">
        <v>1932</v>
      </c>
      <c r="C34" s="1">
        <f t="shared" si="0"/>
        <v>2552419.2054111352</v>
      </c>
    </row>
    <row r="35" spans="1:3" x14ac:dyDescent="0.25">
      <c r="A35">
        <v>1933</v>
      </c>
      <c r="C35" s="1">
        <f t="shared" si="0"/>
        <v>3828628.8081166968</v>
      </c>
    </row>
    <row r="36" spans="1:3" x14ac:dyDescent="0.25">
      <c r="A36">
        <v>1934</v>
      </c>
      <c r="C36" s="1">
        <f t="shared" si="0"/>
        <v>5104838.4108222583</v>
      </c>
    </row>
    <row r="37" spans="1:3" x14ac:dyDescent="0.25">
      <c r="A37">
        <v>1935</v>
      </c>
      <c r="C37" s="1">
        <f t="shared" si="0"/>
        <v>6381048.0135278199</v>
      </c>
    </row>
    <row r="38" spans="1:3" x14ac:dyDescent="0.25">
      <c r="A38">
        <v>1936</v>
      </c>
      <c r="C38" s="1">
        <f t="shared" si="0"/>
        <v>7657257.6162333814</v>
      </c>
    </row>
    <row r="39" spans="1:3" x14ac:dyDescent="0.25">
      <c r="A39">
        <v>1937</v>
      </c>
      <c r="C39" s="1">
        <f t="shared" si="0"/>
        <v>8933467.218938943</v>
      </c>
    </row>
    <row r="40" spans="1:3" x14ac:dyDescent="0.25">
      <c r="A40">
        <v>1938</v>
      </c>
      <c r="C40" s="1">
        <f t="shared" si="0"/>
        <v>10209676.821644504</v>
      </c>
    </row>
    <row r="41" spans="1:3" x14ac:dyDescent="0.25">
      <c r="A41">
        <v>1939</v>
      </c>
      <c r="C41" s="1">
        <f t="shared" si="0"/>
        <v>11485886.424350064</v>
      </c>
    </row>
    <row r="42" spans="1:3" x14ac:dyDescent="0.25">
      <c r="A42">
        <v>1940</v>
      </c>
      <c r="C42" s="1">
        <f t="shared" si="0"/>
        <v>12762096.027055625</v>
      </c>
    </row>
    <row r="43" spans="1:3" x14ac:dyDescent="0.25">
      <c r="A43">
        <v>1941</v>
      </c>
      <c r="C43" s="1">
        <f t="shared" si="0"/>
        <v>14038305.629761185</v>
      </c>
    </row>
    <row r="44" spans="1:3" x14ac:dyDescent="0.25">
      <c r="A44">
        <v>1942</v>
      </c>
      <c r="C44" s="1">
        <f t="shared" si="0"/>
        <v>15314515.232466746</v>
      </c>
    </row>
    <row r="45" spans="1:3" x14ac:dyDescent="0.25">
      <c r="A45">
        <v>1943</v>
      </c>
      <c r="C45" s="1">
        <f t="shared" si="0"/>
        <v>16590724.835172307</v>
      </c>
    </row>
    <row r="46" spans="1:3" x14ac:dyDescent="0.25">
      <c r="A46">
        <v>1944</v>
      </c>
      <c r="C46" s="1">
        <f t="shared" si="0"/>
        <v>17866934.437877867</v>
      </c>
    </row>
    <row r="47" spans="1:3" x14ac:dyDescent="0.25">
      <c r="A47">
        <v>1945</v>
      </c>
      <c r="C47" s="1">
        <f t="shared" si="0"/>
        <v>19143144.040583428</v>
      </c>
    </row>
    <row r="48" spans="1:3" x14ac:dyDescent="0.25">
      <c r="A48">
        <v>1946</v>
      </c>
      <c r="C48" s="1">
        <f t="shared" si="0"/>
        <v>20419353.643288989</v>
      </c>
    </row>
    <row r="49" spans="1:3" x14ac:dyDescent="0.25">
      <c r="A49">
        <v>1947</v>
      </c>
      <c r="C49" s="1">
        <f t="shared" si="0"/>
        <v>21695563.245994549</v>
      </c>
    </row>
    <row r="50" spans="1:3" x14ac:dyDescent="0.25">
      <c r="A50">
        <v>1948</v>
      </c>
      <c r="C50" s="1">
        <f t="shared" si="0"/>
        <v>22971772.84870011</v>
      </c>
    </row>
    <row r="51" spans="1:3" x14ac:dyDescent="0.25">
      <c r="A51">
        <v>1949</v>
      </c>
      <c r="C51" s="1">
        <f>C52-($C$52/20)</f>
        <v>24247982.45140567</v>
      </c>
    </row>
    <row r="52" spans="1:3" x14ac:dyDescent="0.25">
      <c r="A52">
        <v>1950</v>
      </c>
      <c r="C52" s="1">
        <v>25524192.054111231</v>
      </c>
    </row>
    <row r="53" spans="1:3" x14ac:dyDescent="0.25">
      <c r="A53">
        <v>1951</v>
      </c>
      <c r="C53" s="1">
        <v>26890297.047003139</v>
      </c>
    </row>
    <row r="54" spans="1:3" x14ac:dyDescent="0.25">
      <c r="A54">
        <v>1952</v>
      </c>
      <c r="C54" s="1">
        <v>28333053.535768345</v>
      </c>
    </row>
    <row r="55" spans="1:3" x14ac:dyDescent="0.25">
      <c r="A55">
        <v>1953</v>
      </c>
      <c r="C55" s="1">
        <v>29850963.598748423</v>
      </c>
    </row>
    <row r="56" spans="1:3" x14ac:dyDescent="0.25">
      <c r="A56">
        <v>1954</v>
      </c>
      <c r="C56" s="1">
        <v>31443485.556844745</v>
      </c>
    </row>
    <row r="57" spans="1:3" x14ac:dyDescent="0.25">
      <c r="A57">
        <v>1955</v>
      </c>
      <c r="C57" s="1">
        <v>33111333.781092197</v>
      </c>
    </row>
    <row r="58" spans="1:3" x14ac:dyDescent="0.25">
      <c r="A58">
        <v>1956</v>
      </c>
      <c r="C58" s="1">
        <v>34856968.102308333</v>
      </c>
    </row>
    <row r="59" spans="1:3" x14ac:dyDescent="0.25">
      <c r="A59">
        <v>1957</v>
      </c>
      <c r="C59" s="1">
        <v>36684856.189149708</v>
      </c>
    </row>
    <row r="60" spans="1:3" x14ac:dyDescent="0.25">
      <c r="A60">
        <v>1958</v>
      </c>
      <c r="C60" s="1">
        <v>38601578.031571776</v>
      </c>
    </row>
    <row r="61" spans="1:3" x14ac:dyDescent="0.25">
      <c r="A61">
        <v>1959</v>
      </c>
      <c r="C61" s="1">
        <v>40615538.89685794</v>
      </c>
    </row>
    <row r="62" spans="1:3" x14ac:dyDescent="0.25">
      <c r="A62">
        <v>1960</v>
      </c>
      <c r="C62" s="1">
        <v>42735244.017446198</v>
      </c>
    </row>
    <row r="63" spans="1:3" x14ac:dyDescent="0.25">
      <c r="A63">
        <v>1961</v>
      </c>
      <c r="C63" s="1">
        <v>44966880.310458191</v>
      </c>
    </row>
    <row r="64" spans="1:3" x14ac:dyDescent="0.25">
      <c r="A64">
        <v>1962</v>
      </c>
      <c r="C64" s="1">
        <v>47311596.102516398</v>
      </c>
    </row>
    <row r="65" spans="1:3" x14ac:dyDescent="0.25">
      <c r="A65">
        <v>1963</v>
      </c>
      <c r="C65" s="1">
        <v>49763439.769959114</v>
      </c>
    </row>
    <row r="66" spans="1:3" x14ac:dyDescent="0.25">
      <c r="A66">
        <v>1964</v>
      </c>
      <c r="C66" s="1">
        <v>52310670.221248806</v>
      </c>
    </row>
    <row r="67" spans="1:3" x14ac:dyDescent="0.25">
      <c r="A67">
        <v>1965</v>
      </c>
      <c r="C67" s="1">
        <v>54943196.1272159</v>
      </c>
    </row>
    <row r="68" spans="1:3" x14ac:dyDescent="0.25">
      <c r="A68">
        <v>1966</v>
      </c>
      <c r="C68" s="1">
        <v>57655645.89663253</v>
      </c>
    </row>
    <row r="69" spans="1:3" x14ac:dyDescent="0.25">
      <c r="A69">
        <v>1967</v>
      </c>
      <c r="C69" s="1">
        <v>60449498.358961634</v>
      </c>
    </row>
    <row r="70" spans="1:3" x14ac:dyDescent="0.25">
      <c r="A70">
        <v>1968</v>
      </c>
      <c r="C70" s="1">
        <v>63329114.74524679</v>
      </c>
    </row>
    <row r="71" spans="1:3" x14ac:dyDescent="0.25">
      <c r="A71">
        <v>1969</v>
      </c>
      <c r="C71" s="1">
        <v>66303337.469848983</v>
      </c>
    </row>
    <row r="72" spans="1:3" x14ac:dyDescent="0.25">
      <c r="A72">
        <v>1970</v>
      </c>
      <c r="C72" s="1">
        <v>69379206.232411116</v>
      </c>
    </row>
    <row r="73" spans="1:3" x14ac:dyDescent="0.25">
      <c r="A73">
        <v>1971</v>
      </c>
      <c r="C73" s="1">
        <v>72558277.751760662</v>
      </c>
    </row>
    <row r="74" spans="1:3" x14ac:dyDescent="0.25">
      <c r="A74">
        <v>1972</v>
      </c>
      <c r="C74" s="1">
        <v>75836800.251657188</v>
      </c>
    </row>
    <row r="75" spans="1:3" x14ac:dyDescent="0.25">
      <c r="A75">
        <v>1973</v>
      </c>
      <c r="C75" s="1">
        <v>79210617.143042535</v>
      </c>
    </row>
    <row r="76" spans="1:3" x14ac:dyDescent="0.25">
      <c r="A76">
        <v>1974</v>
      </c>
      <c r="C76" s="1">
        <v>82672858.674716979</v>
      </c>
    </row>
    <row r="77" spans="1:3" x14ac:dyDescent="0.25">
      <c r="A77">
        <v>1975</v>
      </c>
      <c r="C77" s="1">
        <v>86216941.046896547</v>
      </c>
    </row>
    <row r="78" spans="1:3" x14ac:dyDescent="0.25">
      <c r="A78">
        <v>1976</v>
      </c>
      <c r="C78" s="1">
        <v>89840473.883059621</v>
      </c>
    </row>
    <row r="79" spans="1:3" x14ac:dyDescent="0.25">
      <c r="A79">
        <v>1977</v>
      </c>
      <c r="C79" s="1">
        <v>93541590.871034071</v>
      </c>
    </row>
    <row r="80" spans="1:3" x14ac:dyDescent="0.25">
      <c r="A80">
        <v>1978</v>
      </c>
      <c r="C80" s="1">
        <v>97313961.358691052</v>
      </c>
    </row>
    <row r="81" spans="1:3" x14ac:dyDescent="0.25">
      <c r="A81">
        <v>1979</v>
      </c>
      <c r="C81" s="1">
        <v>101149905.12691672</v>
      </c>
    </row>
    <row r="82" spans="1:3" x14ac:dyDescent="0.25">
      <c r="A82">
        <v>1980</v>
      </c>
      <c r="C82" s="1">
        <v>105043160.94159517</v>
      </c>
    </row>
    <row r="83" spans="1:3" x14ac:dyDescent="0.25">
      <c r="A83">
        <v>1981</v>
      </c>
      <c r="C83" s="1">
        <v>108985884.76945153</v>
      </c>
    </row>
    <row r="84" spans="1:3" x14ac:dyDescent="0.25">
      <c r="A84">
        <v>1982</v>
      </c>
      <c r="C84" s="1">
        <v>112976405.61988166</v>
      </c>
    </row>
    <row r="85" spans="1:3" x14ac:dyDescent="0.25">
      <c r="A85">
        <v>1983</v>
      </c>
      <c r="C85" s="1">
        <v>117023071.37258059</v>
      </c>
    </row>
    <row r="86" spans="1:3" x14ac:dyDescent="0.25">
      <c r="A86">
        <v>1984</v>
      </c>
      <c r="C86" s="1">
        <v>121140899.1906449</v>
      </c>
    </row>
    <row r="87" spans="1:3" x14ac:dyDescent="0.25">
      <c r="A87">
        <v>1985</v>
      </c>
      <c r="C87" s="1">
        <v>125341433.45790587</v>
      </c>
    </row>
    <row r="88" spans="1:3" x14ac:dyDescent="0.25">
      <c r="A88">
        <v>1986</v>
      </c>
      <c r="C88" s="1">
        <v>129627029.01962867</v>
      </c>
    </row>
    <row r="89" spans="1:3" x14ac:dyDescent="0.25">
      <c r="A89">
        <v>1987</v>
      </c>
      <c r="C89" s="1">
        <v>133991542.06796725</v>
      </c>
    </row>
    <row r="90" spans="1:3" x14ac:dyDescent="0.25">
      <c r="A90">
        <v>1988</v>
      </c>
      <c r="C90" s="1">
        <v>138428163.44451925</v>
      </c>
    </row>
    <row r="91" spans="1:3" x14ac:dyDescent="0.25">
      <c r="A91">
        <v>1989</v>
      </c>
      <c r="C91" s="1">
        <v>142925565.27957994</v>
      </c>
    </row>
    <row r="92" spans="1:3" x14ac:dyDescent="0.25">
      <c r="A92">
        <v>1990</v>
      </c>
      <c r="C92" s="1">
        <v>147472232.55005023</v>
      </c>
    </row>
    <row r="93" spans="1:3" x14ac:dyDescent="0.25">
      <c r="A93">
        <v>1991</v>
      </c>
      <c r="C93" s="1">
        <v>152070597.13015938</v>
      </c>
    </row>
    <row r="94" spans="1:3" x14ac:dyDescent="0.25">
      <c r="A94">
        <v>1992</v>
      </c>
      <c r="C94" s="1">
        <v>156716278.05859604</v>
      </c>
    </row>
    <row r="95" spans="1:3" x14ac:dyDescent="0.25">
      <c r="A95">
        <v>1993</v>
      </c>
      <c r="C95" s="1">
        <v>161380141.24314058</v>
      </c>
    </row>
    <row r="96" spans="1:3" x14ac:dyDescent="0.25">
      <c r="A96">
        <v>1994</v>
      </c>
      <c r="C96" s="1">
        <v>166022029.99967182</v>
      </c>
    </row>
    <row r="97" spans="1:3" x14ac:dyDescent="0.25">
      <c r="A97">
        <v>1995</v>
      </c>
      <c r="C97" s="1">
        <v>170612339.79999998</v>
      </c>
    </row>
    <row r="98" spans="1:3" x14ac:dyDescent="0.25">
      <c r="A98">
        <v>1996</v>
      </c>
      <c r="C98" s="1">
        <v>175123186.54554754</v>
      </c>
    </row>
    <row r="99" spans="1:3" x14ac:dyDescent="0.25">
      <c r="A99">
        <v>1997</v>
      </c>
      <c r="C99" s="1">
        <v>179561930.88261926</v>
      </c>
    </row>
    <row r="100" spans="1:3" x14ac:dyDescent="0.25">
      <c r="A100">
        <v>1998</v>
      </c>
      <c r="C100" s="1">
        <v>183979975.06181374</v>
      </c>
    </row>
    <row r="101" spans="1:3" x14ac:dyDescent="0.25">
      <c r="A101">
        <v>1999</v>
      </c>
      <c r="C101" s="1">
        <v>188458726.24077395</v>
      </c>
    </row>
    <row r="102" spans="1:3" x14ac:dyDescent="0.25">
      <c r="A102">
        <v>2000</v>
      </c>
      <c r="C102" s="1">
        <v>193060649.71875745</v>
      </c>
    </row>
    <row r="103" spans="1:3" x14ac:dyDescent="0.25">
      <c r="A103">
        <v>2001</v>
      </c>
      <c r="C103" s="1">
        <v>197812401.66773286</v>
      </c>
    </row>
    <row r="104" spans="1:3" x14ac:dyDescent="0.25">
      <c r="A104">
        <v>2002</v>
      </c>
      <c r="C104" s="1">
        <v>202694411.94782752</v>
      </c>
    </row>
    <row r="105" spans="1:3" x14ac:dyDescent="0.25">
      <c r="A105">
        <v>2003</v>
      </c>
      <c r="C105" s="1">
        <v>207666983.77551463</v>
      </c>
    </row>
    <row r="106" spans="1:3" x14ac:dyDescent="0.25">
      <c r="A106">
        <v>2004</v>
      </c>
      <c r="C106" s="1">
        <v>212663503.58908281</v>
      </c>
    </row>
    <row r="107" spans="1:3" x14ac:dyDescent="0.25">
      <c r="A107">
        <v>2005</v>
      </c>
      <c r="C107" s="1">
        <v>217628115.89449468</v>
      </c>
    </row>
    <row r="108" spans="1:3" x14ac:dyDescent="0.25">
      <c r="A108">
        <v>2006</v>
      </c>
      <c r="C108" s="1">
        <v>222544086.24160644</v>
      </c>
    </row>
    <row r="109" spans="1:3" x14ac:dyDescent="0.25">
      <c r="A109">
        <v>2007</v>
      </c>
      <c r="C109" s="1">
        <v>227413630.67769271</v>
      </c>
    </row>
    <row r="110" spans="1:3" x14ac:dyDescent="0.25">
      <c r="A110">
        <v>2008</v>
      </c>
      <c r="C110" s="1">
        <v>232218727.12143564</v>
      </c>
    </row>
    <row r="111" spans="1:3" x14ac:dyDescent="0.25">
      <c r="A111">
        <v>2009</v>
      </c>
      <c r="C111" s="1">
        <v>236943165.35225323</v>
      </c>
    </row>
    <row r="112" spans="1:3" x14ac:dyDescent="0.25">
      <c r="A112">
        <v>2010</v>
      </c>
      <c r="C112" s="1">
        <v>241573522.25764942</v>
      </c>
    </row>
    <row r="113" spans="1:3" x14ac:dyDescent="0.25">
      <c r="A113">
        <v>2011</v>
      </c>
      <c r="C113" s="1">
        <v>246089216.75503969</v>
      </c>
    </row>
    <row r="114" spans="1:3" x14ac:dyDescent="0.25">
      <c r="A114">
        <v>2012</v>
      </c>
      <c r="C114" s="1">
        <v>250481263.78493211</v>
      </c>
    </row>
    <row r="115" spans="1:3" x14ac:dyDescent="0.25">
      <c r="A115">
        <v>2013</v>
      </c>
      <c r="C115" s="1">
        <v>254764001.35496026</v>
      </c>
    </row>
    <row r="116" spans="1:3" x14ac:dyDescent="0.25">
      <c r="A116">
        <v>2014</v>
      </c>
      <c r="C116" s="1">
        <v>258963760.4470728</v>
      </c>
    </row>
    <row r="117" spans="1:3" x14ac:dyDescent="0.25">
      <c r="A117">
        <v>2015</v>
      </c>
      <c r="C117" s="1">
        <v>263097932.80597597</v>
      </c>
    </row>
    <row r="118" spans="1:3" x14ac:dyDescent="0.25">
      <c r="A118">
        <v>2016</v>
      </c>
      <c r="C118" s="1">
        <v>267174772.5681994</v>
      </c>
    </row>
    <row r="119" spans="1:3" x14ac:dyDescent="0.25">
      <c r="A119">
        <v>2017</v>
      </c>
      <c r="C119" s="1">
        <v>271178739.65512061</v>
      </c>
    </row>
    <row r="120" spans="1:3" x14ac:dyDescent="0.25">
      <c r="A120">
        <v>2018</v>
      </c>
      <c r="C120" s="1">
        <v>275074930.5526436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CoverSc3</vt:lpstr>
      <vt:lpstr>DataSc3</vt:lpstr>
      <vt:lpstr>Cover</vt:lpstr>
      <vt:lpstr>Data</vt:lpstr>
      <vt:lpstr>Vp</vt:lpstr>
      <vt:lpstr>Sheet1</vt:lpstr>
      <vt:lpstr>OldStock</vt:lpstr>
      <vt:lpstr>Experiments</vt:lpstr>
      <vt:lpstr>Sheet2</vt:lpstr>
      <vt:lpstr>DataOld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Giulia Pristerà</cp:lastModifiedBy>
  <dcterms:created xsi:type="dcterms:W3CDTF">2020-03-30T18:12:53Z</dcterms:created>
  <dcterms:modified xsi:type="dcterms:W3CDTF">2020-07-02T07:41:11Z</dcterms:modified>
</cp:coreProperties>
</file>