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MadihaNazir\Documents\Coding_learning\example_data\"/>
    </mc:Choice>
  </mc:AlternateContent>
  <xr:revisionPtr revIDLastSave="0" documentId="13_ncr:1_{5E70F6CE-26F0-4D3E-BF76-99A78B4DCD23}" xr6:coauthVersionLast="47" xr6:coauthVersionMax="47" xr10:uidLastSave="{00000000-0000-0000-0000-000000000000}"/>
  <bookViews>
    <workbookView xWindow="-108" yWindow="-108" windowWidth="23256" windowHeight="12456" tabRatio="1000" xr2:uid="{AD10C4BF-BBBF-41C6-945F-39D2174A54D9}"/>
  </bookViews>
  <sheets>
    <sheet name="Summary" sheetId="2" r:id="rId1"/>
    <sheet name="Samples details" sheetId="5" r:id="rId2"/>
    <sheet name="Comments Novocib"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6" i="2" l="1"/>
  <c r="Z26" i="2"/>
  <c r="N30" i="2"/>
  <c r="R26" i="2"/>
  <c r="S26" i="2"/>
  <c r="T26" i="2"/>
  <c r="U26" i="2"/>
  <c r="V26" i="2"/>
  <c r="W26" i="2"/>
  <c r="X26" i="2"/>
  <c r="Y26" i="2"/>
  <c r="R25" i="2"/>
  <c r="S25" i="2"/>
  <c r="T25" i="2"/>
  <c r="U25" i="2"/>
  <c r="V25" i="2"/>
  <c r="W25" i="2"/>
  <c r="X25" i="2"/>
  <c r="Y25" i="2"/>
  <c r="P26" i="2"/>
  <c r="Q26" i="2"/>
  <c r="P25" i="2"/>
  <c r="Q25" i="2"/>
  <c r="G30" i="2"/>
  <c r="O26" i="2"/>
  <c r="O25" i="2"/>
  <c r="H30" i="2" l="1"/>
  <c r="I30" i="2"/>
  <c r="J30" i="2"/>
  <c r="K30" i="2"/>
  <c r="L30" i="2"/>
  <c r="M30" i="2"/>
  <c r="F30" i="2" l="1"/>
  <c r="E30" i="2"/>
  <c r="D30" i="2"/>
  <c r="F29" i="2"/>
  <c r="E29" i="2"/>
  <c r="D29" i="2"/>
  <c r="F28" i="2"/>
  <c r="E28" i="2"/>
  <c r="D28" i="2"/>
  <c r="F27" i="2"/>
  <c r="E27" i="2"/>
  <c r="D27" i="2"/>
  <c r="F25" i="2"/>
  <c r="F26" i="2"/>
  <c r="E26" i="2"/>
  <c r="E25" i="2"/>
  <c r="D26" i="2"/>
  <c r="D25" i="2"/>
  <c r="B30" i="2" l="1"/>
  <c r="B29" i="2"/>
  <c r="B28" i="2"/>
  <c r="B27" i="2"/>
  <c r="C30" i="2" l="1"/>
  <c r="C29" i="2"/>
  <c r="C28" i="2"/>
  <c r="C27" i="2"/>
  <c r="C26" i="2"/>
  <c r="C25" i="2"/>
</calcChain>
</file>

<file path=xl/sharedStrings.xml><?xml version="1.0" encoding="utf-8"?>
<sst xmlns="http://schemas.openxmlformats.org/spreadsheetml/2006/main" count="87" uniqueCount="77">
  <si>
    <t>C</t>
  </si>
  <si>
    <t>U</t>
  </si>
  <si>
    <t>G</t>
  </si>
  <si>
    <t>Hx</t>
  </si>
  <si>
    <t>A</t>
  </si>
  <si>
    <t>CR</t>
  </si>
  <si>
    <t>UR</t>
  </si>
  <si>
    <t>GR</t>
  </si>
  <si>
    <t>IR</t>
  </si>
  <si>
    <t>AR</t>
  </si>
  <si>
    <t>CMP</t>
  </si>
  <si>
    <t>UMP</t>
  </si>
  <si>
    <t>GMP</t>
  </si>
  <si>
    <t>IMP</t>
  </si>
  <si>
    <t>AMP</t>
  </si>
  <si>
    <t>Free soluble nucleotides,  (without salt, without water)</t>
  </si>
  <si>
    <t>Total potentially available nucleotides, (without salt, without water)</t>
  </si>
  <si>
    <t>Biovet -2023</t>
  </si>
  <si>
    <t>MM5</t>
  </si>
  <si>
    <t>The sample contains free bases and RNA.</t>
  </si>
  <si>
    <t>We express RNA content as pure nucleotides without salt or water.</t>
  </si>
  <si>
    <t>Certain nucleotides manufacturer consider that pure nucleotides account for 60% of total nucleotides weight that would mean that they would communicate about 161g/kg of nucleotides.</t>
  </si>
  <si>
    <t>The absence of free nucleosides and nucleotides means that your strain express hydrolytic enzymes - phosphatases and nucleosidases, so nucleotides are better preserved in RNA form.</t>
  </si>
  <si>
    <t>Abundance of RNA implies that you do not have so much of nucleases, otherway RNA would be hydrolyzed to bases too.</t>
  </si>
  <si>
    <t>see Notitiblok Microbial proteins</t>
  </si>
  <si>
    <t>I had a look on two samples of microbiological origin (fermentation by-product) sold for aquaculture as a source of protein and they contain 20-times less of RNA.</t>
  </si>
  <si>
    <t>So I thought, that if you can find the samples of other proteins used fort aquaculture, we can analyse them for you and these results may be used as competitive advantage for your product.</t>
  </si>
  <si>
    <t>Extra communication and comments by  Novocib</t>
  </si>
  <si>
    <t xml:space="preserve">Date sample sent </t>
  </si>
  <si>
    <t xml:space="preserve">Date results received </t>
  </si>
  <si>
    <t>Number of samples</t>
  </si>
  <si>
    <t>Comments</t>
  </si>
  <si>
    <t xml:space="preserve">Sample Details </t>
  </si>
  <si>
    <t>File link</t>
  </si>
  <si>
    <t>not frozen on receipt issue</t>
  </si>
  <si>
    <t>All liquid frozen F17 samples</t>
  </si>
  <si>
    <t>F17 samples</t>
  </si>
  <si>
    <t>sample 6 samples F17 with additional data</t>
  </si>
  <si>
    <t>same 6 samples F17 with additional data</t>
  </si>
  <si>
    <t>2 powdered and rest fermentation F18 saples samples were sent - Dry matter analysis was done for first 3 samples</t>
  </si>
  <si>
    <t>- S01, S02,S03 -F18 Untreated Broth,Pellet and supernatant
-S04,S05,S06 - F18 Heat treated Broth, Pellet and Supernatant
'-S10  - Biovet 2023
-S11  - MM5</t>
  </si>
  <si>
    <t>-P001 Biovet Run -2024 (Spray Drying Ferm 36°C)
- P002 is MM5</t>
  </si>
  <si>
    <t>-P001 - Spray Drying Ferm 28°C
-P002 Centrifugation - heat @ 65°C  for 20 mins - Spray drying
-P003 Heat at 65 for 10 mins @ pH 4.0 followed by centrifugation and spray drying
-P004 - Heat @ 65°C  for 20 mins - Centrifugation - Spray drying</t>
  </si>
  <si>
    <t>Comparison file by larissa</t>
  </si>
  <si>
    <r>
      <t xml:space="preserve"> (3 liquid samples</t>
    </r>
    <r>
      <rPr>
        <sz val="11"/>
        <color rgb="FFFF0000"/>
        <rFont val="Calibri"/>
        <family val="2"/>
        <scheme val="minor"/>
      </rPr>
      <t xml:space="preserve"> probably from F13</t>
    </r>
    <r>
      <rPr>
        <sz val="11"/>
        <color theme="1"/>
        <rFont val="Calibri"/>
        <family val="2"/>
        <scheme val="minor"/>
      </rPr>
      <t xml:space="preserve"> or 20L runs and 1 biovet-2023 powdered sample)</t>
    </r>
  </si>
  <si>
    <t>NOVOCIB resultats nucleotides RNA 021022_Prometheus-2022-MM5</t>
  </si>
  <si>
    <t>Results nucleotides RNA 0109223 4 samples</t>
  </si>
  <si>
    <t>Free bases, g/kg</t>
  </si>
  <si>
    <t>Free nucleosides, g/kg</t>
  </si>
  <si>
    <t>Free  5' nucleotides, g/kg</t>
  </si>
  <si>
    <t>RNA, g/kg</t>
  </si>
  <si>
    <t>Has been added to the lab overview sheet</t>
  </si>
  <si>
    <t>MM5 first sample analysis with novocib</t>
  </si>
  <si>
    <t>Biovet - 2023-II</t>
  </si>
  <si>
    <t>Biovet -2023 20L Run 1 heat</t>
  </si>
  <si>
    <t>Biovet -2023 20L Run 2 Acid</t>
  </si>
  <si>
    <t>Biovet -2023 20L Run 2 heat</t>
  </si>
  <si>
    <t>Biovet - 2023 -II</t>
  </si>
  <si>
    <t>Calidris CB-L001</t>
  </si>
  <si>
    <t>Calidris CB-L002</t>
  </si>
  <si>
    <t>Calidris CB-L003</t>
  </si>
  <si>
    <t>dTMP</t>
  </si>
  <si>
    <t>dGMP</t>
  </si>
  <si>
    <t>dAMP</t>
  </si>
  <si>
    <t>DONE</t>
  </si>
  <si>
    <t>- S01, S02,S03 -F18 Untreated Broth,Pellet and supernatant
-S04,S05,S06 - F18 Heat treated Broth, Pellet and Supernatant -S07,S08,S09 -F18 Acidtreated broth, pellet, supernatnt
'-S10  - Biovet 2023
-S11  - MM5</t>
  </si>
  <si>
    <t>fermentation
-F18 broth 
-S01</t>
  </si>
  <si>
    <t>fermentation
-F18 pellet
-S02</t>
  </si>
  <si>
    <t>fermentation
-F18 supernatant
-S03</t>
  </si>
  <si>
    <t>fermentation
-F18 broth 
-S04</t>
  </si>
  <si>
    <t>fermentation
-F18 pellet
-S05</t>
  </si>
  <si>
    <t>fermentation
-F18 supernatant
-S06</t>
  </si>
  <si>
    <t>fermentation
-F18 broth 
-S07</t>
  </si>
  <si>
    <t>fermentation
-F18 pellet
-S08</t>
  </si>
  <si>
    <t>fermentation
-F18 supernatant
-S09</t>
  </si>
  <si>
    <t>biovet 2024
-P001</t>
  </si>
  <si>
    <t>MM5 2024
-P002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</si>
</sst>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8"/>
      <name val="Calibri"/>
      <family val="2"/>
      <scheme val="minor"/>
    </font>
    <font>
      <sz val="11"/>
      <color rgb="FFFF0000"/>
      <name val="Calibri"/>
      <family val="2"/>
      <scheme val="minor"/>
    </font>
    <font>
      <b/>
      <sz val="14"/>
      <color theme="1"/>
      <name val="Calibri"/>
      <family val="2"/>
      <scheme val="minor"/>
    </font>
    <font>
      <u/>
      <sz val="11"/>
      <color theme="10"/>
      <name val="Calibri"/>
      <family val="2"/>
      <scheme val="minor"/>
    </font>
    <font>
      <sz val="12"/>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top style="medium">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3">
    <xf numFmtId="0" fontId="0" fillId="0" borderId="0" xfId="0"/>
    <xf numFmtId="0" fontId="1" fillId="0" borderId="9" xfId="0" applyFont="1" applyBorder="1"/>
    <xf numFmtId="0" fontId="1" fillId="0" borderId="10" xfId="0" applyFont="1" applyBorder="1"/>
    <xf numFmtId="0" fontId="1" fillId="0" borderId="8" xfId="0" applyFont="1" applyBorder="1"/>
    <xf numFmtId="2" fontId="0" fillId="0" borderId="9" xfId="0" applyNumberFormat="1" applyBorder="1"/>
    <xf numFmtId="2" fontId="0" fillId="0" borderId="10" xfId="0" applyNumberFormat="1" applyBorder="1"/>
    <xf numFmtId="2" fontId="0" fillId="0" borderId="8" xfId="0" applyNumberFormat="1" applyBorder="1"/>
    <xf numFmtId="0" fontId="0" fillId="0" borderId="0" xfId="0" applyAlignment="1">
      <alignment wrapText="1"/>
    </xf>
    <xf numFmtId="2" fontId="3" fillId="0" borderId="2" xfId="0" applyNumberFormat="1" applyFont="1" applyBorder="1"/>
    <xf numFmtId="2" fontId="3" fillId="0" borderId="3" xfId="0" applyNumberFormat="1" applyFont="1" applyBorder="1"/>
    <xf numFmtId="2" fontId="3" fillId="0" borderId="4" xfId="0" applyNumberFormat="1" applyFont="1" applyBorder="1"/>
    <xf numFmtId="2" fontId="3" fillId="0" borderId="10" xfId="0" applyNumberFormat="1" applyFont="1" applyBorder="1"/>
    <xf numFmtId="2" fontId="0" fillId="0" borderId="16" xfId="0" applyNumberFormat="1" applyBorder="1"/>
    <xf numFmtId="2" fontId="0" fillId="0" borderId="13" xfId="0" applyNumberFormat="1" applyBorder="1"/>
    <xf numFmtId="2" fontId="0" fillId="0" borderId="14" xfId="0" applyNumberFormat="1" applyBorder="1"/>
    <xf numFmtId="2" fontId="3" fillId="0" borderId="9" xfId="0" applyNumberFormat="1" applyFont="1" applyBorder="1"/>
    <xf numFmtId="0" fontId="1" fillId="0" borderId="16" xfId="0" applyFont="1" applyBorder="1"/>
    <xf numFmtId="0" fontId="1" fillId="0" borderId="13" xfId="0" applyFont="1" applyBorder="1"/>
    <xf numFmtId="0" fontId="1" fillId="0" borderId="14" xfId="0" applyFont="1" applyBorder="1"/>
    <xf numFmtId="0" fontId="0" fillId="0" borderId="6" xfId="0" applyBorder="1" applyAlignment="1">
      <alignment wrapText="1"/>
    </xf>
    <xf numFmtId="2" fontId="3" fillId="0" borderId="8" xfId="0" applyNumberFormat="1" applyFont="1" applyBorder="1"/>
    <xf numFmtId="2" fontId="2" fillId="0" borderId="9" xfId="0" applyNumberFormat="1" applyFont="1" applyBorder="1"/>
    <xf numFmtId="2" fontId="1" fillId="0" borderId="9" xfId="0" applyNumberFormat="1" applyFont="1" applyBorder="1"/>
    <xf numFmtId="0" fontId="2" fillId="0" borderId="19" xfId="0" applyFont="1" applyBorder="1" applyAlignment="1">
      <alignment horizontal="center" wrapText="1"/>
    </xf>
    <xf numFmtId="0" fontId="1" fillId="0" borderId="2" xfId="0" applyFont="1" applyBorder="1" applyAlignment="1">
      <alignment wrapText="1"/>
    </xf>
    <xf numFmtId="2" fontId="1" fillId="0" borderId="22" xfId="0" applyNumberFormat="1" applyFont="1" applyBorder="1"/>
    <xf numFmtId="0" fontId="1" fillId="0" borderId="4" xfId="0" applyFont="1" applyBorder="1" applyAlignment="1">
      <alignment wrapText="1"/>
    </xf>
    <xf numFmtId="2" fontId="1" fillId="0" borderId="17" xfId="0" applyNumberFormat="1" applyFont="1" applyBorder="1"/>
    <xf numFmtId="2" fontId="1" fillId="0" borderId="21" xfId="0" applyNumberFormat="1" applyFont="1" applyBorder="1"/>
    <xf numFmtId="2" fontId="1" fillId="0" borderId="20" xfId="0" applyNumberFormat="1" applyFont="1" applyBorder="1"/>
    <xf numFmtId="2" fontId="1" fillId="0" borderId="3" xfId="0" applyNumberFormat="1" applyFont="1" applyBorder="1"/>
    <xf numFmtId="2" fontId="1" fillId="0" borderId="4" xfId="0" applyNumberFormat="1" applyFont="1" applyBorder="1"/>
    <xf numFmtId="0" fontId="2" fillId="0" borderId="5" xfId="0" applyFont="1" applyBorder="1" applyAlignment="1">
      <alignment horizontal="center" vertical="center" wrapText="1"/>
    </xf>
    <xf numFmtId="0" fontId="2" fillId="0" borderId="1" xfId="0" applyFont="1" applyBorder="1" applyAlignment="1">
      <alignment horizontal="center" vertical="center" wrapText="1"/>
    </xf>
    <xf numFmtId="0" fontId="2" fillId="0" borderId="7" xfId="0" applyFont="1" applyBorder="1" applyAlignment="1">
      <alignment horizontal="center" vertical="center" wrapText="1"/>
    </xf>
    <xf numFmtId="0" fontId="1" fillId="0" borderId="1" xfId="0" applyFont="1" applyBorder="1" applyAlignment="1">
      <alignment horizontal="center" vertical="center" wrapText="1"/>
    </xf>
    <xf numFmtId="14" fontId="0" fillId="0" borderId="0" xfId="0" applyNumberFormat="1"/>
    <xf numFmtId="0" fontId="0" fillId="0" borderId="0" xfId="0" applyAlignment="1">
      <alignment vertical="center"/>
    </xf>
    <xf numFmtId="0" fontId="6" fillId="0" borderId="0" xfId="0" applyFont="1"/>
    <xf numFmtId="0" fontId="0" fillId="0" borderId="0" xfId="0" quotePrefix="1" applyAlignment="1">
      <alignment wrapText="1"/>
    </xf>
    <xf numFmtId="14" fontId="5" fillId="0" borderId="0" xfId="0" applyNumberFormat="1" applyFont="1"/>
    <xf numFmtId="0" fontId="5" fillId="0" borderId="0" xfId="0" applyFont="1"/>
    <xf numFmtId="2" fontId="0" fillId="0" borderId="23" xfId="0" applyNumberFormat="1" applyBorder="1"/>
    <xf numFmtId="2" fontId="0" fillId="0" borderId="24" xfId="0" applyNumberFormat="1" applyBorder="1"/>
    <xf numFmtId="2" fontId="3" fillId="0" borderId="25" xfId="0" applyNumberFormat="1" applyFont="1" applyBorder="1"/>
    <xf numFmtId="2" fontId="3" fillId="0" borderId="15" xfId="0" applyNumberFormat="1" applyFont="1" applyBorder="1"/>
    <xf numFmtId="2" fontId="3" fillId="0" borderId="26" xfId="0" applyNumberFormat="1" applyFont="1" applyBorder="1"/>
    <xf numFmtId="2" fontId="3" fillId="0" borderId="18" xfId="0" applyNumberFormat="1" applyFont="1" applyBorder="1" applyAlignment="1">
      <alignment horizontal="right" wrapText="1"/>
    </xf>
    <xf numFmtId="0" fontId="1" fillId="0" borderId="24" xfId="0" applyFont="1" applyBorder="1"/>
    <xf numFmtId="2" fontId="1" fillId="0" borderId="1" xfId="0" applyNumberFormat="1" applyFont="1" applyBorder="1"/>
    <xf numFmtId="0" fontId="0" fillId="0" borderId="1" xfId="0" applyBorder="1" applyAlignment="1">
      <alignment horizontal="right" vertical="center" wrapText="1"/>
    </xf>
    <xf numFmtId="0" fontId="1" fillId="2" borderId="1" xfId="0" applyFont="1" applyFill="1" applyBorder="1" applyAlignment="1">
      <alignment horizontal="right" vertical="center" wrapText="1"/>
    </xf>
    <xf numFmtId="0" fontId="1" fillId="3" borderId="1" xfId="0" applyFont="1" applyFill="1" applyBorder="1" applyAlignment="1">
      <alignment horizontal="right" wrapText="1"/>
    </xf>
    <xf numFmtId="2" fontId="3" fillId="0" borderId="1" xfId="0" applyNumberFormat="1" applyFont="1" applyBorder="1" applyAlignment="1">
      <alignment horizontal="center" vertical="center" wrapText="1"/>
    </xf>
    <xf numFmtId="2" fontId="2" fillId="2" borderId="1" xfId="0" applyNumberFormat="1" applyFont="1" applyFill="1" applyBorder="1" applyAlignment="1">
      <alignment horizontal="center" vertical="center" wrapText="1"/>
    </xf>
    <xf numFmtId="2" fontId="2" fillId="3" borderId="1" xfId="0" applyNumberFormat="1" applyFont="1" applyFill="1" applyBorder="1" applyAlignment="1">
      <alignment horizontal="center" vertical="center" wrapText="1"/>
    </xf>
    <xf numFmtId="2" fontId="1" fillId="3" borderId="1" xfId="0" applyNumberFormat="1" applyFont="1" applyFill="1" applyBorder="1" applyAlignment="1">
      <alignment horizontal="center"/>
    </xf>
    <xf numFmtId="2" fontId="1" fillId="0" borderId="5" xfId="0" applyNumberFormat="1" applyFont="1" applyBorder="1"/>
    <xf numFmtId="0" fontId="0" fillId="4" borderId="0" xfId="0" applyFill="1"/>
    <xf numFmtId="0" fontId="8" fillId="4" borderId="0" xfId="0" applyFont="1" applyFill="1"/>
    <xf numFmtId="0" fontId="2" fillId="0" borderId="27" xfId="0" applyFont="1" applyBorder="1" applyAlignment="1">
      <alignment horizontal="center" wrapText="1"/>
    </xf>
    <xf numFmtId="0" fontId="2" fillId="0" borderId="11" xfId="0" applyFont="1" applyBorder="1" applyAlignment="1">
      <alignment horizontal="center" wrapText="1"/>
    </xf>
    <xf numFmtId="0" fontId="2" fillId="0" borderId="12" xfId="0" applyFont="1" applyBorder="1" applyAlignment="1">
      <alignment horizontal="center" wrapText="1"/>
    </xf>
    <xf numFmtId="2" fontId="0" fillId="0" borderId="0" xfId="0" applyNumberFormat="1"/>
    <xf numFmtId="14" fontId="0" fillId="4" borderId="0" xfId="0" applyNumberFormat="1" applyFill="1"/>
    <xf numFmtId="14" fontId="5" fillId="4" borderId="0" xfId="0" applyNumberFormat="1" applyFont="1" applyFill="1"/>
    <xf numFmtId="0" fontId="5" fillId="4" borderId="0" xfId="0" applyFont="1" applyFill="1"/>
    <xf numFmtId="0" fontId="0" fillId="4" borderId="0" xfId="0" quotePrefix="1" applyFill="1" applyAlignment="1">
      <alignment wrapText="1"/>
    </xf>
    <xf numFmtId="0" fontId="7" fillId="4" borderId="0" xfId="1" applyFill="1"/>
    <xf numFmtId="0" fontId="6" fillId="4" borderId="0" xfId="0" applyFont="1" applyFill="1"/>
    <xf numFmtId="0" fontId="9" fillId="0" borderId="8" xfId="0" applyFont="1" applyBorder="1"/>
    <xf numFmtId="0" fontId="9" fillId="0" borderId="9" xfId="0" applyFont="1" applyBorder="1"/>
    <xf numFmtId="0" fontId="9" fillId="0" borderId="10" xfId="0" applyFont="1" applyBorder="1"/>
    <xf numFmtId="0" fontId="3" fillId="0" borderId="9" xfId="0" applyFont="1" applyBorder="1"/>
    <xf numFmtId="0" fontId="3" fillId="0" borderId="10" xfId="0" applyFont="1" applyBorder="1"/>
    <xf numFmtId="0" fontId="3" fillId="0" borderId="2" xfId="0" applyFont="1" applyBorder="1"/>
    <xf numFmtId="0" fontId="3" fillId="0" borderId="3" xfId="0" applyFont="1" applyBorder="1"/>
    <xf numFmtId="0" fontId="3" fillId="0" borderId="4" xfId="0" applyFont="1" applyBorder="1"/>
    <xf numFmtId="0" fontId="3" fillId="0" borderId="8" xfId="0" applyFont="1" applyBorder="1"/>
    <xf numFmtId="0" fontId="3" fillId="0" borderId="16" xfId="0" applyFont="1" applyBorder="1"/>
    <xf numFmtId="0" fontId="3" fillId="0" borderId="13" xfId="0" applyFont="1" applyBorder="1"/>
    <xf numFmtId="0" fontId="3" fillId="0" borderId="14" xfId="0" applyFont="1" applyBorder="1"/>
    <xf numFmtId="0" fontId="9" fillId="0" borderId="16" xfId="0" applyFont="1" applyBorder="1"/>
    <xf numFmtId="0" fontId="9" fillId="0" borderId="13" xfId="0" applyFont="1" applyBorder="1"/>
    <xf numFmtId="0" fontId="9" fillId="0" borderId="14" xfId="0" applyFont="1" applyBorder="1"/>
    <xf numFmtId="2" fontId="3" fillId="0" borderId="16" xfId="0" applyNumberFormat="1" applyFont="1" applyBorder="1"/>
    <xf numFmtId="0" fontId="3" fillId="0" borderId="25" xfId="0" applyFont="1" applyBorder="1"/>
    <xf numFmtId="0" fontId="3" fillId="0" borderId="15" xfId="0" applyFont="1" applyBorder="1"/>
    <xf numFmtId="0" fontId="3" fillId="0" borderId="28" xfId="0" applyFont="1" applyBorder="1"/>
    <xf numFmtId="0" fontId="3" fillId="0" borderId="29" xfId="0" applyFont="1" applyBorder="1"/>
    <xf numFmtId="0" fontId="3" fillId="0" borderId="20" xfId="0" applyFont="1" applyBorder="1"/>
    <xf numFmtId="0" fontId="3" fillId="0" borderId="21" xfId="0" applyFont="1" applyBorder="1"/>
    <xf numFmtId="2" fontId="1" fillId="0" borderId="30"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x:/s/Labo/EXJkzexmQ99Poz2yq_l9n2cBaRFfyEgVqCwlxakF5Cxc0w?e=Gh0U6P" TargetMode="External"/><Relationship Id="rId1" Type="http://schemas.openxmlformats.org/officeDocument/2006/relationships/hyperlink" Target="../../../../:x:/s/Labo/EX2p1jub8AlAgu8wMUHuo_4BrdUWI1gWrppvGnCOCyRlRA?e=kCDsw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A484-BDFE-4D1E-BF2A-6DD40A6228A9}">
  <dimension ref="A1:AA30"/>
  <sheetViews>
    <sheetView tabSelected="1" topLeftCell="A13" zoomScale="106" zoomScaleNormal="110" workbookViewId="0">
      <selection activeCell="A33" sqref="A33"/>
    </sheetView>
  </sheetViews>
  <sheetFormatPr defaultColWidth="11.44140625" defaultRowHeight="14.4" x14ac:dyDescent="0.3"/>
  <cols>
    <col min="1" max="1" width="46.88671875" customWidth="1"/>
    <col min="2" max="2" width="22.77734375" customWidth="1"/>
    <col min="7" max="7" width="19.77734375" customWidth="1"/>
    <col min="8" max="8" width="20.21875" customWidth="1"/>
    <col min="9" max="9" width="21.88671875" customWidth="1"/>
    <col min="10" max="10" width="21.44140625" customWidth="1"/>
    <col min="11" max="11" width="23.5546875" customWidth="1"/>
    <col min="12" max="12" width="20.88671875" customWidth="1"/>
    <col min="13" max="13" width="22.33203125" customWidth="1"/>
    <col min="14" max="14" width="19" customWidth="1"/>
    <col min="15" max="15" width="18.88671875" customWidth="1"/>
    <col min="17" max="17" width="12.33203125" customWidth="1"/>
    <col min="18" max="18" width="13.33203125" customWidth="1"/>
    <col min="19" max="19" width="17" customWidth="1"/>
    <col min="20" max="20" width="13" customWidth="1"/>
    <col min="21" max="21" width="16.44140625" customWidth="1"/>
    <col min="22" max="22" width="15.77734375" customWidth="1"/>
    <col min="23" max="23" width="15.21875" customWidth="1"/>
    <col min="24" max="24" width="14.5546875" customWidth="1"/>
    <col min="25" max="25" width="17.109375" customWidth="1"/>
    <col min="26" max="26" width="15" customWidth="1"/>
  </cols>
  <sheetData>
    <row r="1" spans="1:27" s="7" customFormat="1" ht="48" customHeight="1" thickBot="1" x14ac:dyDescent="0.35">
      <c r="A1" s="19"/>
      <c r="B1" s="35" t="s">
        <v>18</v>
      </c>
      <c r="C1" s="32" t="s">
        <v>17</v>
      </c>
      <c r="D1" s="23" t="s">
        <v>58</v>
      </c>
      <c r="E1" s="23" t="s">
        <v>59</v>
      </c>
      <c r="F1" s="23" t="s">
        <v>60</v>
      </c>
      <c r="G1" s="32" t="s">
        <v>53</v>
      </c>
      <c r="H1" s="35" t="s">
        <v>57</v>
      </c>
      <c r="I1" s="33" t="s">
        <v>54</v>
      </c>
      <c r="J1" s="33" t="s">
        <v>54</v>
      </c>
      <c r="K1" s="33" t="s">
        <v>55</v>
      </c>
      <c r="L1" s="33" t="s">
        <v>55</v>
      </c>
      <c r="M1" s="33" t="s">
        <v>56</v>
      </c>
      <c r="N1" s="33" t="s">
        <v>56</v>
      </c>
      <c r="O1" s="33" t="s">
        <v>17</v>
      </c>
      <c r="P1" s="34" t="s">
        <v>18</v>
      </c>
      <c r="Q1" s="34" t="s">
        <v>66</v>
      </c>
      <c r="R1" s="34" t="s">
        <v>67</v>
      </c>
      <c r="S1" s="34" t="s">
        <v>68</v>
      </c>
      <c r="T1" s="34" t="s">
        <v>69</v>
      </c>
      <c r="U1" s="34" t="s">
        <v>70</v>
      </c>
      <c r="V1" s="34" t="s">
        <v>71</v>
      </c>
      <c r="W1" s="34" t="s">
        <v>72</v>
      </c>
      <c r="X1" s="34" t="s">
        <v>73</v>
      </c>
      <c r="Y1" s="34" t="s">
        <v>74</v>
      </c>
      <c r="Z1" s="7" t="s">
        <v>75</v>
      </c>
      <c r="AA1" s="7" t="s">
        <v>76</v>
      </c>
    </row>
    <row r="2" spans="1:27" ht="15" customHeight="1" x14ac:dyDescent="0.3">
      <c r="A2" s="3" t="s">
        <v>0</v>
      </c>
      <c r="B2" s="8">
        <v>0.30966920634920636</v>
      </c>
      <c r="C2" s="6">
        <v>1.0392669827893175</v>
      </c>
      <c r="D2" s="6">
        <v>5.8813768545994058E-2</v>
      </c>
      <c r="E2" s="6">
        <v>3.8835548961424327E-2</v>
      </c>
      <c r="F2" s="6">
        <v>2.8351928783382788E-2</v>
      </c>
      <c r="G2" s="6">
        <v>0.85161363636363652</v>
      </c>
      <c r="H2" s="6">
        <v>0.76741636363636367</v>
      </c>
      <c r="I2" s="6">
        <v>0.8940336363636362</v>
      </c>
      <c r="J2" s="6">
        <v>0.90688818181818187</v>
      </c>
      <c r="K2" s="6">
        <v>8.0340909090909102E-2</v>
      </c>
      <c r="L2" s="6">
        <v>5.3025000000000003E-2</v>
      </c>
      <c r="M2" s="6">
        <v>7.8412727272727273E-2</v>
      </c>
      <c r="N2" s="6">
        <v>8.1626363636363636E-2</v>
      </c>
      <c r="O2" s="70">
        <v>0.93</v>
      </c>
      <c r="P2" s="70">
        <v>0.25</v>
      </c>
      <c r="Q2" s="75">
        <v>0.94</v>
      </c>
      <c r="R2" s="70">
        <v>0.22</v>
      </c>
      <c r="S2" s="70">
        <v>1.75</v>
      </c>
      <c r="T2" s="70">
        <v>27.5</v>
      </c>
      <c r="U2" s="70">
        <v>29.17</v>
      </c>
      <c r="V2" s="70">
        <v>23.44</v>
      </c>
      <c r="W2" s="70">
        <v>17.89</v>
      </c>
      <c r="X2" s="70">
        <v>20.010000000000002</v>
      </c>
      <c r="Y2" s="70">
        <v>18.07</v>
      </c>
      <c r="Z2" s="75">
        <v>0.55000000000000004</v>
      </c>
      <c r="AA2" s="78">
        <v>0.38</v>
      </c>
    </row>
    <row r="3" spans="1:27" x14ac:dyDescent="0.3">
      <c r="A3" s="1" t="s">
        <v>1</v>
      </c>
      <c r="B3" s="9">
        <v>1.221212294599018</v>
      </c>
      <c r="C3" s="4">
        <v>1.4512739255949896</v>
      </c>
      <c r="D3" s="4">
        <v>0.1341335866388309</v>
      </c>
      <c r="E3" s="4">
        <v>0.11344724843423802</v>
      </c>
      <c r="F3" s="4">
        <v>0.15524113987473906</v>
      </c>
      <c r="G3" s="4">
        <v>1.0666690630323681</v>
      </c>
      <c r="H3" s="4">
        <v>0.93393693526405452</v>
      </c>
      <c r="I3" s="4">
        <v>0.67609174446337306</v>
      </c>
      <c r="J3" s="4">
        <v>0.6740867274275979</v>
      </c>
      <c r="K3" s="4">
        <v>6.2556531516183983E-2</v>
      </c>
      <c r="L3" s="4">
        <v>4.7719405451448045E-2</v>
      </c>
      <c r="M3" s="4">
        <v>6.6967568994889273E-2</v>
      </c>
      <c r="N3" s="4">
        <v>6.6165562180579229E-2</v>
      </c>
      <c r="O3" s="71">
        <v>1.1200000000000001</v>
      </c>
      <c r="P3" s="71">
        <v>0.73</v>
      </c>
      <c r="Q3" s="76">
        <v>1.22</v>
      </c>
      <c r="R3" s="71">
        <v>0.32</v>
      </c>
      <c r="S3" s="71">
        <v>2.69</v>
      </c>
      <c r="T3" s="71">
        <v>33.409999999999997</v>
      </c>
      <c r="U3" s="71">
        <v>40.479999999999997</v>
      </c>
      <c r="V3" s="71">
        <v>29.94</v>
      </c>
      <c r="W3" s="71">
        <v>27.27</v>
      </c>
      <c r="X3" s="71">
        <v>27.58</v>
      </c>
      <c r="Y3" s="71">
        <v>27.63</v>
      </c>
      <c r="Z3" s="76">
        <v>0.4</v>
      </c>
      <c r="AA3" s="73">
        <v>0.85</v>
      </c>
    </row>
    <row r="4" spans="1:27" x14ac:dyDescent="0.3">
      <c r="A4" s="1" t="s">
        <v>2</v>
      </c>
      <c r="B4" s="9">
        <v>1.614152361111111</v>
      </c>
      <c r="C4" s="4">
        <v>0</v>
      </c>
      <c r="D4" s="4">
        <v>0</v>
      </c>
      <c r="E4" s="4">
        <v>0</v>
      </c>
      <c r="F4" s="4">
        <v>0</v>
      </c>
      <c r="G4" s="4">
        <v>5.1976719602977663</v>
      </c>
      <c r="H4" s="4">
        <v>0.9899202506203475</v>
      </c>
      <c r="I4" s="4">
        <v>5.6221485037220846</v>
      </c>
      <c r="J4" s="4">
        <v>7.0089818858560804E-2</v>
      </c>
      <c r="K4" s="4">
        <v>4.8196594540942934</v>
      </c>
      <c r="L4" s="4">
        <v>3.6226198511166256E-2</v>
      </c>
      <c r="M4" s="4">
        <v>5.3551771712158809</v>
      </c>
      <c r="N4" s="4">
        <v>5.9851980148883377E-2</v>
      </c>
      <c r="O4" s="71">
        <v>5.36</v>
      </c>
      <c r="P4" s="71">
        <v>2.17</v>
      </c>
      <c r="Q4" s="76">
        <v>2.5099999999999998</v>
      </c>
      <c r="R4" s="71">
        <v>0.34</v>
      </c>
      <c r="S4" s="71">
        <v>3.89</v>
      </c>
      <c r="T4" s="71">
        <v>92.7</v>
      </c>
      <c r="U4" s="71">
        <v>88.98</v>
      </c>
      <c r="V4" s="71">
        <v>67.8</v>
      </c>
      <c r="W4" s="71">
        <v>55.31</v>
      </c>
      <c r="X4" s="71">
        <v>43.9</v>
      </c>
      <c r="Y4" s="71">
        <v>40.770000000000003</v>
      </c>
      <c r="Z4" s="76">
        <v>0</v>
      </c>
      <c r="AA4" s="73">
        <v>0</v>
      </c>
    </row>
    <row r="5" spans="1:27" x14ac:dyDescent="0.3">
      <c r="A5" s="1" t="s">
        <v>3</v>
      </c>
      <c r="B5" s="9">
        <v>2.2933656241033002</v>
      </c>
      <c r="C5" s="4">
        <v>2.4372058663539193</v>
      </c>
      <c r="D5" s="4">
        <v>0.10280992874109265</v>
      </c>
      <c r="E5" s="4">
        <v>0.2044074762470309</v>
      </c>
      <c r="F5" s="4">
        <v>2.0287179334916871E-2</v>
      </c>
      <c r="G5" s="4">
        <v>0</v>
      </c>
      <c r="H5" s="4">
        <v>0</v>
      </c>
      <c r="I5" s="4">
        <v>0</v>
      </c>
      <c r="J5" s="4">
        <v>0.11669169388361048</v>
      </c>
      <c r="K5" s="4">
        <v>0</v>
      </c>
      <c r="L5" s="4">
        <v>8.0623352137767224E-3</v>
      </c>
      <c r="M5" s="4">
        <v>0</v>
      </c>
      <c r="N5" s="4">
        <v>7.2136683491686475E-3</v>
      </c>
      <c r="O5" s="71">
        <v>0</v>
      </c>
      <c r="P5" s="71">
        <v>1.53</v>
      </c>
      <c r="Q5" s="76">
        <v>0</v>
      </c>
      <c r="R5" s="71">
        <v>0.03</v>
      </c>
      <c r="S5" s="71">
        <v>0</v>
      </c>
      <c r="T5" s="71">
        <v>0</v>
      </c>
      <c r="U5" s="71">
        <v>0</v>
      </c>
      <c r="V5" s="71">
        <v>0</v>
      </c>
      <c r="W5" s="71">
        <v>0</v>
      </c>
      <c r="X5" s="71">
        <v>0</v>
      </c>
      <c r="Y5" s="71">
        <v>0</v>
      </c>
      <c r="Z5" s="76">
        <v>0.7</v>
      </c>
      <c r="AA5" s="73">
        <v>2.54</v>
      </c>
    </row>
    <row r="6" spans="1:27" ht="15" thickBot="1" x14ac:dyDescent="0.35">
      <c r="A6" s="2" t="s">
        <v>4</v>
      </c>
      <c r="B6" s="10">
        <v>0.18723497791798102</v>
      </c>
      <c r="C6" s="5">
        <v>1.822846885863354</v>
      </c>
      <c r="D6" s="5">
        <v>1.0995863354037265E-2</v>
      </c>
      <c r="E6" s="5">
        <v>1.0240422360248445E-2</v>
      </c>
      <c r="F6" s="5">
        <v>0</v>
      </c>
      <c r="G6" s="5">
        <v>2.2501611225296441</v>
      </c>
      <c r="H6" s="5">
        <v>0.18097008695652173</v>
      </c>
      <c r="I6" s="5">
        <v>3.4481531857707508</v>
      </c>
      <c r="J6" s="5">
        <v>0.51860642687747016</v>
      </c>
      <c r="K6" s="5">
        <v>2.5275987351778655</v>
      </c>
      <c r="L6" s="5">
        <v>9.8935299604743093E-2</v>
      </c>
      <c r="M6" s="5">
        <v>2.5687283003952568</v>
      </c>
      <c r="N6" s="5">
        <v>0.13871880632411066</v>
      </c>
      <c r="O6" s="72">
        <v>0.56999999999999995</v>
      </c>
      <c r="P6" s="72">
        <v>0.52</v>
      </c>
      <c r="Q6" s="77">
        <v>0.46</v>
      </c>
      <c r="R6" s="72">
        <v>0.24</v>
      </c>
      <c r="S6" s="72">
        <v>0.08</v>
      </c>
      <c r="T6" s="72">
        <v>14.46</v>
      </c>
      <c r="U6" s="72">
        <v>24.73</v>
      </c>
      <c r="V6" s="72">
        <v>2.2000000000000002</v>
      </c>
      <c r="W6" s="72">
        <v>8.18</v>
      </c>
      <c r="X6" s="72">
        <v>7.28</v>
      </c>
      <c r="Y6" s="72">
        <v>1.66</v>
      </c>
      <c r="Z6" s="77">
        <v>0.28999999999999998</v>
      </c>
      <c r="AA6" s="74">
        <v>0.3</v>
      </c>
    </row>
    <row r="7" spans="1:27" x14ac:dyDescent="0.3">
      <c r="A7" s="3" t="s">
        <v>5</v>
      </c>
      <c r="B7" s="8">
        <v>0</v>
      </c>
      <c r="C7" s="6">
        <v>0</v>
      </c>
      <c r="D7" s="6">
        <v>0</v>
      </c>
      <c r="E7" s="6">
        <v>0</v>
      </c>
      <c r="F7" s="6">
        <v>0</v>
      </c>
      <c r="G7" s="6">
        <v>1.3021816177474403</v>
      </c>
      <c r="H7" s="6">
        <v>0.90472859385665527</v>
      </c>
      <c r="I7" s="6">
        <v>1.0145511399317408</v>
      </c>
      <c r="J7" s="6">
        <v>1.0372129351535837</v>
      </c>
      <c r="K7" s="6">
        <v>0.30854905802047783</v>
      </c>
      <c r="L7" s="6">
        <v>0.22138830716723548</v>
      </c>
      <c r="M7" s="6">
        <v>0.24056367235494883</v>
      </c>
      <c r="N7" s="6">
        <v>0</v>
      </c>
      <c r="O7" s="70">
        <v>0</v>
      </c>
      <c r="P7" s="70">
        <v>0</v>
      </c>
      <c r="Q7" s="75">
        <v>0.15</v>
      </c>
      <c r="R7" s="70">
        <v>0.01</v>
      </c>
      <c r="S7" s="70">
        <v>0.28999999999999998</v>
      </c>
      <c r="T7" s="70">
        <v>1.91</v>
      </c>
      <c r="U7" s="70">
        <v>3.54</v>
      </c>
      <c r="V7" s="70">
        <v>2.89</v>
      </c>
      <c r="W7" s="70">
        <v>2.9</v>
      </c>
      <c r="X7" s="70">
        <v>1.63</v>
      </c>
      <c r="Y7" s="70">
        <v>3.19</v>
      </c>
      <c r="Z7" s="75">
        <v>0</v>
      </c>
      <c r="AA7" s="78">
        <v>0</v>
      </c>
    </row>
    <row r="8" spans="1:27" x14ac:dyDescent="0.3">
      <c r="A8" s="1" t="s">
        <v>6</v>
      </c>
      <c r="B8" s="9">
        <v>0</v>
      </c>
      <c r="C8" s="4">
        <v>1.6082820128571425</v>
      </c>
      <c r="D8" s="4">
        <v>1.6788750000000002E-2</v>
      </c>
      <c r="E8" s="4">
        <v>0</v>
      </c>
      <c r="F8" s="4">
        <v>0</v>
      </c>
      <c r="G8" s="4">
        <v>3.5262388367729836</v>
      </c>
      <c r="H8" s="4">
        <v>3.0316994746716701</v>
      </c>
      <c r="I8" s="4">
        <v>3.9438070919324573</v>
      </c>
      <c r="J8" s="4">
        <v>3.6330362476547848</v>
      </c>
      <c r="K8" s="4">
        <v>0.42911392120075054</v>
      </c>
      <c r="L8" s="4">
        <v>0.3781205628517823</v>
      </c>
      <c r="M8" s="4">
        <v>0.59171538461538464</v>
      </c>
      <c r="N8" s="4">
        <v>0.13758585365853659</v>
      </c>
      <c r="O8" s="71">
        <v>0.69</v>
      </c>
      <c r="P8" s="71">
        <v>0</v>
      </c>
      <c r="Q8" s="76">
        <v>0.1</v>
      </c>
      <c r="R8" s="71">
        <v>0.02</v>
      </c>
      <c r="S8" s="71">
        <v>0.23</v>
      </c>
      <c r="T8" s="71">
        <v>2.2200000000000002</v>
      </c>
      <c r="U8" s="71">
        <v>2.0099999999999998</v>
      </c>
      <c r="V8" s="71">
        <v>2.1800000000000002</v>
      </c>
      <c r="W8" s="71">
        <v>2.98</v>
      </c>
      <c r="X8" s="71">
        <v>1.31</v>
      </c>
      <c r="Y8" s="71">
        <v>2.33</v>
      </c>
      <c r="Z8" s="76">
        <v>0</v>
      </c>
      <c r="AA8" s="73">
        <v>0</v>
      </c>
    </row>
    <row r="9" spans="1:27" x14ac:dyDescent="0.3">
      <c r="A9" s="1" t="s">
        <v>7</v>
      </c>
      <c r="B9" s="9">
        <v>0</v>
      </c>
      <c r="C9" s="4">
        <v>4.3805780828679248</v>
      </c>
      <c r="D9" s="4">
        <v>0.12986286792452831</v>
      </c>
      <c r="E9" s="4">
        <v>0</v>
      </c>
      <c r="F9" s="4">
        <v>0</v>
      </c>
      <c r="G9" s="4">
        <v>1.8549700071174378</v>
      </c>
      <c r="H9" s="4">
        <v>2.7164832740213525</v>
      </c>
      <c r="I9" s="4">
        <v>1.4302108042704627</v>
      </c>
      <c r="J9" s="4">
        <v>1.5028855516014237</v>
      </c>
      <c r="K9" s="4">
        <v>0.51930693238434156</v>
      </c>
      <c r="L9" s="4">
        <v>0.4854390889679715</v>
      </c>
      <c r="M9" s="4">
        <v>0.3803076583629893</v>
      </c>
      <c r="N9" s="4">
        <v>0.33910178220640574</v>
      </c>
      <c r="O9" s="71">
        <v>1.88</v>
      </c>
      <c r="P9" s="71">
        <v>0.04</v>
      </c>
      <c r="Q9" s="76">
        <v>7.0000000000000007E-2</v>
      </c>
      <c r="R9" s="71">
        <v>0.06</v>
      </c>
      <c r="S9" s="71">
        <v>0.2</v>
      </c>
      <c r="T9" s="71">
        <v>1.67</v>
      </c>
      <c r="U9" s="71">
        <v>14.42</v>
      </c>
      <c r="V9" s="71">
        <v>1.62</v>
      </c>
      <c r="W9" s="71">
        <v>1.9</v>
      </c>
      <c r="X9" s="71">
        <v>9.77</v>
      </c>
      <c r="Y9" s="71">
        <v>2.2200000000000002</v>
      </c>
      <c r="Z9" s="76">
        <v>0</v>
      </c>
      <c r="AA9" s="73">
        <v>0</v>
      </c>
    </row>
    <row r="10" spans="1:27" x14ac:dyDescent="0.3">
      <c r="A10" s="1" t="s">
        <v>8</v>
      </c>
      <c r="B10" s="9">
        <v>0</v>
      </c>
      <c r="C10" s="4">
        <v>0</v>
      </c>
      <c r="D10" s="4">
        <v>0</v>
      </c>
      <c r="E10" s="4">
        <v>0</v>
      </c>
      <c r="F10" s="4">
        <v>0</v>
      </c>
      <c r="G10" s="4">
        <v>1.2729660190174328</v>
      </c>
      <c r="H10" s="4">
        <v>0</v>
      </c>
      <c r="I10" s="4">
        <v>2.5209369128367669</v>
      </c>
      <c r="J10" s="4">
        <v>2.11565881141046</v>
      </c>
      <c r="K10" s="4">
        <v>0</v>
      </c>
      <c r="L10" s="4">
        <v>0</v>
      </c>
      <c r="M10" s="4">
        <v>0</v>
      </c>
      <c r="N10" s="4">
        <v>0</v>
      </c>
      <c r="O10" s="71">
        <v>0</v>
      </c>
      <c r="P10" s="71">
        <v>0</v>
      </c>
      <c r="Q10" s="76">
        <v>0.12</v>
      </c>
      <c r="R10" s="71">
        <v>0</v>
      </c>
      <c r="S10" s="71">
        <v>0.16</v>
      </c>
      <c r="T10" s="71">
        <v>1.96</v>
      </c>
      <c r="U10" s="71">
        <v>0</v>
      </c>
      <c r="V10" s="71">
        <v>2.21</v>
      </c>
      <c r="W10" s="71">
        <v>2</v>
      </c>
      <c r="X10" s="71">
        <v>0</v>
      </c>
      <c r="Y10" s="71">
        <v>2.11</v>
      </c>
      <c r="Z10" s="76">
        <v>0</v>
      </c>
      <c r="AA10" s="73">
        <v>0</v>
      </c>
    </row>
    <row r="11" spans="1:27" ht="15" thickBot="1" x14ac:dyDescent="0.35">
      <c r="A11" s="2" t="s">
        <v>9</v>
      </c>
      <c r="B11" s="10">
        <v>0</v>
      </c>
      <c r="C11" s="5">
        <v>1.5127123104782609</v>
      </c>
      <c r="D11" s="5">
        <v>0</v>
      </c>
      <c r="E11" s="5">
        <v>0</v>
      </c>
      <c r="F11" s="5">
        <v>0</v>
      </c>
      <c r="G11" s="5">
        <v>1.1630027055837564</v>
      </c>
      <c r="H11" s="5">
        <v>1.3389130964467006</v>
      </c>
      <c r="I11" s="5">
        <v>1.7448601522842639</v>
      </c>
      <c r="J11" s="5">
        <v>1.3332155939086296</v>
      </c>
      <c r="K11" s="5">
        <v>0</v>
      </c>
      <c r="L11" s="5">
        <v>0.79622597969543141</v>
      </c>
      <c r="M11" s="5">
        <v>0</v>
      </c>
      <c r="N11" s="5">
        <v>0.56405275126903553</v>
      </c>
      <c r="O11" s="72">
        <v>0</v>
      </c>
      <c r="P11" s="72">
        <v>0.02</v>
      </c>
      <c r="Q11" s="77">
        <v>0</v>
      </c>
      <c r="R11" s="72">
        <v>0.02</v>
      </c>
      <c r="S11" s="72">
        <v>0.06</v>
      </c>
      <c r="T11" s="72">
        <v>0.51</v>
      </c>
      <c r="U11" s="72">
        <v>3.37</v>
      </c>
      <c r="V11" s="72">
        <v>0</v>
      </c>
      <c r="W11" s="72">
        <v>0.62</v>
      </c>
      <c r="X11" s="72">
        <v>14.55</v>
      </c>
      <c r="Y11" s="72">
        <v>0.51</v>
      </c>
      <c r="Z11" s="77">
        <v>0</v>
      </c>
      <c r="AA11" s="74">
        <v>0</v>
      </c>
    </row>
    <row r="12" spans="1:27" x14ac:dyDescent="0.3">
      <c r="A12" s="3" t="s">
        <v>10</v>
      </c>
      <c r="B12" s="20">
        <v>0</v>
      </c>
      <c r="C12" s="6">
        <v>0</v>
      </c>
      <c r="D12" s="6">
        <v>0</v>
      </c>
      <c r="E12" s="6">
        <v>0</v>
      </c>
      <c r="F12" s="6">
        <v>0</v>
      </c>
      <c r="G12" s="6">
        <v>1.9201525875000005</v>
      </c>
      <c r="H12" s="6">
        <v>1.9625712750000002</v>
      </c>
      <c r="I12" s="6">
        <v>11.44597584375</v>
      </c>
      <c r="J12" s="6">
        <v>11.099556562500002</v>
      </c>
      <c r="K12" s="6">
        <v>8.1443880000000011</v>
      </c>
      <c r="L12" s="6">
        <v>7.7908989375000006</v>
      </c>
      <c r="M12" s="6">
        <v>9.9386984812500003</v>
      </c>
      <c r="N12" s="6">
        <v>9.3448368562499997</v>
      </c>
      <c r="O12" s="70">
        <v>0</v>
      </c>
      <c r="P12" s="70">
        <v>0.08</v>
      </c>
      <c r="Q12" s="78">
        <v>0.23</v>
      </c>
      <c r="R12" s="70">
        <v>0.41</v>
      </c>
      <c r="S12" s="70">
        <v>0</v>
      </c>
      <c r="T12" s="70">
        <v>3.43</v>
      </c>
      <c r="U12" s="70">
        <v>5.47</v>
      </c>
      <c r="V12" s="70">
        <v>17.45</v>
      </c>
      <c r="W12" s="70">
        <v>4.05</v>
      </c>
      <c r="X12" s="70">
        <v>3.37</v>
      </c>
      <c r="Y12" s="70">
        <v>3.01</v>
      </c>
      <c r="Z12" s="86">
        <v>0</v>
      </c>
      <c r="AA12" s="78">
        <v>0</v>
      </c>
    </row>
    <row r="13" spans="1:27" x14ac:dyDescent="0.3">
      <c r="A13" s="1" t="s">
        <v>11</v>
      </c>
      <c r="B13" s="15">
        <v>0</v>
      </c>
      <c r="C13" s="4">
        <v>0</v>
      </c>
      <c r="D13" s="4">
        <v>0</v>
      </c>
      <c r="E13" s="4">
        <v>0</v>
      </c>
      <c r="F13" s="4">
        <v>0</v>
      </c>
      <c r="G13" s="4">
        <v>7.7264126338329762</v>
      </c>
      <c r="H13" s="4">
        <v>7.7439063982869385</v>
      </c>
      <c r="I13" s="4">
        <v>20.292766766595285</v>
      </c>
      <c r="J13" s="4">
        <v>19.928313340471092</v>
      </c>
      <c r="K13" s="4">
        <v>15.744388008565313</v>
      </c>
      <c r="L13" s="4">
        <v>15.102949978586725</v>
      </c>
      <c r="M13" s="4">
        <v>17.493764453961454</v>
      </c>
      <c r="N13" s="4">
        <v>16.308561912205569</v>
      </c>
      <c r="O13" s="71">
        <v>0</v>
      </c>
      <c r="P13" s="71">
        <v>0.08</v>
      </c>
      <c r="Q13" s="73">
        <v>0.56000000000000005</v>
      </c>
      <c r="R13" s="71">
        <v>0.7</v>
      </c>
      <c r="S13" s="71">
        <v>0.26</v>
      </c>
      <c r="T13" s="71">
        <v>17.829999999999998</v>
      </c>
      <c r="U13" s="71">
        <v>5.41</v>
      </c>
      <c r="V13" s="71">
        <v>33.380000000000003</v>
      </c>
      <c r="W13" s="71">
        <v>8.48</v>
      </c>
      <c r="X13" s="71">
        <v>8.7100000000000009</v>
      </c>
      <c r="Y13" s="71">
        <v>8.4499999999999993</v>
      </c>
      <c r="Z13" s="87">
        <v>0.28999999999999998</v>
      </c>
      <c r="AA13" s="73">
        <v>0.38</v>
      </c>
    </row>
    <row r="14" spans="1:27" x14ac:dyDescent="0.3">
      <c r="A14" s="1" t="s">
        <v>12</v>
      </c>
      <c r="B14" s="21">
        <v>0</v>
      </c>
      <c r="C14" s="22">
        <v>0</v>
      </c>
      <c r="D14" s="22">
        <v>0</v>
      </c>
      <c r="E14" s="22">
        <v>0</v>
      </c>
      <c r="F14" s="22">
        <v>0</v>
      </c>
      <c r="G14" s="22">
        <v>2.8182075874125876</v>
      </c>
      <c r="H14" s="22">
        <v>2.8386551503496507</v>
      </c>
      <c r="I14" s="22">
        <v>18.49170909090909</v>
      </c>
      <c r="J14" s="22">
        <v>17.442660209790212</v>
      </c>
      <c r="K14" s="22">
        <v>12.944196363636365</v>
      </c>
      <c r="L14" s="22">
        <v>13.477611048951051</v>
      </c>
      <c r="M14" s="22">
        <v>15.504586853146852</v>
      </c>
      <c r="N14" s="22">
        <v>14.366635524475527</v>
      </c>
      <c r="O14" s="71">
        <v>0</v>
      </c>
      <c r="P14" s="71">
        <v>7.0000000000000007E-2</v>
      </c>
      <c r="Q14" s="73">
        <v>0.25</v>
      </c>
      <c r="R14" s="71">
        <v>0.39</v>
      </c>
      <c r="S14" s="71">
        <v>0.15</v>
      </c>
      <c r="T14" s="71">
        <v>1.17</v>
      </c>
      <c r="U14" s="71">
        <v>7.41</v>
      </c>
      <c r="V14" s="71">
        <v>11.3</v>
      </c>
      <c r="W14" s="71">
        <v>3.58</v>
      </c>
      <c r="X14" s="71">
        <v>5.43</v>
      </c>
      <c r="Y14" s="71">
        <v>3.89</v>
      </c>
      <c r="Z14" s="87">
        <v>0</v>
      </c>
      <c r="AA14" s="73">
        <v>0.44</v>
      </c>
    </row>
    <row r="15" spans="1:27" x14ac:dyDescent="0.3">
      <c r="A15" s="1" t="s">
        <v>13</v>
      </c>
      <c r="B15" s="21">
        <v>0</v>
      </c>
      <c r="C15" s="21">
        <v>0</v>
      </c>
      <c r="D15" s="21">
        <v>0</v>
      </c>
      <c r="E15" s="21">
        <v>0</v>
      </c>
      <c r="F15" s="21">
        <v>0</v>
      </c>
      <c r="G15" s="21">
        <v>0</v>
      </c>
      <c r="H15" s="21">
        <v>0</v>
      </c>
      <c r="I15" s="21">
        <v>0</v>
      </c>
      <c r="J15" s="21">
        <v>0</v>
      </c>
      <c r="K15" s="21">
        <v>0</v>
      </c>
      <c r="L15" s="21">
        <v>0</v>
      </c>
      <c r="M15" s="21">
        <v>0</v>
      </c>
      <c r="N15" s="21">
        <v>0</v>
      </c>
      <c r="O15" s="73">
        <v>0</v>
      </c>
      <c r="P15" s="73">
        <v>0</v>
      </c>
      <c r="Q15" s="73">
        <v>0</v>
      </c>
      <c r="R15" s="73">
        <v>0</v>
      </c>
      <c r="S15" s="73">
        <v>0</v>
      </c>
      <c r="T15" s="73">
        <v>0</v>
      </c>
      <c r="U15" s="73">
        <v>0</v>
      </c>
      <c r="V15" s="73">
        <v>0</v>
      </c>
      <c r="W15" s="73">
        <v>0</v>
      </c>
      <c r="X15" s="73">
        <v>0</v>
      </c>
      <c r="Y15" s="73">
        <v>0</v>
      </c>
      <c r="Z15" s="87">
        <v>0</v>
      </c>
      <c r="AA15" s="73">
        <v>0</v>
      </c>
    </row>
    <row r="16" spans="1:27" ht="15" thickBot="1" x14ac:dyDescent="0.35">
      <c r="A16" s="2" t="s">
        <v>14</v>
      </c>
      <c r="B16" s="11">
        <v>0</v>
      </c>
      <c r="C16" s="11">
        <v>0</v>
      </c>
      <c r="D16" s="11">
        <v>0</v>
      </c>
      <c r="E16" s="11">
        <v>0</v>
      </c>
      <c r="F16" s="11">
        <v>0</v>
      </c>
      <c r="G16" s="11">
        <v>2.5559873036342329</v>
      </c>
      <c r="H16" s="11">
        <v>2.3508244431418523</v>
      </c>
      <c r="I16" s="11">
        <v>14.993985720984762</v>
      </c>
      <c r="J16" s="11">
        <v>14.498175474794843</v>
      </c>
      <c r="K16" s="11">
        <v>10.189755404454868</v>
      </c>
      <c r="L16" s="11">
        <v>10.343627549824152</v>
      </c>
      <c r="M16" s="11">
        <v>11.865252098475969</v>
      </c>
      <c r="N16" s="11">
        <v>11.993478886283706</v>
      </c>
      <c r="O16" s="74">
        <v>0.14000000000000001</v>
      </c>
      <c r="P16" s="74">
        <v>0.31</v>
      </c>
      <c r="Q16" s="74">
        <v>1.34</v>
      </c>
      <c r="R16" s="74">
        <v>1.86</v>
      </c>
      <c r="S16" s="74">
        <v>0.8</v>
      </c>
      <c r="T16" s="74">
        <v>46.85</v>
      </c>
      <c r="U16" s="74">
        <v>13.38</v>
      </c>
      <c r="V16" s="74">
        <v>58.56</v>
      </c>
      <c r="W16" s="74">
        <v>24.5</v>
      </c>
      <c r="X16" s="74">
        <v>41.4</v>
      </c>
      <c r="Y16" s="74">
        <v>25.14</v>
      </c>
      <c r="Z16" s="88">
        <v>0.84</v>
      </c>
      <c r="AA16" s="74">
        <v>0.48</v>
      </c>
    </row>
    <row r="17" spans="1:27" x14ac:dyDescent="0.3">
      <c r="A17" s="3" t="s">
        <v>10</v>
      </c>
      <c r="B17" s="44">
        <v>17.176869009442164</v>
      </c>
      <c r="C17" s="12">
        <v>2.0567738621612901</v>
      </c>
      <c r="D17" s="12">
        <v>0</v>
      </c>
      <c r="E17" s="12">
        <v>6.0207169354838719E-2</v>
      </c>
      <c r="F17" s="12">
        <v>0</v>
      </c>
      <c r="O17" s="70">
        <v>2.4500000000000002</v>
      </c>
      <c r="P17" s="70">
        <v>14.99</v>
      </c>
      <c r="Q17" s="85">
        <v>5.83</v>
      </c>
      <c r="R17" s="82">
        <v>6.54</v>
      </c>
      <c r="S17" s="82">
        <v>0.46</v>
      </c>
      <c r="T17" s="70">
        <v>116.37</v>
      </c>
      <c r="U17" s="70">
        <v>1318.86</v>
      </c>
      <c r="V17" s="70">
        <v>6.67</v>
      </c>
      <c r="W17" s="70">
        <v>158.99</v>
      </c>
      <c r="X17" s="70">
        <v>794.48</v>
      </c>
      <c r="Y17" s="70">
        <v>144.88</v>
      </c>
      <c r="Z17" s="78">
        <v>7.87</v>
      </c>
      <c r="AA17" s="78">
        <v>17.75</v>
      </c>
    </row>
    <row r="18" spans="1:27" x14ac:dyDescent="0.3">
      <c r="A18" s="1" t="s">
        <v>11</v>
      </c>
      <c r="B18" s="45">
        <v>24.477516336996338</v>
      </c>
      <c r="C18" s="13">
        <v>5.4390941591146111</v>
      </c>
      <c r="D18" s="13">
        <v>3.70660714285714E-3</v>
      </c>
      <c r="E18" s="13">
        <v>0.20474509125475282</v>
      </c>
      <c r="F18" s="13">
        <v>0</v>
      </c>
      <c r="O18" s="71">
        <v>3.71</v>
      </c>
      <c r="P18" s="71">
        <v>15.29</v>
      </c>
      <c r="Q18" s="80">
        <v>10.46</v>
      </c>
      <c r="R18" s="83">
        <v>7.21</v>
      </c>
      <c r="S18" s="83">
        <v>1.52</v>
      </c>
      <c r="T18" s="71">
        <v>165.38</v>
      </c>
      <c r="U18" s="71">
        <v>1614.52</v>
      </c>
      <c r="V18" s="71">
        <v>33.299999999999997</v>
      </c>
      <c r="W18" s="71">
        <v>137.62</v>
      </c>
      <c r="X18" s="71">
        <v>628.73</v>
      </c>
      <c r="Y18" s="71">
        <v>188.85</v>
      </c>
      <c r="Z18" s="73">
        <v>11.6</v>
      </c>
      <c r="AA18" s="73">
        <v>23.11</v>
      </c>
    </row>
    <row r="19" spans="1:27" x14ac:dyDescent="0.3">
      <c r="A19" s="1" t="s">
        <v>12</v>
      </c>
      <c r="B19" s="45">
        <v>32.959950373805007</v>
      </c>
      <c r="C19" s="13">
        <v>6.5954612841484135</v>
      </c>
      <c r="D19" s="13">
        <v>-3.4380704402515727E-2</v>
      </c>
      <c r="E19" s="13">
        <v>0.15198082715907346</v>
      </c>
      <c r="F19" s="13">
        <v>0</v>
      </c>
      <c r="O19" s="71">
        <v>2.19</v>
      </c>
      <c r="P19" s="71">
        <v>24.48</v>
      </c>
      <c r="Q19" s="80">
        <v>8.5299999999999994</v>
      </c>
      <c r="R19" s="83">
        <v>10.029999999999999</v>
      </c>
      <c r="S19" s="83">
        <v>1.02</v>
      </c>
      <c r="T19" s="71">
        <v>166.31</v>
      </c>
      <c r="U19" s="71">
        <v>1944.37</v>
      </c>
      <c r="V19" s="71">
        <v>8.6300000000000008</v>
      </c>
      <c r="W19" s="71">
        <v>234.59</v>
      </c>
      <c r="X19" s="71">
        <v>619.87</v>
      </c>
      <c r="Y19" s="71">
        <v>240.61</v>
      </c>
      <c r="Z19" s="73">
        <v>11.23</v>
      </c>
      <c r="AA19" s="73">
        <v>23.6</v>
      </c>
    </row>
    <row r="20" spans="1:27" x14ac:dyDescent="0.3">
      <c r="A20" s="48" t="s">
        <v>13</v>
      </c>
      <c r="B20" s="46">
        <v>0</v>
      </c>
      <c r="D20">
        <v>0</v>
      </c>
      <c r="E20">
        <v>0.16014083998021367</v>
      </c>
      <c r="F20">
        <v>0</v>
      </c>
      <c r="G20" s="42"/>
      <c r="H20" s="43"/>
      <c r="I20" s="43"/>
      <c r="J20" s="43"/>
      <c r="K20" s="43"/>
      <c r="L20" s="43"/>
      <c r="M20" s="43"/>
      <c r="N20" s="43"/>
      <c r="P20" s="43"/>
      <c r="Q20" s="43"/>
      <c r="R20" s="43"/>
      <c r="S20" s="43"/>
      <c r="T20" s="43"/>
      <c r="U20" s="43"/>
    </row>
    <row r="21" spans="1:27" ht="15" thickBot="1" x14ac:dyDescent="0.35">
      <c r="A21" s="2" t="s">
        <v>14</v>
      </c>
      <c r="B21" s="47">
        <v>21.9636141475827</v>
      </c>
      <c r="C21" s="42">
        <v>3.0776730468116664</v>
      </c>
      <c r="G21" s="14"/>
      <c r="H21" s="5"/>
      <c r="I21" s="5"/>
      <c r="J21" s="5"/>
      <c r="K21" s="5"/>
      <c r="L21" s="5"/>
      <c r="M21" s="5"/>
      <c r="N21" s="5"/>
      <c r="O21" s="72">
        <v>3.51</v>
      </c>
      <c r="P21" s="72">
        <v>15.5</v>
      </c>
      <c r="Q21" s="81">
        <v>6.81</v>
      </c>
      <c r="R21" s="84">
        <v>6.87</v>
      </c>
      <c r="S21" s="84">
        <v>0.14000000000000001</v>
      </c>
      <c r="T21" s="72">
        <v>108.9</v>
      </c>
      <c r="U21" s="72">
        <v>1356.31</v>
      </c>
      <c r="V21" s="72">
        <v>7.55</v>
      </c>
      <c r="W21" s="72">
        <v>163.47999999999999</v>
      </c>
      <c r="X21" s="72">
        <v>748.34</v>
      </c>
      <c r="Y21" s="72">
        <v>147.51</v>
      </c>
      <c r="Z21" s="74">
        <v>10.08</v>
      </c>
      <c r="AA21" s="74">
        <v>17.47</v>
      </c>
    </row>
    <row r="22" spans="1:27" ht="15" thickBot="1" x14ac:dyDescent="0.35">
      <c r="A22" s="16" t="s">
        <v>61</v>
      </c>
      <c r="B22" s="60"/>
      <c r="C22" s="60"/>
      <c r="D22" s="60"/>
      <c r="E22" s="60"/>
      <c r="F22" s="60"/>
      <c r="G22" s="12">
        <v>5.0519524625267662</v>
      </c>
      <c r="H22" s="6">
        <v>4.1701413276231261</v>
      </c>
      <c r="I22" s="6">
        <v>6.5882441113490362</v>
      </c>
      <c r="J22" s="6">
        <v>7.0400094218415417</v>
      </c>
      <c r="K22" s="6">
        <v>5.9945781584582445</v>
      </c>
      <c r="L22" s="6">
        <v>6.2841713062098501</v>
      </c>
      <c r="M22" s="6">
        <v>6.1828137044967884</v>
      </c>
      <c r="N22" s="6">
        <v>6.1871576017130625</v>
      </c>
      <c r="O22" s="62"/>
      <c r="R22" s="61"/>
      <c r="S22" s="62"/>
      <c r="Z22" s="79">
        <v>6.24</v>
      </c>
      <c r="AA22" s="89">
        <v>7.3</v>
      </c>
    </row>
    <row r="23" spans="1:27" ht="15" thickBot="1" x14ac:dyDescent="0.35">
      <c r="A23" s="17" t="s">
        <v>62</v>
      </c>
      <c r="B23" s="60"/>
      <c r="C23" s="60"/>
      <c r="D23" s="60"/>
      <c r="E23" s="60"/>
      <c r="F23" s="60"/>
      <c r="G23" s="13">
        <v>0</v>
      </c>
      <c r="H23" s="4">
        <v>4.9542769230769226</v>
      </c>
      <c r="I23" s="4">
        <v>0</v>
      </c>
      <c r="J23" s="4">
        <v>7.1722293706293714</v>
      </c>
      <c r="K23" s="4">
        <v>0</v>
      </c>
      <c r="L23" s="4">
        <v>6.8085191608391611</v>
      </c>
      <c r="M23" s="4">
        <v>0</v>
      </c>
      <c r="N23" s="4">
        <v>6.5731272727272723</v>
      </c>
      <c r="O23" s="62"/>
      <c r="R23" s="61"/>
      <c r="S23" s="62"/>
      <c r="Z23" s="80">
        <v>3.11</v>
      </c>
      <c r="AA23" s="90">
        <v>5.14</v>
      </c>
    </row>
    <row r="24" spans="1:27" ht="15" thickBot="1" x14ac:dyDescent="0.35">
      <c r="A24" s="18" t="s">
        <v>63</v>
      </c>
      <c r="C24" s="60"/>
      <c r="D24" s="60"/>
      <c r="E24" s="60"/>
      <c r="F24" s="60"/>
      <c r="G24" s="13">
        <v>0</v>
      </c>
      <c r="H24" s="4">
        <v>4.9043099648300119</v>
      </c>
      <c r="I24" s="4">
        <v>0</v>
      </c>
      <c r="J24" s="4">
        <v>7.5432344665885109</v>
      </c>
      <c r="K24" s="4">
        <v>0</v>
      </c>
      <c r="L24" s="4">
        <v>6.239067995310668</v>
      </c>
      <c r="M24" s="4">
        <v>0</v>
      </c>
      <c r="N24" s="4">
        <v>6.2954208675263779</v>
      </c>
      <c r="O24" s="62"/>
      <c r="R24" s="61"/>
      <c r="S24" s="62"/>
      <c r="Z24" s="81">
        <v>3.74</v>
      </c>
      <c r="AA24" s="91">
        <v>4.62</v>
      </c>
    </row>
    <row r="25" spans="1:27" ht="29.4" thickBot="1" x14ac:dyDescent="0.35">
      <c r="A25" s="24" t="s">
        <v>15</v>
      </c>
      <c r="B25" s="25"/>
      <c r="C25" s="49">
        <f>SUM(C2:C16)</f>
        <v>14.252166066804907</v>
      </c>
      <c r="D25" s="49">
        <f>SUM(D2:D16)</f>
        <v>0.45340476520448314</v>
      </c>
      <c r="E25" s="49">
        <f>SUM(E2:E16)</f>
        <v>0.3669306960029417</v>
      </c>
      <c r="F25" s="49">
        <f>SUM(F2:F16)</f>
        <v>0.20388024799303872</v>
      </c>
      <c r="G25" s="49"/>
      <c r="N25" s="30"/>
      <c r="O25" s="29">
        <f>SUM(O2:O16)</f>
        <v>10.690000000000001</v>
      </c>
      <c r="P25" s="29">
        <f>SUM(P2:P16)</f>
        <v>5.7999999999999989</v>
      </c>
      <c r="Q25" s="29">
        <f>SUM(Q2:Q16)</f>
        <v>7.9500000000000011</v>
      </c>
      <c r="R25" s="29">
        <f>SUM(R2:R16)</f>
        <v>4.62</v>
      </c>
      <c r="S25" s="29">
        <f>SUM(S2:S16)</f>
        <v>10.56</v>
      </c>
      <c r="T25" s="29">
        <f>SUM(T2:T16)</f>
        <v>245.62</v>
      </c>
      <c r="U25" s="29">
        <f>SUM(U2:U16)</f>
        <v>238.36999999999995</v>
      </c>
      <c r="V25" s="29">
        <f>SUM(V2:V16)</f>
        <v>252.97000000000003</v>
      </c>
      <c r="W25" s="29">
        <f>SUM(W2:W16)</f>
        <v>159.66000000000003</v>
      </c>
      <c r="X25" s="29">
        <f>SUM(X2:X16)</f>
        <v>184.94000000000003</v>
      </c>
      <c r="Y25" s="29">
        <f>SUM(Y2:Y16)</f>
        <v>138.98000000000002</v>
      </c>
    </row>
    <row r="26" spans="1:27" ht="29.4" thickBot="1" x14ac:dyDescent="0.35">
      <c r="A26" s="26" t="s">
        <v>16</v>
      </c>
      <c r="B26" s="27"/>
      <c r="C26" s="49">
        <f>SUM(C2:C21)</f>
        <v>31.421168419040889</v>
      </c>
      <c r="D26" s="57">
        <f>SUM(D2:D21)</f>
        <v>0.42273066794482456</v>
      </c>
      <c r="E26" s="57">
        <f>SUM(E2:E21)</f>
        <v>0.94400462375182037</v>
      </c>
      <c r="F26" s="57">
        <f>SUM(F2:F21)</f>
        <v>0.20388024799303872</v>
      </c>
      <c r="G26" s="49"/>
      <c r="N26" s="31"/>
      <c r="O26" s="28">
        <f>SUM(O2:O21)</f>
        <v>22.550000000000004</v>
      </c>
      <c r="P26" s="28">
        <f>SUM(P2:P21)</f>
        <v>76.06</v>
      </c>
      <c r="Q26" s="28">
        <f>SUM(Q2:Q21)</f>
        <v>39.580000000000005</v>
      </c>
      <c r="R26" s="28">
        <f>SUM(R2:R21)</f>
        <v>35.269999999999996</v>
      </c>
      <c r="S26" s="28">
        <f>SUM(S2:S21)</f>
        <v>13.700000000000001</v>
      </c>
      <c r="T26" s="28">
        <f>SUM(T2:T21)</f>
        <v>802.58</v>
      </c>
      <c r="U26" s="28">
        <f>SUM(U2:U21)</f>
        <v>6472.43</v>
      </c>
      <c r="V26" s="28">
        <f>SUM(V2:V21)</f>
        <v>309.12000000000006</v>
      </c>
      <c r="W26" s="28">
        <f>SUM(W2:W21)</f>
        <v>854.34</v>
      </c>
      <c r="X26" s="28">
        <f>SUM(X2:X21)</f>
        <v>2976.36</v>
      </c>
      <c r="Y26" s="28">
        <f>SUM(Y2:Y21)</f>
        <v>860.83</v>
      </c>
      <c r="Z26" s="92">
        <f>SUM(Z2:Z24)</f>
        <v>56.94</v>
      </c>
      <c r="AA26" s="92">
        <f>SUM(AA2:AA24)</f>
        <v>104.36000000000001</v>
      </c>
    </row>
    <row r="27" spans="1:27" ht="15" thickBot="1" x14ac:dyDescent="0.35">
      <c r="A27" s="50" t="s">
        <v>47</v>
      </c>
      <c r="B27" s="53">
        <f>SUM(B2:B6)</f>
        <v>5.6256344640806173</v>
      </c>
      <c r="C27" s="53">
        <f>SUM(C2:C6)</f>
        <v>6.7505936606015808</v>
      </c>
      <c r="D27" s="53">
        <f>SUM(D2:D6)</f>
        <v>0.30675314727995484</v>
      </c>
      <c r="E27" s="53">
        <f>SUM(E2:E6)</f>
        <v>0.3669306960029417</v>
      </c>
      <c r="F27" s="53">
        <f>SUM(F2:F6)</f>
        <v>0.20388024799303872</v>
      </c>
    </row>
    <row r="28" spans="1:27" ht="15" thickBot="1" x14ac:dyDescent="0.35">
      <c r="A28" s="50" t="s">
        <v>48</v>
      </c>
      <c r="B28" s="53">
        <f>SUM(B7:B11)</f>
        <v>0</v>
      </c>
      <c r="C28" s="53">
        <f>SUM(C7:C11)</f>
        <v>7.5015724062033282</v>
      </c>
      <c r="D28" s="53">
        <f>SUM(D7:D11)</f>
        <v>0.1466516179245283</v>
      </c>
      <c r="E28" s="53">
        <f>SUM(E7:E11)</f>
        <v>0</v>
      </c>
      <c r="F28" s="53">
        <f>SUM(F7:F11)</f>
        <v>0</v>
      </c>
    </row>
    <row r="29" spans="1:27" ht="15" thickBot="1" x14ac:dyDescent="0.35">
      <c r="A29" s="51" t="s">
        <v>49</v>
      </c>
      <c r="B29" s="54">
        <f>SUM(B12:B16)</f>
        <v>0</v>
      </c>
      <c r="C29" s="54">
        <f>SUM(C12:C16)</f>
        <v>0</v>
      </c>
      <c r="D29" s="54">
        <f>SUM(D12:D16)</f>
        <v>0</v>
      </c>
      <c r="E29" s="54">
        <f>SUM(E12:E16)</f>
        <v>0</v>
      </c>
      <c r="F29" s="54">
        <f>SUM(F12:F16)</f>
        <v>0</v>
      </c>
    </row>
    <row r="30" spans="1:27" ht="15" thickBot="1" x14ac:dyDescent="0.35">
      <c r="A30" s="52" t="s">
        <v>50</v>
      </c>
      <c r="B30" s="56">
        <f>SUM(B17:B21)</f>
        <v>96.577949867826206</v>
      </c>
      <c r="C30" s="55">
        <f>SUM(C17:C21)</f>
        <v>17.169002352235982</v>
      </c>
      <c r="D30" s="55">
        <f>SUM(D17:D20)</f>
        <v>-3.0674097259658587E-2</v>
      </c>
      <c r="E30" s="55">
        <f t="shared" ref="E30:F30" si="0">SUM(E17:E20)</f>
        <v>0.57707392774887867</v>
      </c>
      <c r="F30" s="55">
        <f t="shared" si="0"/>
        <v>0</v>
      </c>
      <c r="G30" s="63">
        <f>SUM(G2:G16,G22:G24)</f>
        <v>38.55818754336903</v>
      </c>
      <c r="H30" s="63">
        <f>SUM(H2:H16,H22:H24)</f>
        <v>39.788753557782172</v>
      </c>
      <c r="I30" s="63">
        <f>SUM(I2:I16,I22:I24)</f>
        <v>93.107474705163725</v>
      </c>
      <c r="J30" s="63">
        <f>SUM(J2:J16,J22:J24)</f>
        <v>96.632550835209884</v>
      </c>
      <c r="K30" s="63">
        <f>SUM(K2:K16,K22:K24)</f>
        <v>61.764431476599619</v>
      </c>
      <c r="L30" s="63">
        <f>SUM(L2:L16,L22:L24)</f>
        <v>68.171988154685152</v>
      </c>
      <c r="M30" s="63">
        <f>SUM(M2:M16,M22:M24)</f>
        <v>70.26698807454315</v>
      </c>
      <c r="N30" s="63">
        <f>SUM(N2:N16,N22:N24)</f>
        <v>72.463535688954593</v>
      </c>
    </row>
  </sheetData>
  <phoneticPr fontId="4"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B7887-0C49-44C1-A405-BAB4F82BE822}">
  <dimension ref="A1:F11"/>
  <sheetViews>
    <sheetView workbookViewId="0">
      <selection activeCell="E7" sqref="E7"/>
    </sheetView>
  </sheetViews>
  <sheetFormatPr defaultRowHeight="14.4" x14ac:dyDescent="0.3"/>
  <cols>
    <col min="1" max="1" width="21.33203125" bestFit="1" customWidth="1"/>
    <col min="2" max="2" width="26" bestFit="1" customWidth="1"/>
    <col min="3" max="3" width="23.33203125" bestFit="1" customWidth="1"/>
    <col min="4" max="4" width="101.6640625" bestFit="1" customWidth="1"/>
    <col min="5" max="5" width="36.21875" bestFit="1" customWidth="1"/>
    <col min="6" max="6" width="39" bestFit="1" customWidth="1"/>
  </cols>
  <sheetData>
    <row r="1" spans="1:6" ht="18" x14ac:dyDescent="0.35">
      <c r="A1" s="38" t="s">
        <v>28</v>
      </c>
      <c r="B1" s="38" t="s">
        <v>29</v>
      </c>
      <c r="C1" s="38" t="s">
        <v>30</v>
      </c>
      <c r="D1" s="38" t="s">
        <v>31</v>
      </c>
      <c r="E1" s="38" t="s">
        <v>32</v>
      </c>
      <c r="F1" s="38" t="s">
        <v>33</v>
      </c>
    </row>
    <row r="2" spans="1:6" s="58" customFormat="1" ht="18" x14ac:dyDescent="0.35">
      <c r="A2" s="69"/>
      <c r="B2" s="64">
        <v>44836</v>
      </c>
      <c r="C2" s="59">
        <v>1</v>
      </c>
      <c r="D2" s="59" t="s">
        <v>51</v>
      </c>
      <c r="E2" s="59" t="s">
        <v>52</v>
      </c>
      <c r="F2" s="68" t="s">
        <v>45</v>
      </c>
    </row>
    <row r="3" spans="1:6" s="58" customFormat="1" x14ac:dyDescent="0.3">
      <c r="A3" s="64">
        <v>45159</v>
      </c>
      <c r="B3" s="64">
        <v>45170</v>
      </c>
      <c r="C3" s="58">
        <v>4</v>
      </c>
      <c r="D3" s="58" t="s">
        <v>44</v>
      </c>
      <c r="E3" s="58" t="s">
        <v>34</v>
      </c>
      <c r="F3" s="68" t="s">
        <v>46</v>
      </c>
    </row>
    <row r="4" spans="1:6" x14ac:dyDescent="0.3">
      <c r="A4" s="36">
        <v>45280</v>
      </c>
      <c r="B4" s="36">
        <v>45321</v>
      </c>
      <c r="C4">
        <v>6</v>
      </c>
      <c r="D4" t="s">
        <v>35</v>
      </c>
      <c r="E4" t="s">
        <v>36</v>
      </c>
    </row>
    <row r="5" spans="1:6" x14ac:dyDescent="0.3">
      <c r="B5" s="36">
        <v>45325</v>
      </c>
      <c r="C5">
        <v>6</v>
      </c>
      <c r="D5" t="s">
        <v>37</v>
      </c>
      <c r="E5" t="s">
        <v>38</v>
      </c>
    </row>
    <row r="6" spans="1:6" ht="86.4" x14ac:dyDescent="0.3">
      <c r="A6" s="36">
        <v>45329</v>
      </c>
      <c r="B6" s="36">
        <v>45340</v>
      </c>
      <c r="C6">
        <v>11</v>
      </c>
      <c r="D6" t="s">
        <v>39</v>
      </c>
      <c r="E6" s="39" t="s">
        <v>40</v>
      </c>
    </row>
    <row r="7" spans="1:6" ht="100.8" x14ac:dyDescent="0.3">
      <c r="B7" s="36">
        <v>45351</v>
      </c>
      <c r="C7">
        <v>11</v>
      </c>
      <c r="E7" s="39" t="s">
        <v>65</v>
      </c>
    </row>
    <row r="8" spans="1:6" ht="43.2" x14ac:dyDescent="0.3">
      <c r="B8" s="40">
        <v>45404</v>
      </c>
      <c r="C8" s="41">
        <v>2</v>
      </c>
      <c r="E8" s="39" t="s">
        <v>41</v>
      </c>
    </row>
    <row r="9" spans="1:6" s="58" customFormat="1" ht="115.2" x14ac:dyDescent="0.3">
      <c r="A9" s="64">
        <v>45377</v>
      </c>
      <c r="B9" s="65">
        <v>45411</v>
      </c>
      <c r="C9" s="66">
        <v>4</v>
      </c>
      <c r="D9" s="58" t="s">
        <v>64</v>
      </c>
      <c r="E9" s="67" t="s">
        <v>42</v>
      </c>
    </row>
    <row r="10" spans="1:6" x14ac:dyDescent="0.3">
      <c r="B10" s="40">
        <v>45434</v>
      </c>
      <c r="C10" s="41">
        <v>1</v>
      </c>
      <c r="E10" s="7"/>
    </row>
    <row r="11" spans="1:6" x14ac:dyDescent="0.3">
      <c r="B11" s="36">
        <v>45350</v>
      </c>
      <c r="C11" t="s">
        <v>43</v>
      </c>
    </row>
  </sheetData>
  <hyperlinks>
    <hyperlink ref="F3" r:id="rId1" xr:uid="{8630A84D-7C73-4935-B29F-20C70DE730AB}"/>
    <hyperlink ref="F2" r:id="rId2" xr:uid="{7112CFE4-332F-4C3A-98A0-B898F4BB51A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65F52-86AC-489E-8574-0564E91669AE}">
  <dimension ref="A1:B12"/>
  <sheetViews>
    <sheetView workbookViewId="0">
      <selection activeCell="B9" sqref="B9"/>
    </sheetView>
  </sheetViews>
  <sheetFormatPr defaultRowHeight="14.4" x14ac:dyDescent="0.3"/>
  <cols>
    <col min="1" max="1" width="19.33203125" bestFit="1" customWidth="1"/>
  </cols>
  <sheetData>
    <row r="1" spans="1:2" x14ac:dyDescent="0.3">
      <c r="A1" t="s">
        <v>27</v>
      </c>
    </row>
    <row r="2" spans="1:2" x14ac:dyDescent="0.3">
      <c r="A2" s="36">
        <v>44836</v>
      </c>
      <c r="B2" s="37" t="s">
        <v>19</v>
      </c>
    </row>
    <row r="3" spans="1:2" x14ac:dyDescent="0.3">
      <c r="B3" s="37" t="s">
        <v>20</v>
      </c>
    </row>
    <row r="4" spans="1:2" x14ac:dyDescent="0.3">
      <c r="B4" s="37" t="s">
        <v>21</v>
      </c>
    </row>
    <row r="5" spans="1:2" x14ac:dyDescent="0.3">
      <c r="B5" s="37"/>
    </row>
    <row r="6" spans="1:2" x14ac:dyDescent="0.3">
      <c r="B6" s="37" t="s">
        <v>22</v>
      </c>
    </row>
    <row r="7" spans="1:2" x14ac:dyDescent="0.3">
      <c r="B7" s="37" t="s">
        <v>23</v>
      </c>
    </row>
    <row r="9" spans="1:2" x14ac:dyDescent="0.3">
      <c r="A9" s="36">
        <v>44839</v>
      </c>
      <c r="B9" s="37" t="s">
        <v>24</v>
      </c>
    </row>
    <row r="11" spans="1:2" x14ac:dyDescent="0.3">
      <c r="A11" s="36">
        <v>44844</v>
      </c>
      <c r="B11" s="37" t="s">
        <v>25</v>
      </c>
    </row>
    <row r="12" spans="1:2" x14ac:dyDescent="0.3">
      <c r="B12" s="37" t="s">
        <v>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7CC10AA188FC4BB6EE2096D511F167" ma:contentTypeVersion="15" ma:contentTypeDescription="Een nieuw document maken." ma:contentTypeScope="" ma:versionID="28a73a0749a82d7926928fa77fe9e73d">
  <xsd:schema xmlns:xsd="http://www.w3.org/2001/XMLSchema" xmlns:xs="http://www.w3.org/2001/XMLSchema" xmlns:p="http://schemas.microsoft.com/office/2006/metadata/properties" xmlns:ns2="616598a2-8cfe-46be-b4c2-cbdba3199b65" xmlns:ns3="1e8f3cbd-e4de-4582-8487-700fcb835a9e" targetNamespace="http://schemas.microsoft.com/office/2006/metadata/properties" ma:root="true" ma:fieldsID="dd7d83cd31cc6ed064887be1a2b7dd45" ns2:_="" ns3:_="">
    <xsd:import namespace="616598a2-8cfe-46be-b4c2-cbdba3199b65"/>
    <xsd:import namespace="1e8f3cbd-e4de-4582-8487-700fcb835a9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ServiceOCR"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6598a2-8cfe-46be-b4c2-cbdba3199b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Afbeeldingtags" ma:readOnly="false" ma:fieldId="{5cf76f15-5ced-4ddc-b409-7134ff3c332f}" ma:taxonomyMulti="true" ma:sspId="dc7b6bc5-0ca0-4002-a36c-a32ccca76f65" ma:termSetId="09814cd3-568e-fe90-9814-8d621ff8fb84" ma:anchorId="fba54fb3-c3e1-fe81-a776-ca4b69148c4d" ma:open="true" ma:isKeyword="false">
      <xsd:complexType>
        <xsd:sequence>
          <xsd:element ref="pc:Terms" minOccurs="0" maxOccurs="1"/>
        </xsd:sequence>
      </xsd:complex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e8f3cbd-e4de-4582-8487-700fcb835a9e"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c4baad55-f126-421e-abb4-3e64285b891f}" ma:internalName="TaxCatchAll" ma:showField="CatchAllData" ma:web="1e8f3cbd-e4de-4582-8487-700fcb835a9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16598a2-8cfe-46be-b4c2-cbdba3199b65">
      <Terms xmlns="http://schemas.microsoft.com/office/infopath/2007/PartnerControls"/>
    </lcf76f155ced4ddcb4097134ff3c332f>
    <TaxCatchAll xmlns="1e8f3cbd-e4de-4582-8487-700fcb835a9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42A99F-C4FE-4B78-A29D-C286F2130E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16598a2-8cfe-46be-b4c2-cbdba3199b65"/>
    <ds:schemaRef ds:uri="1e8f3cbd-e4de-4582-8487-700fcb835a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0E14253-6AB8-4116-AA11-A4000C498059}">
  <ds:schemaRefs>
    <ds:schemaRef ds:uri="http://purl.org/dc/dcmitype/"/>
    <ds:schemaRef ds:uri="http://schemas.microsoft.com/office/infopath/2007/PartnerControls"/>
    <ds:schemaRef ds:uri="http://schemas.microsoft.com/office/2006/documentManagement/types"/>
    <ds:schemaRef ds:uri="http://purl.org/dc/elements/1.1/"/>
    <ds:schemaRef ds:uri="http://purl.org/dc/terms/"/>
    <ds:schemaRef ds:uri="http://www.w3.org/XML/1998/namespace"/>
    <ds:schemaRef ds:uri="http://schemas.microsoft.com/office/2006/metadata/properties"/>
    <ds:schemaRef ds:uri="1e8f3cbd-e4de-4582-8487-700fcb835a9e"/>
    <ds:schemaRef ds:uri="http://schemas.openxmlformats.org/package/2006/metadata/core-properties"/>
    <ds:schemaRef ds:uri="616598a2-8cfe-46be-b4c2-cbdba3199b65"/>
  </ds:schemaRefs>
</ds:datastoreItem>
</file>

<file path=customXml/itemProps3.xml><?xml version="1.0" encoding="utf-8"?>
<ds:datastoreItem xmlns:ds="http://schemas.openxmlformats.org/officeDocument/2006/customXml" ds:itemID="{A53ECB06-586D-4B6C-AFD4-FA68FCD1CD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Samples details</vt:lpstr>
      <vt:lpstr>Comments Novocib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Madiha Nazir</cp:lastModifiedBy>
  <cp:revision/>
  <dcterms:created xsi:type="dcterms:W3CDTF">2021-03-02T15:42:19Z</dcterms:created>
  <dcterms:modified xsi:type="dcterms:W3CDTF">2024-08-10T10:34:57Z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0x010100797CC10AA188FC4BB6EE2096D511F167</vt:lpwstr>
  </property>
  <property fmtid="{D5CDD505-2E9C-101B-9397-08002B2CF9AE}" pid="3" name="MediaServiceImageTags">
    <vt:lpwstr/>
  </property>
</Properties>
</file>