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4">
      <text>
        <t xml:space="preserve">Loh kok
	-Fazle Sidiki</t>
      </text>
    </comment>
  </commentList>
</comments>
</file>

<file path=xl/sharedStrings.xml><?xml version="1.0" encoding="utf-8"?>
<sst xmlns="http://schemas.openxmlformats.org/spreadsheetml/2006/main" count="161" uniqueCount="118">
  <si>
    <t>Kode Pernyataan</t>
  </si>
  <si>
    <t>Pernyataan</t>
  </si>
  <si>
    <t>Anggota Kelompok  08 Statistika A :</t>
  </si>
  <si>
    <t>KATEGORI 1 : PANDUAN PENGOPERASIAN APLIKASI SISTEM MONITORING</t>
  </si>
  <si>
    <t>Shof  Watun Niswah</t>
  </si>
  <si>
    <t>Moehammad Fazle Mawla Sidiki</t>
  </si>
  <si>
    <t>S01</t>
  </si>
  <si>
    <t>Kemudahan dalam mengakses link aplikasi yang berisi manual aplikasi dalam bentuk e-book dan video</t>
  </si>
  <si>
    <t>Dewi Maharani</t>
  </si>
  <si>
    <t>Satria Dwi Nugraha</t>
  </si>
  <si>
    <t>S02</t>
  </si>
  <si>
    <t>Manual aplikasi mudah dimengerti</t>
  </si>
  <si>
    <t>S03</t>
  </si>
  <si>
    <t>Kesesuaian isi manual aplikasi dengan pengoperasian aplikasi</t>
  </si>
  <si>
    <t>S04</t>
  </si>
  <si>
    <t>Penjelasan dan arahan tim pelatih mudah dipahami</t>
  </si>
  <si>
    <t>S05</t>
  </si>
  <si>
    <t>Waktu dan tempat pelatihan pengoperasian aplikasi memadai</t>
  </si>
  <si>
    <t>S06</t>
  </si>
  <si>
    <t>Proses pelatihan pengoperasian aplikasi memberikan manfaat bagi pengguna</t>
  </si>
  <si>
    <t>KATEGORI 2 : KELANCARAN PENGOPERASIAN APLIKASI SISTEM MONITORING</t>
  </si>
  <si>
    <t>S07</t>
  </si>
  <si>
    <t>Sistem monitoring dapat diaktifkan tanpa kesalahan/error</t>
  </si>
  <si>
    <t>S08</t>
  </si>
  <si>
    <t>Sistem monitoring dapat dimatikan tanpa kesalahan/error</t>
  </si>
  <si>
    <t>S09</t>
  </si>
  <si>
    <t>Sistem monitoring dapat dijalankan dengan benar tanpa kesulitan</t>
  </si>
  <si>
    <t>S10</t>
  </si>
  <si>
    <t>Sistem monitoring berjalan stabil</t>
  </si>
  <si>
    <t>S11</t>
  </si>
  <si>
    <t>Form pada sistem monitoring berfungsi baik</t>
  </si>
  <si>
    <t>S17</t>
  </si>
  <si>
    <t>Pembacaan sensor kamera pada sistem monitoring memadai</t>
  </si>
  <si>
    <t>S26</t>
  </si>
  <si>
    <t>Kecepatan perubahan data pada Aplikasi tepat sesuai kondisi aktual pasien</t>
  </si>
  <si>
    <t>KATEGORI 3 : EFISIENSI PENGOPERASIAN APLIKASI SISTEM MONITORING</t>
  </si>
  <si>
    <t>S12</t>
  </si>
  <si>
    <t>Sistem kerja monitoring mudah untuk dipahami</t>
  </si>
  <si>
    <t>S13</t>
  </si>
  <si>
    <t>Sistem Monitoring sangat mudah dioperasikan</t>
  </si>
  <si>
    <t>S15</t>
  </si>
  <si>
    <t>Sistem Monitoring ini membuat pengguna lebih nyaman dalam bekerja</t>
  </si>
  <si>
    <t>S16</t>
  </si>
  <si>
    <t>Sistem Monitoring ini dapat menunjang pengguna untuk dapat bekerja lebih produktif</t>
  </si>
  <si>
    <t>S18</t>
  </si>
  <si>
    <t>Sistem Monitoring ini menyediakan informasi yang cukup jelas</t>
  </si>
  <si>
    <t>S25</t>
  </si>
  <si>
    <t>Hasil pembacaan data pada Aplikasi akurat sesuai dengan yang muncul pada monitor</t>
  </si>
  <si>
    <t>S22</t>
  </si>
  <si>
    <t>Sistem Monitoring ini mempunyai fungsi dan kapabilitas sesuai dengan kebutuhan</t>
  </si>
  <si>
    <t>KATEGORI 4 : PENGARUH PENGGUNAAN APLIKASI SISTEM MONITORING TERHADAP PENGGUNA</t>
  </si>
  <si>
    <t>S14</t>
  </si>
  <si>
    <t>Sistem Monitoring dapat mempercepat pekerjaan pengguna</t>
  </si>
  <si>
    <t>S19</t>
  </si>
  <si>
    <t>Sistem Monitoring ini membuat pengguna lebih mudah dalam pelayanan terhadap pasien</t>
  </si>
  <si>
    <t>S20</t>
  </si>
  <si>
    <t xml:space="preserve">Sistem Monitoring ini dapat membantu pengguna untuk memperhatikan kondisi pasien dengan lebih mudah </t>
  </si>
  <si>
    <t xml:space="preserve">KATEGORI 5 :  TAMPILAN INTERAKTIF APLIKASI SISTEM MONITORING																													</t>
  </si>
  <si>
    <t>S21</t>
  </si>
  <si>
    <t>Antarmuka pada Sistem Monitoring ini dikemas dengan tampilan yang menarik</t>
  </si>
  <si>
    <t>S23</t>
  </si>
  <si>
    <t>Desain mekanik sensor kamera tidak mengganggu pengguna dalam mengakses monitor</t>
  </si>
  <si>
    <t>S24</t>
  </si>
  <si>
    <t>Mekanik sensor kamera didesain dengan visual yang menarik</t>
  </si>
  <si>
    <t>KATEGORI 6  :  FEEDBACK PENGGUNA TERHADAP SISTEM MONITORING</t>
  </si>
  <si>
    <t>S27</t>
  </si>
  <si>
    <t>Secara keseluruhan, sistem pada Sistem Monitoring ini memudahkan pengguna</t>
  </si>
  <si>
    <t>S28</t>
  </si>
  <si>
    <t>Saya sebagai pengguna mendukung penuh pengembangan sistem monitoring ini</t>
  </si>
  <si>
    <t>S29</t>
  </si>
  <si>
    <t>Saya sebagai pengguna bersedia untuk menggunakan sistem monitoring ini</t>
  </si>
  <si>
    <t>S30</t>
  </si>
  <si>
    <t>Sistem monitoring ini sangan direkomendasikan untuk diterapkan pada Rumah Sakit UMM</t>
  </si>
  <si>
    <t>S31</t>
  </si>
  <si>
    <t>Saya merekomendasikan sistem monitoring ini kepada rekan seprofesi pada Rumah Sakit lain</t>
  </si>
  <si>
    <t>Skor Pernyataan Responden</t>
  </si>
  <si>
    <t>Saran Responden</t>
  </si>
  <si>
    <t>No. Responden</t>
  </si>
  <si>
    <t>KATEGORI 1</t>
  </si>
  <si>
    <t>KATEGORI 2</t>
  </si>
  <si>
    <t>KATEGORI 3</t>
  </si>
  <si>
    <t>KATEGORI 4</t>
  </si>
  <si>
    <t>KATEGORI 5</t>
  </si>
  <si>
    <t>KATEGORI 6</t>
  </si>
  <si>
    <t>Jumlah Skor</t>
  </si>
  <si>
    <t>Skor Maksimal</t>
  </si>
  <si>
    <t>Persentase</t>
  </si>
  <si>
    <t xml:space="preserve"> Modus Skor</t>
  </si>
  <si>
    <t>R01</t>
  </si>
  <si>
    <t>Mohon dapat dibuatkan alat patient monitor agar RS dapat bekerja sama untuk peningkatan mutu dan keselamatan pasien.</t>
  </si>
  <si>
    <t>R02</t>
  </si>
  <si>
    <t>-</t>
  </si>
  <si>
    <t>R03</t>
  </si>
  <si>
    <t>Semoga ke depannya bisa menciptakan PASTI yang lebih canggih, misalnya: monitornya bisa dilihat dari HP.</t>
  </si>
  <si>
    <t>R04</t>
  </si>
  <si>
    <t>R05</t>
  </si>
  <si>
    <t>R06</t>
  </si>
  <si>
    <t>R07</t>
  </si>
  <si>
    <t>R08</t>
  </si>
  <si>
    <t>R09</t>
  </si>
  <si>
    <t>R10</t>
  </si>
  <si>
    <t>R11</t>
  </si>
  <si>
    <t>R12</t>
  </si>
  <si>
    <t>R13</t>
  </si>
  <si>
    <t>Secara fungsi sudah bagus, tapi belum memadai untuk kebutuhan di ICU.</t>
  </si>
  <si>
    <t>R14</t>
  </si>
  <si>
    <t>Untuk pembacaan angka dalam pasien monitor sendiri sudah terdapat alarm saat kondisi pasien tidak, sehingga direkomendasikan untuk capture sinyal jantung untuk analisis kelainan pada pasien saat kondisi realtime dan sebelumnya.</t>
  </si>
  <si>
    <t>R15</t>
  </si>
  <si>
    <t>Sistem sudah sangat baik, tapi ada beberapa sistem yang harus ditambah agar bisa lebih maksimal dalam fungsinya sehingga pengembangan alat atau sistem ini bisa dipakai di banyak unit pelayanan dan rumah sakit... terima kasih.</t>
  </si>
  <si>
    <t>R16</t>
  </si>
  <si>
    <t>Perlu adanya perbaikan dalam pengambilan data terutama dalam kondisi posisi pantulan cahaya.</t>
  </si>
  <si>
    <t>R17</t>
  </si>
  <si>
    <t>Pembacaan yang lebih komplit.</t>
  </si>
  <si>
    <t>R18</t>
  </si>
  <si>
    <t>Butuh riset mendalam terhadap alat/pasien monitornya dahulu secara detail.</t>
  </si>
  <si>
    <t>R19</t>
  </si>
  <si>
    <t>Bisa dikembangkan lagi untuk merekam irama jantung dan alatnya dibuat lebih kecil sehingga lebih transportable.</t>
  </si>
  <si>
    <t>Modus Skor</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</si>
</sst>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4.0"/>
      <color rgb="FFFFFFFF"/>
      <name val="Times New Roman"/>
    </font>
    <font>
      <b/>
      <sz val="15.0"/>
      <color rgb="FFFFFFFF"/>
      <name val="Times New Roman"/>
    </font>
    <font/>
    <font>
      <color theme="1"/>
      <name val="Times New Roman"/>
    </font>
    <font>
      <sz val="11.0"/>
      <color rgb="FFFFFFFF"/>
      <name val="Times New Roman"/>
    </font>
    <font>
      <b/>
      <sz val="12.0"/>
      <color rgb="FF000000"/>
      <name val="Times New Roman"/>
    </font>
    <font>
      <sz val="12.0"/>
      <color theme="1"/>
      <name val="Times New Roman"/>
    </font>
    <font>
      <b/>
      <sz val="12.0"/>
      <color theme="1"/>
      <name val="Times New Roman"/>
    </font>
    <font>
      <sz val="11.0"/>
      <color theme="1"/>
      <name val="Times New Roman"/>
    </font>
    <font>
      <b/>
      <sz val="11.0"/>
      <color theme="1"/>
      <name val="Times New Roman"/>
    </font>
    <font>
      <b/>
      <i/>
      <sz val="15.0"/>
      <color rgb="FFFFFFFF"/>
      <name val="Times New Roman"/>
    </font>
    <font>
      <b/>
      <i/>
      <sz val="15.0"/>
      <color rgb="FF000000"/>
      <name val="Times New Roman"/>
    </font>
    <font>
      <sz val="15.0"/>
      <color rgb="FF000000"/>
      <name val="Times New Roman"/>
    </font>
    <font>
      <sz val="12.0"/>
      <color rgb="FF000000"/>
      <name val="Times New Roman"/>
    </font>
    <font>
      <sz val="15.0"/>
      <color theme="1"/>
      <name val="Times New Roman"/>
    </font>
    <font>
      <sz val="15.0"/>
      <color theme="1"/>
      <name val="Arial"/>
      <scheme val="minor"/>
    </font>
  </fonts>
  <fills count="22">
    <fill>
      <patternFill patternType="none"/>
    </fill>
    <fill>
      <patternFill patternType="lightGray"/>
    </fill>
    <fill>
      <patternFill patternType="solid">
        <fgColor rgb="FF1C4587"/>
        <bgColor rgb="FF1C4587"/>
      </patternFill>
    </fill>
    <fill>
      <patternFill patternType="solid">
        <fgColor rgb="FF073763"/>
        <bgColor rgb="FF073763"/>
      </patternFill>
    </fill>
    <fill>
      <patternFill patternType="solid">
        <fgColor rgb="FFEA9999"/>
        <bgColor rgb="FFEA9999"/>
      </patternFill>
    </fill>
    <fill>
      <patternFill patternType="solid">
        <fgColor rgb="FF0B5394"/>
        <bgColor rgb="FF0B5394"/>
      </patternFill>
    </fill>
    <fill>
      <patternFill patternType="solid">
        <fgColor rgb="FFF4CCCC"/>
        <bgColor rgb="FFF4CCCC"/>
      </patternFill>
    </fill>
    <fill>
      <patternFill patternType="solid">
        <fgColor rgb="FFF9CB9C"/>
        <bgColor rgb="FFF9CB9C"/>
      </patternFill>
    </fill>
    <fill>
      <patternFill patternType="solid">
        <fgColor rgb="FFFCE5CD"/>
        <bgColor rgb="FFFCE5CD"/>
      </patternFill>
    </fill>
    <fill>
      <patternFill patternType="solid">
        <fgColor rgb="FFFFE599"/>
        <bgColor rgb="FFFFE599"/>
      </patternFill>
    </fill>
    <fill>
      <patternFill patternType="solid">
        <fgColor rgb="FFFFF2CC"/>
        <bgColor rgb="FFFFF2CC"/>
      </patternFill>
    </fill>
    <fill>
      <patternFill patternType="solid">
        <fgColor rgb="FFB6D7A8"/>
        <bgColor rgb="FFB6D7A8"/>
      </patternFill>
    </fill>
    <fill>
      <patternFill patternType="solid">
        <fgColor rgb="FFD9EAD3"/>
        <bgColor rgb="FFD9EAD3"/>
      </patternFill>
    </fill>
    <fill>
      <patternFill patternType="solid">
        <fgColor rgb="FFA2C4C9"/>
        <bgColor rgb="FFA2C4C9"/>
      </patternFill>
    </fill>
    <fill>
      <patternFill patternType="solid">
        <fgColor rgb="FFD0E0E3"/>
        <bgColor rgb="FFD0E0E3"/>
      </patternFill>
    </fill>
    <fill>
      <patternFill patternType="solid">
        <fgColor rgb="FF9FC5E8"/>
        <bgColor rgb="FF9FC5E8"/>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D7E6B"/>
        <bgColor rgb="FFDD7E6B"/>
      </patternFill>
    </fill>
    <fill>
      <patternFill patternType="solid">
        <fgColor rgb="FFE6B8AF"/>
        <bgColor rgb="FFE6B8AF"/>
      </patternFill>
    </fill>
    <fill>
      <patternFill patternType="solid">
        <fgColor rgb="FFFFFFFF"/>
        <bgColor rgb="FFFFFFFF"/>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2" numFmtId="0" xfId="0" applyAlignment="1" applyBorder="1" applyFont="1">
      <alignment horizontal="center" readingOrder="0"/>
    </xf>
    <xf borderId="3" fillId="0" fontId="3" numFmtId="0" xfId="0" applyBorder="1" applyFont="1"/>
    <xf borderId="4" fillId="0" fontId="3" numFmtId="0" xfId="0" applyBorder="1" applyFont="1"/>
    <xf borderId="0" fillId="0" fontId="4" numFmtId="0" xfId="0" applyFont="1"/>
    <xf borderId="2" fillId="3" fontId="5" numFmtId="0" xfId="0" applyAlignment="1" applyBorder="1" applyFill="1" applyFont="1">
      <alignment horizontal="center" readingOrder="0"/>
    </xf>
    <xf borderId="0" fillId="0" fontId="4" numFmtId="0" xfId="0" applyAlignment="1" applyFont="1">
      <alignment readingOrder="0"/>
    </xf>
    <xf borderId="2" fillId="4" fontId="6" numFmtId="0" xfId="0" applyAlignment="1" applyBorder="1" applyFill="1" applyFont="1">
      <alignment horizontal="center" readingOrder="0"/>
    </xf>
    <xf borderId="5" fillId="5" fontId="5" numFmtId="0" xfId="0" applyAlignment="1" applyBorder="1" applyFill="1" applyFont="1">
      <alignment readingOrder="0"/>
    </xf>
    <xf borderId="0" fillId="5" fontId="5" numFmtId="0" xfId="0" applyAlignment="1" applyFont="1">
      <alignment readingOrder="0"/>
    </xf>
    <xf borderId="6" fillId="5" fontId="5" numFmtId="0" xfId="0" applyAlignment="1" applyBorder="1" applyFont="1">
      <alignment readingOrder="0"/>
    </xf>
    <xf borderId="7" fillId="6" fontId="7" numFmtId="0" xfId="0" applyAlignment="1" applyBorder="1" applyFill="1" applyFont="1">
      <alignment horizontal="center" readingOrder="0" vertical="bottom"/>
    </xf>
    <xf borderId="8" fillId="0" fontId="7" numFmtId="0" xfId="0" applyAlignment="1" applyBorder="1" applyFont="1">
      <alignment vertical="bottom"/>
    </xf>
    <xf borderId="9" fillId="0" fontId="3" numFmtId="0" xfId="0" applyBorder="1" applyFont="1"/>
    <xf borderId="10" fillId="0" fontId="3" numFmtId="0" xfId="0" applyBorder="1" applyFont="1"/>
    <xf borderId="11" fillId="5" fontId="5" numFmtId="0" xfId="0" applyAlignment="1" applyBorder="1" applyFont="1">
      <alignment readingOrder="0"/>
    </xf>
    <xf borderId="12" fillId="0" fontId="3" numFmtId="0" xfId="0" applyBorder="1" applyFont="1"/>
    <xf borderId="12" fillId="5" fontId="5" numFmtId="0" xfId="0" applyAlignment="1" applyBorder="1" applyFont="1">
      <alignment readingOrder="0"/>
    </xf>
    <xf borderId="13" fillId="5" fontId="5" numFmtId="0" xfId="0" applyAlignment="1" applyBorder="1" applyFont="1">
      <alignment readingOrder="0"/>
    </xf>
    <xf borderId="14" fillId="6" fontId="7" numFmtId="0" xfId="0" applyAlignment="1" applyBorder="1" applyFont="1">
      <alignment horizontal="center" readingOrder="0" vertical="bottom"/>
    </xf>
    <xf borderId="5" fillId="0" fontId="7" numFmtId="0" xfId="0" applyAlignment="1" applyBorder="1" applyFont="1">
      <alignment vertical="bottom"/>
    </xf>
    <xf borderId="6" fillId="0" fontId="3" numFmtId="0" xfId="0" applyBorder="1" applyFont="1"/>
    <xf borderId="15" fillId="6" fontId="7" numFmtId="0" xfId="0" applyAlignment="1" applyBorder="1" applyFont="1">
      <alignment horizontal="center" readingOrder="0" vertical="bottom"/>
    </xf>
    <xf borderId="11" fillId="0" fontId="7" numFmtId="0" xfId="0" applyAlignment="1" applyBorder="1" applyFont="1">
      <alignment vertical="bottom"/>
    </xf>
    <xf borderId="13" fillId="0" fontId="3" numFmtId="0" xfId="0" applyBorder="1" applyFont="1"/>
    <xf borderId="2" fillId="7" fontId="8" numFmtId="0" xfId="0" applyAlignment="1" applyBorder="1" applyFill="1" applyFont="1">
      <alignment horizontal="center" readingOrder="0"/>
    </xf>
    <xf borderId="7" fillId="8" fontId="7" numFmtId="0" xfId="0" applyAlignment="1" applyBorder="1" applyFill="1" applyFont="1">
      <alignment horizontal="center" readingOrder="0" vertical="bottom"/>
    </xf>
    <xf borderId="14" fillId="8" fontId="7" numFmtId="0" xfId="0" applyAlignment="1" applyBorder="1" applyFont="1">
      <alignment horizontal="center" readingOrder="0" vertical="bottom"/>
    </xf>
    <xf borderId="15" fillId="8" fontId="7" numFmtId="0" xfId="0" applyAlignment="1" applyBorder="1" applyFont="1">
      <alignment horizontal="center" readingOrder="0" vertical="bottom"/>
    </xf>
    <xf borderId="2" fillId="9" fontId="8" numFmtId="0" xfId="0" applyAlignment="1" applyBorder="1" applyFill="1" applyFont="1">
      <alignment horizontal="center" readingOrder="0"/>
    </xf>
    <xf borderId="7" fillId="10" fontId="7" numFmtId="0" xfId="0" applyAlignment="1" applyBorder="1" applyFill="1" applyFont="1">
      <alignment horizontal="center" readingOrder="0" vertical="bottom"/>
    </xf>
    <xf borderId="14" fillId="10" fontId="7" numFmtId="0" xfId="0" applyAlignment="1" applyBorder="1" applyFont="1">
      <alignment horizontal="center" readingOrder="0" vertical="bottom"/>
    </xf>
    <xf borderId="15" fillId="10" fontId="7" numFmtId="0" xfId="0" applyAlignment="1" applyBorder="1" applyFont="1">
      <alignment horizontal="center" readingOrder="0" vertical="bottom"/>
    </xf>
    <xf borderId="2" fillId="11" fontId="8" numFmtId="0" xfId="0" applyAlignment="1" applyBorder="1" applyFill="1" applyFont="1">
      <alignment horizontal="center" readingOrder="0"/>
    </xf>
    <xf borderId="7" fillId="12" fontId="9" numFmtId="0" xfId="0" applyAlignment="1" applyBorder="1" applyFill="1" applyFont="1">
      <alignment horizontal="center" readingOrder="0" vertical="bottom"/>
    </xf>
    <xf borderId="14" fillId="12" fontId="9" numFmtId="0" xfId="0" applyAlignment="1" applyBorder="1" applyFont="1">
      <alignment horizontal="center" readingOrder="0" vertical="bottom"/>
    </xf>
    <xf borderId="15" fillId="12" fontId="9" numFmtId="0" xfId="0" applyAlignment="1" applyBorder="1" applyFont="1">
      <alignment horizontal="center" readingOrder="0" vertical="bottom"/>
    </xf>
    <xf borderId="2" fillId="13" fontId="10" numFmtId="0" xfId="0" applyAlignment="1" applyBorder="1" applyFill="1" applyFont="1">
      <alignment horizontal="center" readingOrder="0"/>
    </xf>
    <xf borderId="7" fillId="14" fontId="7" numFmtId="0" xfId="0" applyAlignment="1" applyBorder="1" applyFill="1" applyFont="1">
      <alignment horizontal="center" readingOrder="0" vertical="bottom"/>
    </xf>
    <xf borderId="14" fillId="14" fontId="7" numFmtId="0" xfId="0" applyAlignment="1" applyBorder="1" applyFont="1">
      <alignment horizontal="center" readingOrder="0" vertical="bottom"/>
    </xf>
    <xf borderId="15" fillId="14" fontId="7" numFmtId="0" xfId="0" applyAlignment="1" applyBorder="1" applyFont="1">
      <alignment horizontal="center" readingOrder="0" vertical="bottom"/>
    </xf>
    <xf borderId="2" fillId="15" fontId="8" numFmtId="0" xfId="0" applyAlignment="1" applyBorder="1" applyFill="1" applyFont="1">
      <alignment horizontal="center" readingOrder="0"/>
    </xf>
    <xf borderId="7" fillId="16" fontId="7" numFmtId="0" xfId="0" applyAlignment="1" applyBorder="1" applyFill="1" applyFont="1">
      <alignment horizontal="center" readingOrder="0" vertical="bottom"/>
    </xf>
    <xf borderId="14" fillId="16" fontId="7" numFmtId="0" xfId="0" applyAlignment="1" applyBorder="1" applyFont="1">
      <alignment horizontal="center" readingOrder="0" vertical="bottom"/>
    </xf>
    <xf borderId="15" fillId="16" fontId="7" numFmtId="0" xfId="0" applyAlignment="1" applyBorder="1" applyFont="1">
      <alignment horizontal="center" readingOrder="0" vertical="bottom"/>
    </xf>
    <xf borderId="2" fillId="3" fontId="11" numFmtId="0" xfId="0" applyAlignment="1" applyBorder="1" applyFont="1">
      <alignment horizontal="center" readingOrder="0"/>
    </xf>
    <xf borderId="7" fillId="17" fontId="12" numFmtId="0" xfId="0" applyAlignment="1" applyBorder="1" applyFill="1" applyFont="1">
      <alignment horizontal="center" readingOrder="0"/>
    </xf>
    <xf borderId="0" fillId="0" fontId="11" numFmtId="0" xfId="0" applyAlignment="1" applyFont="1">
      <alignment horizontal="center" readingOrder="0"/>
    </xf>
    <xf borderId="7" fillId="18" fontId="13" numFmtId="0" xfId="0" applyAlignment="1" applyBorder="1" applyFill="1" applyFont="1">
      <alignment horizontal="center" readingOrder="0"/>
    </xf>
    <xf borderId="2" fillId="6" fontId="7" numFmtId="0" xfId="0" applyAlignment="1" applyBorder="1" applyFont="1">
      <alignment horizontal="center" readingOrder="0"/>
    </xf>
    <xf borderId="2" fillId="8" fontId="7" numFmtId="0" xfId="0" applyAlignment="1" applyBorder="1" applyFont="1">
      <alignment horizontal="center" readingOrder="0"/>
    </xf>
    <xf borderId="2" fillId="10" fontId="7" numFmtId="0" xfId="0" applyAlignment="1" applyBorder="1" applyFont="1">
      <alignment horizontal="center" readingOrder="0"/>
    </xf>
    <xf borderId="2" fillId="12" fontId="7" numFmtId="0" xfId="0" applyAlignment="1" applyBorder="1" applyFont="1">
      <alignment horizontal="center" readingOrder="0"/>
    </xf>
    <xf borderId="2" fillId="14" fontId="7" numFmtId="0" xfId="0" applyAlignment="1" applyBorder="1" applyFont="1">
      <alignment horizontal="center" readingOrder="0"/>
    </xf>
    <xf borderId="2" fillId="16" fontId="7" numFmtId="0" xfId="0" applyAlignment="1" applyBorder="1" applyFont="1">
      <alignment horizontal="center" readingOrder="0"/>
    </xf>
    <xf borderId="7" fillId="19" fontId="7" numFmtId="0" xfId="0" applyAlignment="1" applyBorder="1" applyFill="1" applyFont="1">
      <alignment horizontal="center" readingOrder="0"/>
    </xf>
    <xf borderId="8" fillId="19" fontId="7" numFmtId="0" xfId="0" applyAlignment="1" applyBorder="1" applyFont="1">
      <alignment horizontal="center" readingOrder="0"/>
    </xf>
    <xf borderId="14" fillId="0" fontId="3" numFmtId="0" xfId="0" applyBorder="1" applyFont="1"/>
    <xf borderId="15" fillId="0" fontId="3" numFmtId="0" xfId="0" applyBorder="1" applyFont="1"/>
    <xf borderId="7" fillId="6" fontId="7" numFmtId="0" xfId="0" applyAlignment="1" applyBorder="1" applyFont="1">
      <alignment horizontal="center" readingOrder="0"/>
    </xf>
    <xf borderId="7" fillId="8" fontId="7" numFmtId="0" xfId="0" applyAlignment="1" applyBorder="1" applyFont="1">
      <alignment horizontal="center" readingOrder="0"/>
    </xf>
    <xf borderId="7" fillId="10" fontId="7" numFmtId="0" xfId="0" applyAlignment="1" applyBorder="1" applyFont="1">
      <alignment horizontal="center" readingOrder="0"/>
    </xf>
    <xf borderId="7" fillId="12" fontId="7" numFmtId="0" xfId="0" applyAlignment="1" applyBorder="1" applyFont="1">
      <alignment horizontal="center" readingOrder="0"/>
    </xf>
    <xf borderId="7" fillId="14" fontId="7" numFmtId="0" xfId="0" applyAlignment="1" applyBorder="1" applyFont="1">
      <alignment horizontal="center" readingOrder="0"/>
    </xf>
    <xf borderId="7" fillId="16" fontId="7" numFmtId="0" xfId="0" applyAlignment="1" applyBorder="1" applyFont="1">
      <alignment horizontal="center" readingOrder="0"/>
    </xf>
    <xf borderId="11" fillId="0" fontId="3" numFmtId="0" xfId="0" applyBorder="1" applyFont="1"/>
    <xf borderId="1" fillId="18" fontId="14" numFmtId="0" xfId="0" applyAlignment="1" applyBorder="1" applyFont="1">
      <alignment horizontal="center" readingOrder="0"/>
    </xf>
    <xf borderId="1" fillId="0" fontId="15" numFmtId="0" xfId="0" applyAlignment="1" applyBorder="1" applyFont="1">
      <alignment horizontal="center" readingOrder="0"/>
    </xf>
    <xf borderId="1" fillId="20" fontId="15" numFmtId="0" xfId="0" applyAlignment="1" applyBorder="1" applyFill="1" applyFont="1">
      <alignment horizontal="center"/>
    </xf>
    <xf borderId="1" fillId="20" fontId="15" numFmtId="10" xfId="0" applyAlignment="1" applyBorder="1" applyFont="1" applyNumberFormat="1">
      <alignment horizontal="center"/>
    </xf>
    <xf borderId="7" fillId="21" fontId="7" numFmtId="0" xfId="0" applyAlignment="1" applyBorder="1" applyFill="1" applyFont="1">
      <alignment vertical="bottom"/>
    </xf>
    <xf borderId="14" fillId="21" fontId="7" numFmtId="0" xfId="0" applyAlignment="1" applyBorder="1" applyFont="1">
      <alignment vertical="bottom"/>
    </xf>
    <xf borderId="1" fillId="0" fontId="16" numFmtId="0" xfId="0" applyAlignment="1" applyBorder="1" applyFont="1">
      <alignment horizontal="center" readingOrder="0"/>
    </xf>
    <xf borderId="15" fillId="21" fontId="7" numFmtId="0" xfId="0" applyAlignment="1" applyBorder="1" applyFont="1">
      <alignment vertical="bottom"/>
    </xf>
    <xf borderId="1" fillId="19" fontId="7" numFmtId="0" xfId="0" applyAlignment="1" applyBorder="1" applyFont="1">
      <alignment horizontal="center" vertical="bottom"/>
    </xf>
    <xf borderId="0" fillId="0" fontId="15" numFmtId="0" xfId="0" applyAlignment="1" applyFont="1">
      <alignment horizontal="center"/>
    </xf>
    <xf borderId="0" fillId="0" fontId="15" numFmtId="10" xfId="0" applyAlignment="1" applyFont="1" applyNumberFormat="1">
      <alignment horizontal="center"/>
    </xf>
    <xf borderId="0" fillId="0" fontId="7" numFmtId="0" xfId="0" applyFont="1"/>
    <xf borderId="1" fillId="19" fontId="7" numFmtId="0" xfId="0" applyAlignment="1" applyBorder="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6.88"/>
    <col customWidth="1" min="33" max="33" width="15.88"/>
    <col customWidth="1" min="34" max="34" width="15.63"/>
    <col customWidth="1" min="35" max="35" width="16.63"/>
    <col customWidth="1" min="36" max="36" width="17.25"/>
    <col customWidth="1" min="37" max="37" width="189.0"/>
  </cols>
  <sheetData>
    <row r="1">
      <c r="A1" s="1" t="s">
        <v>0</v>
      </c>
      <c r="B1" s="2" t="s">
        <v>1</v>
      </c>
      <c r="C1" s="3"/>
      <c r="D1" s="3"/>
      <c r="E1" s="3"/>
      <c r="F1" s="3"/>
      <c r="G1" s="3"/>
      <c r="H1" s="4"/>
      <c r="I1" s="5"/>
      <c r="J1" s="6" t="s">
        <v>2</v>
      </c>
      <c r="K1" s="3"/>
      <c r="L1" s="3"/>
      <c r="M1" s="3"/>
      <c r="N1" s="3"/>
      <c r="O1" s="4"/>
      <c r="P1" s="7"/>
      <c r="Q1" s="7"/>
      <c r="R1" s="5"/>
      <c r="S1" s="5"/>
      <c r="T1" s="5"/>
      <c r="U1" s="5"/>
      <c r="V1" s="5"/>
      <c r="W1" s="5"/>
      <c r="X1" s="5"/>
      <c r="Y1" s="5"/>
      <c r="Z1" s="5"/>
      <c r="AA1" s="5"/>
      <c r="AB1" s="5"/>
      <c r="AC1" s="5"/>
      <c r="AD1" s="5"/>
      <c r="AE1" s="5"/>
      <c r="AF1" s="5"/>
      <c r="AG1" s="5"/>
      <c r="AH1" s="5"/>
      <c r="AI1" s="5"/>
      <c r="AJ1" s="5"/>
      <c r="AK1" s="5"/>
      <c r="AL1" s="5"/>
    </row>
    <row r="2">
      <c r="A2" s="8" t="s">
        <v>3</v>
      </c>
      <c r="B2" s="3"/>
      <c r="C2" s="3"/>
      <c r="D2" s="3"/>
      <c r="E2" s="3"/>
      <c r="F2" s="3"/>
      <c r="G2" s="3"/>
      <c r="H2" s="4"/>
      <c r="I2" s="7"/>
      <c r="J2" s="9" t="s">
        <v>4</v>
      </c>
      <c r="L2" s="10">
        <v>5.026221043E9</v>
      </c>
      <c r="M2" s="10" t="s">
        <v>5</v>
      </c>
      <c r="O2" s="11">
        <v>5.02622111E9</v>
      </c>
      <c r="P2" s="7"/>
      <c r="Q2" s="7"/>
      <c r="R2" s="7"/>
      <c r="S2" s="7"/>
      <c r="T2" s="7"/>
      <c r="U2" s="7"/>
      <c r="V2" s="7"/>
      <c r="W2" s="7"/>
      <c r="X2" s="7"/>
      <c r="Y2" s="7"/>
      <c r="Z2" s="7"/>
      <c r="AA2" s="7"/>
      <c r="AB2" s="7"/>
      <c r="AC2" s="7"/>
      <c r="AD2" s="7"/>
      <c r="AE2" s="7"/>
      <c r="AF2" s="7"/>
      <c r="AG2" s="7"/>
      <c r="AH2" s="7"/>
      <c r="AI2" s="7"/>
      <c r="AJ2" s="7"/>
      <c r="AK2" s="7"/>
      <c r="AL2" s="7"/>
    </row>
    <row r="3">
      <c r="A3" s="12" t="s">
        <v>6</v>
      </c>
      <c r="B3" s="13" t="s">
        <v>7</v>
      </c>
      <c r="C3" s="14"/>
      <c r="D3" s="14"/>
      <c r="E3" s="14"/>
      <c r="F3" s="14"/>
      <c r="G3" s="14"/>
      <c r="H3" s="15"/>
      <c r="I3" s="5"/>
      <c r="J3" s="16" t="s">
        <v>8</v>
      </c>
      <c r="K3" s="17"/>
      <c r="L3" s="18">
        <v>5.026221046E9</v>
      </c>
      <c r="M3" s="18" t="s">
        <v>9</v>
      </c>
      <c r="N3" s="17"/>
      <c r="O3" s="19">
        <v>5.026221119E9</v>
      </c>
      <c r="P3" s="7"/>
      <c r="Q3" s="7"/>
      <c r="R3" s="5"/>
      <c r="S3" s="5"/>
      <c r="T3" s="5"/>
      <c r="U3" s="5"/>
      <c r="V3" s="5"/>
      <c r="W3" s="5"/>
      <c r="X3" s="5"/>
      <c r="Y3" s="5"/>
      <c r="Z3" s="5"/>
      <c r="AA3" s="5"/>
      <c r="AB3" s="5"/>
      <c r="AC3" s="5"/>
      <c r="AD3" s="5"/>
      <c r="AE3" s="5"/>
      <c r="AF3" s="5"/>
      <c r="AG3" s="5"/>
      <c r="AH3" s="5"/>
      <c r="AI3" s="5"/>
      <c r="AJ3" s="5"/>
      <c r="AK3" s="5"/>
      <c r="AL3" s="5"/>
    </row>
    <row r="4">
      <c r="A4" s="20" t="s">
        <v>10</v>
      </c>
      <c r="B4" s="21" t="s">
        <v>11</v>
      </c>
      <c r="H4" s="22"/>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row>
    <row r="5">
      <c r="A5" s="20" t="s">
        <v>12</v>
      </c>
      <c r="B5" s="21" t="s">
        <v>13</v>
      </c>
      <c r="H5" s="22"/>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row>
    <row r="6">
      <c r="A6" s="20" t="s">
        <v>14</v>
      </c>
      <c r="B6" s="21" t="s">
        <v>15</v>
      </c>
      <c r="H6" s="22"/>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row>
    <row r="7">
      <c r="A7" s="20" t="s">
        <v>16</v>
      </c>
      <c r="B7" s="21" t="s">
        <v>17</v>
      </c>
      <c r="H7" s="22"/>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row>
    <row r="8">
      <c r="A8" s="23" t="s">
        <v>18</v>
      </c>
      <c r="B8" s="24" t="s">
        <v>19</v>
      </c>
      <c r="C8" s="17"/>
      <c r="D8" s="17"/>
      <c r="E8" s="17"/>
      <c r="F8" s="17"/>
      <c r="G8" s="17"/>
      <c r="H8" s="2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row>
    <row r="9">
      <c r="A9" s="26" t="s">
        <v>20</v>
      </c>
      <c r="B9" s="3"/>
      <c r="C9" s="3"/>
      <c r="D9" s="3"/>
      <c r="E9" s="3"/>
      <c r="F9" s="3"/>
      <c r="G9" s="3"/>
      <c r="H9" s="4"/>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row>
    <row r="10">
      <c r="A10" s="27" t="s">
        <v>21</v>
      </c>
      <c r="B10" s="13" t="s">
        <v>22</v>
      </c>
      <c r="C10" s="14"/>
      <c r="D10" s="14"/>
      <c r="E10" s="14"/>
      <c r="F10" s="14"/>
      <c r="G10" s="14"/>
      <c r="H10" s="1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c r="A11" s="28" t="s">
        <v>23</v>
      </c>
      <c r="B11" s="21" t="s">
        <v>24</v>
      </c>
      <c r="H11" s="22"/>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c r="A12" s="28" t="s">
        <v>25</v>
      </c>
      <c r="B12" s="21" t="s">
        <v>26</v>
      </c>
      <c r="H12" s="22"/>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c r="A13" s="28" t="s">
        <v>27</v>
      </c>
      <c r="B13" s="21" t="s">
        <v>28</v>
      </c>
      <c r="H13" s="22"/>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c r="A14" s="28" t="s">
        <v>29</v>
      </c>
      <c r="B14" s="21" t="s">
        <v>30</v>
      </c>
      <c r="H14" s="22"/>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c r="A15" s="28" t="s">
        <v>31</v>
      </c>
      <c r="B15" s="21" t="s">
        <v>32</v>
      </c>
      <c r="H15" s="22"/>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c r="A16" s="29" t="s">
        <v>33</v>
      </c>
      <c r="B16" s="24" t="s">
        <v>34</v>
      </c>
      <c r="C16" s="17"/>
      <c r="D16" s="17"/>
      <c r="E16" s="17"/>
      <c r="F16" s="17"/>
      <c r="G16" s="17"/>
      <c r="H16" s="2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c r="A17" s="30" t="s">
        <v>35</v>
      </c>
      <c r="B17" s="3"/>
      <c r="C17" s="3"/>
      <c r="D17" s="3"/>
      <c r="E17" s="3"/>
      <c r="F17" s="3"/>
      <c r="G17" s="3"/>
      <c r="H17" s="4"/>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c r="A18" s="31" t="s">
        <v>36</v>
      </c>
      <c r="B18" s="13" t="s">
        <v>37</v>
      </c>
      <c r="C18" s="14"/>
      <c r="D18" s="14"/>
      <c r="E18" s="14"/>
      <c r="F18" s="14"/>
      <c r="G18" s="14"/>
      <c r="H18" s="1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c r="A19" s="32" t="s">
        <v>38</v>
      </c>
      <c r="B19" s="21" t="s">
        <v>39</v>
      </c>
      <c r="H19" s="22"/>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c r="A20" s="32" t="s">
        <v>40</v>
      </c>
      <c r="B20" s="21" t="s">
        <v>41</v>
      </c>
      <c r="H20" s="22"/>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c r="A21" s="32" t="s">
        <v>42</v>
      </c>
      <c r="B21" s="21" t="s">
        <v>43</v>
      </c>
      <c r="H21" s="22"/>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c r="A22" s="32" t="s">
        <v>44</v>
      </c>
      <c r="B22" s="21" t="s">
        <v>45</v>
      </c>
      <c r="H22" s="22"/>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c r="A23" s="32" t="s">
        <v>46</v>
      </c>
      <c r="B23" s="21" t="s">
        <v>47</v>
      </c>
      <c r="H23" s="22"/>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c r="A24" s="33" t="s">
        <v>48</v>
      </c>
      <c r="B24" s="24" t="s">
        <v>49</v>
      </c>
      <c r="C24" s="17"/>
      <c r="D24" s="17"/>
      <c r="E24" s="17"/>
      <c r="F24" s="17"/>
      <c r="G24" s="17"/>
      <c r="H24" s="2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c r="A25" s="34" t="s">
        <v>50</v>
      </c>
      <c r="B25" s="3"/>
      <c r="C25" s="3"/>
      <c r="D25" s="3"/>
      <c r="E25" s="3"/>
      <c r="F25" s="3"/>
      <c r="G25" s="3"/>
      <c r="H25" s="4"/>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c r="A26" s="35" t="s">
        <v>51</v>
      </c>
      <c r="B26" s="13" t="s">
        <v>52</v>
      </c>
      <c r="C26" s="14"/>
      <c r="D26" s="14"/>
      <c r="E26" s="14"/>
      <c r="F26" s="14"/>
      <c r="G26" s="14"/>
      <c r="H26" s="1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c r="A27" s="36" t="s">
        <v>53</v>
      </c>
      <c r="B27" s="21" t="s">
        <v>54</v>
      </c>
      <c r="H27" s="22"/>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c r="A28" s="37" t="s">
        <v>55</v>
      </c>
      <c r="B28" s="24" t="s">
        <v>56</v>
      </c>
      <c r="C28" s="17"/>
      <c r="D28" s="17"/>
      <c r="E28" s="17"/>
      <c r="F28" s="17"/>
      <c r="G28" s="17"/>
      <c r="H28" s="2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c r="A29" s="38" t="s">
        <v>57</v>
      </c>
      <c r="B29" s="3"/>
      <c r="C29" s="3"/>
      <c r="D29" s="3"/>
      <c r="E29" s="3"/>
      <c r="F29" s="3"/>
      <c r="G29" s="3"/>
      <c r="H29" s="4"/>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c r="A30" s="39" t="s">
        <v>58</v>
      </c>
      <c r="B30" s="13" t="s">
        <v>59</v>
      </c>
      <c r="C30" s="14"/>
      <c r="D30" s="14"/>
      <c r="E30" s="14"/>
      <c r="F30" s="14"/>
      <c r="G30" s="14"/>
      <c r="H30" s="1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c r="A31" s="40" t="s">
        <v>60</v>
      </c>
      <c r="B31" s="21" t="s">
        <v>61</v>
      </c>
      <c r="H31" s="22"/>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c r="A32" s="41" t="s">
        <v>62</v>
      </c>
      <c r="B32" s="24" t="s">
        <v>63</v>
      </c>
      <c r="C32" s="17"/>
      <c r="D32" s="17"/>
      <c r="E32" s="17"/>
      <c r="F32" s="17"/>
      <c r="G32" s="17"/>
      <c r="H32" s="2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c r="A33" s="42" t="s">
        <v>64</v>
      </c>
      <c r="B33" s="3"/>
      <c r="C33" s="3"/>
      <c r="D33" s="3"/>
      <c r="E33" s="3"/>
      <c r="F33" s="3"/>
      <c r="G33" s="3"/>
      <c r="H33" s="4"/>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c r="A34" s="43" t="s">
        <v>65</v>
      </c>
      <c r="B34" s="13" t="s">
        <v>66</v>
      </c>
      <c r="C34" s="14"/>
      <c r="D34" s="14"/>
      <c r="E34" s="14"/>
      <c r="F34" s="14"/>
      <c r="G34" s="14"/>
      <c r="H34" s="1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c r="A35" s="44" t="s">
        <v>67</v>
      </c>
      <c r="B35" s="21" t="s">
        <v>68</v>
      </c>
      <c r="H35" s="22"/>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c r="A36" s="44" t="s">
        <v>69</v>
      </c>
      <c r="B36" s="21" t="s">
        <v>70</v>
      </c>
      <c r="H36" s="22"/>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c r="A37" s="44" t="s">
        <v>71</v>
      </c>
      <c r="B37" s="21" t="s">
        <v>72</v>
      </c>
      <c r="H37" s="22"/>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c r="A38" s="45" t="s">
        <v>73</v>
      </c>
      <c r="B38" s="24" t="s">
        <v>74</v>
      </c>
      <c r="C38" s="17"/>
      <c r="D38" s="17"/>
      <c r="E38" s="17"/>
      <c r="F38" s="17"/>
      <c r="G38" s="17"/>
      <c r="H38" s="2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c r="A40" s="46" t="s">
        <v>75</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4"/>
      <c r="AK40" s="47" t="s">
        <v>76</v>
      </c>
      <c r="AL40" s="48"/>
    </row>
    <row r="41">
      <c r="A41" s="49" t="s">
        <v>77</v>
      </c>
      <c r="B41" s="50" t="s">
        <v>78</v>
      </c>
      <c r="C41" s="3"/>
      <c r="D41" s="3"/>
      <c r="E41" s="3"/>
      <c r="F41" s="3"/>
      <c r="G41" s="4"/>
      <c r="H41" s="51" t="s">
        <v>79</v>
      </c>
      <c r="I41" s="3"/>
      <c r="J41" s="3"/>
      <c r="K41" s="3"/>
      <c r="L41" s="3"/>
      <c r="M41" s="3"/>
      <c r="N41" s="4"/>
      <c r="O41" s="52" t="s">
        <v>80</v>
      </c>
      <c r="P41" s="3"/>
      <c r="Q41" s="3"/>
      <c r="R41" s="3"/>
      <c r="S41" s="3"/>
      <c r="T41" s="3"/>
      <c r="U41" s="4"/>
      <c r="V41" s="53" t="s">
        <v>81</v>
      </c>
      <c r="W41" s="3"/>
      <c r="X41" s="4"/>
      <c r="Y41" s="54" t="s">
        <v>82</v>
      </c>
      <c r="Z41" s="3"/>
      <c r="AA41" s="4"/>
      <c r="AB41" s="55" t="s">
        <v>83</v>
      </c>
      <c r="AC41" s="3"/>
      <c r="AD41" s="3"/>
      <c r="AE41" s="3"/>
      <c r="AF41" s="4"/>
      <c r="AG41" s="56" t="s">
        <v>84</v>
      </c>
      <c r="AH41" s="56" t="s">
        <v>85</v>
      </c>
      <c r="AI41" s="56" t="s">
        <v>86</v>
      </c>
      <c r="AJ41" s="57" t="s">
        <v>87</v>
      </c>
      <c r="AK41" s="58"/>
      <c r="AL41" s="5"/>
    </row>
    <row r="42">
      <c r="A42" s="59"/>
      <c r="B42" s="60" t="s">
        <v>6</v>
      </c>
      <c r="C42" s="60" t="s">
        <v>10</v>
      </c>
      <c r="D42" s="60" t="s">
        <v>12</v>
      </c>
      <c r="E42" s="60" t="s">
        <v>14</v>
      </c>
      <c r="F42" s="60" t="s">
        <v>16</v>
      </c>
      <c r="G42" s="60" t="s">
        <v>18</v>
      </c>
      <c r="H42" s="61" t="s">
        <v>21</v>
      </c>
      <c r="I42" s="61" t="s">
        <v>23</v>
      </c>
      <c r="J42" s="61" t="s">
        <v>25</v>
      </c>
      <c r="K42" s="61" t="s">
        <v>27</v>
      </c>
      <c r="L42" s="61" t="s">
        <v>29</v>
      </c>
      <c r="M42" s="61" t="s">
        <v>31</v>
      </c>
      <c r="N42" s="61" t="s">
        <v>33</v>
      </c>
      <c r="O42" s="62" t="s">
        <v>36</v>
      </c>
      <c r="P42" s="62" t="s">
        <v>38</v>
      </c>
      <c r="Q42" s="62" t="s">
        <v>40</v>
      </c>
      <c r="R42" s="62" t="s">
        <v>42</v>
      </c>
      <c r="S42" s="62" t="s">
        <v>44</v>
      </c>
      <c r="T42" s="62" t="s">
        <v>48</v>
      </c>
      <c r="U42" s="62" t="s">
        <v>46</v>
      </c>
      <c r="V42" s="63" t="s">
        <v>51</v>
      </c>
      <c r="W42" s="63" t="s">
        <v>53</v>
      </c>
      <c r="X42" s="63" t="s">
        <v>55</v>
      </c>
      <c r="Y42" s="64" t="s">
        <v>58</v>
      </c>
      <c r="Z42" s="64" t="s">
        <v>60</v>
      </c>
      <c r="AA42" s="64" t="s">
        <v>62</v>
      </c>
      <c r="AB42" s="65" t="s">
        <v>65</v>
      </c>
      <c r="AC42" s="65" t="s">
        <v>67</v>
      </c>
      <c r="AD42" s="65" t="s">
        <v>69</v>
      </c>
      <c r="AE42" s="65" t="s">
        <v>71</v>
      </c>
      <c r="AF42" s="65" t="s">
        <v>73</v>
      </c>
      <c r="AG42" s="59"/>
      <c r="AH42" s="59"/>
      <c r="AI42" s="59"/>
      <c r="AJ42" s="66"/>
      <c r="AK42" s="59"/>
      <c r="AL42" s="7"/>
    </row>
    <row r="43">
      <c r="A43" s="67" t="s">
        <v>88</v>
      </c>
      <c r="B43" s="68">
        <v>2.0</v>
      </c>
      <c r="C43" s="68">
        <v>4.0</v>
      </c>
      <c r="D43" s="68">
        <v>4.0</v>
      </c>
      <c r="E43" s="68">
        <v>4.0</v>
      </c>
      <c r="F43" s="68">
        <v>2.0</v>
      </c>
      <c r="G43" s="68">
        <v>2.0</v>
      </c>
      <c r="H43" s="68">
        <v>4.0</v>
      </c>
      <c r="I43" s="68">
        <v>4.0</v>
      </c>
      <c r="J43" s="68">
        <v>4.0</v>
      </c>
      <c r="K43" s="68">
        <v>2.0</v>
      </c>
      <c r="L43" s="68">
        <v>2.0</v>
      </c>
      <c r="M43" s="68">
        <v>2.0</v>
      </c>
      <c r="N43" s="68">
        <v>4.0</v>
      </c>
      <c r="O43" s="68">
        <v>4.0</v>
      </c>
      <c r="P43" s="68">
        <v>4.0</v>
      </c>
      <c r="Q43" s="68">
        <v>4.0</v>
      </c>
      <c r="R43" s="68">
        <v>4.0</v>
      </c>
      <c r="S43" s="68">
        <v>4.0</v>
      </c>
      <c r="T43" s="68">
        <v>2.0</v>
      </c>
      <c r="U43" s="68">
        <v>4.0</v>
      </c>
      <c r="V43" s="68">
        <v>4.0</v>
      </c>
      <c r="W43" s="68">
        <v>4.0</v>
      </c>
      <c r="X43" s="68">
        <v>4.0</v>
      </c>
      <c r="Y43" s="68">
        <v>4.0</v>
      </c>
      <c r="Z43" s="68">
        <v>4.0</v>
      </c>
      <c r="AA43" s="68">
        <v>4.0</v>
      </c>
      <c r="AB43" s="68">
        <v>4.0</v>
      </c>
      <c r="AC43" s="68">
        <v>5.0</v>
      </c>
      <c r="AD43" s="68">
        <v>4.0</v>
      </c>
      <c r="AE43" s="68">
        <v>5.0</v>
      </c>
      <c r="AF43" s="68">
        <v>4.0</v>
      </c>
      <c r="AG43" s="69">
        <f t="shared" ref="AG43:AG61" si="1">SUM(B43:AF43)</f>
        <v>112</v>
      </c>
      <c r="AH43" s="69">
        <f t="shared" ref="AH43:AH61" si="2">5*31</f>
        <v>155</v>
      </c>
      <c r="AI43" s="70">
        <f t="shared" ref="AI43:AI61" si="3">(AG43/AH43)</f>
        <v>0.7225806452</v>
      </c>
      <c r="AJ43" s="69">
        <f t="shared" ref="AJ43:AJ61" si="4">MODE(B43:AF43)</f>
        <v>4</v>
      </c>
      <c r="AK43" s="71" t="s">
        <v>89</v>
      </c>
      <c r="AL43" s="5"/>
    </row>
    <row r="44">
      <c r="A44" s="67" t="s">
        <v>90</v>
      </c>
      <c r="B44" s="68">
        <v>2.0</v>
      </c>
      <c r="C44" s="68">
        <v>4.0</v>
      </c>
      <c r="D44" s="68">
        <v>4.0</v>
      </c>
      <c r="E44" s="68">
        <v>4.0</v>
      </c>
      <c r="F44" s="68">
        <v>2.0</v>
      </c>
      <c r="G44" s="68">
        <v>4.0</v>
      </c>
      <c r="H44" s="68">
        <v>4.0</v>
      </c>
      <c r="I44" s="68">
        <v>4.0</v>
      </c>
      <c r="J44" s="68">
        <v>4.0</v>
      </c>
      <c r="K44" s="68">
        <v>4.0</v>
      </c>
      <c r="L44" s="68">
        <v>4.0</v>
      </c>
      <c r="M44" s="68">
        <v>4.0</v>
      </c>
      <c r="N44" s="68">
        <v>4.0</v>
      </c>
      <c r="O44" s="68">
        <v>4.0</v>
      </c>
      <c r="P44" s="68">
        <v>4.0</v>
      </c>
      <c r="Q44" s="68">
        <v>4.0</v>
      </c>
      <c r="R44" s="68">
        <v>4.0</v>
      </c>
      <c r="S44" s="68">
        <v>4.0</v>
      </c>
      <c r="T44" s="68">
        <v>2.0</v>
      </c>
      <c r="U44" s="68">
        <v>4.0</v>
      </c>
      <c r="V44" s="68">
        <v>4.0</v>
      </c>
      <c r="W44" s="68">
        <v>4.0</v>
      </c>
      <c r="X44" s="68">
        <v>4.0</v>
      </c>
      <c r="Y44" s="68">
        <v>4.0</v>
      </c>
      <c r="Z44" s="68">
        <v>4.0</v>
      </c>
      <c r="AA44" s="68">
        <v>4.0</v>
      </c>
      <c r="AB44" s="68">
        <v>4.0</v>
      </c>
      <c r="AC44" s="68">
        <v>5.0</v>
      </c>
      <c r="AD44" s="68">
        <v>4.0</v>
      </c>
      <c r="AE44" s="68">
        <v>5.0</v>
      </c>
      <c r="AF44" s="68">
        <v>4.0</v>
      </c>
      <c r="AG44" s="69">
        <f t="shared" si="1"/>
        <v>120</v>
      </c>
      <c r="AH44" s="69">
        <f t="shared" si="2"/>
        <v>155</v>
      </c>
      <c r="AI44" s="70">
        <f t="shared" si="3"/>
        <v>0.7741935484</v>
      </c>
      <c r="AJ44" s="69">
        <f t="shared" si="4"/>
        <v>4</v>
      </c>
      <c r="AK44" s="72" t="s">
        <v>91</v>
      </c>
      <c r="AL44" s="5"/>
    </row>
    <row r="45">
      <c r="A45" s="67" t="s">
        <v>92</v>
      </c>
      <c r="B45" s="68">
        <v>2.0</v>
      </c>
      <c r="C45" s="68">
        <v>4.0</v>
      </c>
      <c r="D45" s="68">
        <v>4.0</v>
      </c>
      <c r="E45" s="68">
        <v>4.0</v>
      </c>
      <c r="F45" s="68">
        <v>2.0</v>
      </c>
      <c r="G45" s="68">
        <v>2.0</v>
      </c>
      <c r="H45" s="68">
        <v>4.0</v>
      </c>
      <c r="I45" s="68">
        <v>4.0</v>
      </c>
      <c r="J45" s="68">
        <v>4.0</v>
      </c>
      <c r="K45" s="68">
        <v>4.0</v>
      </c>
      <c r="L45" s="68">
        <v>4.0</v>
      </c>
      <c r="M45" s="68">
        <v>2.0</v>
      </c>
      <c r="N45" s="68">
        <v>4.0</v>
      </c>
      <c r="O45" s="68">
        <v>4.0</v>
      </c>
      <c r="P45" s="68">
        <v>4.0</v>
      </c>
      <c r="Q45" s="68">
        <v>4.0</v>
      </c>
      <c r="R45" s="68">
        <v>4.0</v>
      </c>
      <c r="S45" s="68">
        <v>4.0</v>
      </c>
      <c r="T45" s="68">
        <v>2.0</v>
      </c>
      <c r="U45" s="68">
        <v>4.0</v>
      </c>
      <c r="V45" s="68">
        <v>4.0</v>
      </c>
      <c r="W45" s="68">
        <v>4.0</v>
      </c>
      <c r="X45" s="68">
        <v>4.0</v>
      </c>
      <c r="Y45" s="68">
        <v>4.0</v>
      </c>
      <c r="Z45" s="68">
        <v>4.0</v>
      </c>
      <c r="AA45" s="68">
        <v>4.0</v>
      </c>
      <c r="AB45" s="68">
        <v>4.0</v>
      </c>
      <c r="AC45" s="68">
        <v>5.0</v>
      </c>
      <c r="AD45" s="68">
        <v>4.0</v>
      </c>
      <c r="AE45" s="68">
        <v>5.0</v>
      </c>
      <c r="AF45" s="68">
        <v>4.0</v>
      </c>
      <c r="AG45" s="69">
        <f t="shared" si="1"/>
        <v>116</v>
      </c>
      <c r="AH45" s="69">
        <f t="shared" si="2"/>
        <v>155</v>
      </c>
      <c r="AI45" s="70">
        <f t="shared" si="3"/>
        <v>0.7483870968</v>
      </c>
      <c r="AJ45" s="69">
        <f t="shared" si="4"/>
        <v>4</v>
      </c>
      <c r="AK45" s="72" t="s">
        <v>93</v>
      </c>
      <c r="AL45" s="5"/>
    </row>
    <row r="46">
      <c r="A46" s="67" t="s">
        <v>94</v>
      </c>
      <c r="B46" s="68">
        <v>4.0</v>
      </c>
      <c r="C46" s="68">
        <v>2.0</v>
      </c>
      <c r="D46" s="68">
        <v>4.0</v>
      </c>
      <c r="E46" s="68">
        <v>5.0</v>
      </c>
      <c r="F46" s="68">
        <v>0.0</v>
      </c>
      <c r="G46" s="68">
        <v>5.0</v>
      </c>
      <c r="H46" s="68">
        <v>4.0</v>
      </c>
      <c r="I46" s="68">
        <v>4.0</v>
      </c>
      <c r="J46" s="68">
        <v>4.0</v>
      </c>
      <c r="K46" s="73">
        <v>4.0</v>
      </c>
      <c r="L46" s="68">
        <v>4.0</v>
      </c>
      <c r="M46" s="68">
        <v>5.0</v>
      </c>
      <c r="N46" s="68">
        <v>4.0</v>
      </c>
      <c r="O46" s="68">
        <v>4.0</v>
      </c>
      <c r="P46" s="68">
        <v>4.0</v>
      </c>
      <c r="Q46" s="68">
        <v>4.0</v>
      </c>
      <c r="R46" s="68">
        <v>5.0</v>
      </c>
      <c r="S46" s="68">
        <v>4.0</v>
      </c>
      <c r="T46" s="68">
        <v>2.0</v>
      </c>
      <c r="U46" s="68">
        <v>4.0</v>
      </c>
      <c r="V46" s="68">
        <v>4.0</v>
      </c>
      <c r="W46" s="68">
        <v>5.0</v>
      </c>
      <c r="X46" s="68">
        <v>5.0</v>
      </c>
      <c r="Y46" s="68">
        <v>5.0</v>
      </c>
      <c r="Z46" s="68">
        <v>5.0</v>
      </c>
      <c r="AA46" s="68">
        <v>5.0</v>
      </c>
      <c r="AB46" s="68">
        <v>5.0</v>
      </c>
      <c r="AC46" s="68">
        <v>5.0</v>
      </c>
      <c r="AD46" s="68">
        <v>5.0</v>
      </c>
      <c r="AE46" s="68">
        <v>5.0</v>
      </c>
      <c r="AF46" s="68">
        <v>5.0</v>
      </c>
      <c r="AG46" s="69">
        <f t="shared" si="1"/>
        <v>130</v>
      </c>
      <c r="AH46" s="69">
        <f t="shared" si="2"/>
        <v>155</v>
      </c>
      <c r="AI46" s="70">
        <f t="shared" si="3"/>
        <v>0.8387096774</v>
      </c>
      <c r="AJ46" s="69">
        <f t="shared" si="4"/>
        <v>4</v>
      </c>
      <c r="AK46" s="72" t="s">
        <v>91</v>
      </c>
      <c r="AL46" s="5"/>
    </row>
    <row r="47">
      <c r="A47" s="67" t="s">
        <v>95</v>
      </c>
      <c r="B47" s="68">
        <v>2.0</v>
      </c>
      <c r="C47" s="68">
        <v>5.0</v>
      </c>
      <c r="D47" s="68">
        <v>2.0</v>
      </c>
      <c r="E47" s="68">
        <v>5.0</v>
      </c>
      <c r="F47" s="68">
        <v>5.0</v>
      </c>
      <c r="G47" s="68">
        <v>4.0</v>
      </c>
      <c r="H47" s="68">
        <v>2.0</v>
      </c>
      <c r="I47" s="68">
        <v>2.0</v>
      </c>
      <c r="J47" s="68">
        <v>2.0</v>
      </c>
      <c r="K47" s="68">
        <v>4.0</v>
      </c>
      <c r="L47" s="68">
        <v>5.0</v>
      </c>
      <c r="M47" s="68">
        <v>4.0</v>
      </c>
      <c r="N47" s="68">
        <v>4.0</v>
      </c>
      <c r="O47" s="68">
        <v>5.0</v>
      </c>
      <c r="P47" s="68">
        <v>5.0</v>
      </c>
      <c r="Q47" s="68">
        <v>4.0</v>
      </c>
      <c r="R47" s="68">
        <v>4.0</v>
      </c>
      <c r="S47" s="68">
        <v>5.0</v>
      </c>
      <c r="T47" s="68">
        <v>5.0</v>
      </c>
      <c r="U47" s="68">
        <v>4.0</v>
      </c>
      <c r="V47" s="68">
        <v>4.0</v>
      </c>
      <c r="W47" s="68">
        <v>4.0</v>
      </c>
      <c r="X47" s="68">
        <v>4.0</v>
      </c>
      <c r="Y47" s="68">
        <v>5.0</v>
      </c>
      <c r="Z47" s="68">
        <v>5.0</v>
      </c>
      <c r="AA47" s="68">
        <v>4.0</v>
      </c>
      <c r="AB47" s="68">
        <v>5.0</v>
      </c>
      <c r="AC47" s="68">
        <v>4.0</v>
      </c>
      <c r="AD47" s="68">
        <v>5.0</v>
      </c>
      <c r="AE47" s="68">
        <v>4.0</v>
      </c>
      <c r="AF47" s="68">
        <v>4.0</v>
      </c>
      <c r="AG47" s="69">
        <f t="shared" si="1"/>
        <v>126</v>
      </c>
      <c r="AH47" s="69">
        <f t="shared" si="2"/>
        <v>155</v>
      </c>
      <c r="AI47" s="70">
        <f t="shared" si="3"/>
        <v>0.8129032258</v>
      </c>
      <c r="AJ47" s="69">
        <f t="shared" si="4"/>
        <v>4</v>
      </c>
      <c r="AK47" s="72" t="s">
        <v>91</v>
      </c>
      <c r="AL47" s="5"/>
    </row>
    <row r="48">
      <c r="A48" s="67" t="s">
        <v>96</v>
      </c>
      <c r="B48" s="68">
        <v>4.0</v>
      </c>
      <c r="C48" s="68">
        <v>4.0</v>
      </c>
      <c r="D48" s="68">
        <v>4.0</v>
      </c>
      <c r="E48" s="68">
        <v>4.0</v>
      </c>
      <c r="F48" s="68">
        <v>4.0</v>
      </c>
      <c r="G48" s="68">
        <v>4.0</v>
      </c>
      <c r="H48" s="68">
        <v>4.0</v>
      </c>
      <c r="I48" s="68">
        <v>4.0</v>
      </c>
      <c r="J48" s="68">
        <v>4.0</v>
      </c>
      <c r="K48" s="68">
        <v>4.0</v>
      </c>
      <c r="L48" s="68">
        <v>4.0</v>
      </c>
      <c r="M48" s="68">
        <v>4.0</v>
      </c>
      <c r="N48" s="68">
        <v>4.0</v>
      </c>
      <c r="O48" s="68">
        <v>4.0</v>
      </c>
      <c r="P48" s="68">
        <v>4.0</v>
      </c>
      <c r="Q48" s="68">
        <v>4.0</v>
      </c>
      <c r="R48" s="68">
        <v>4.0</v>
      </c>
      <c r="S48" s="68">
        <v>4.0</v>
      </c>
      <c r="T48" s="68">
        <v>4.0</v>
      </c>
      <c r="U48" s="68">
        <v>4.0</v>
      </c>
      <c r="V48" s="68">
        <v>4.0</v>
      </c>
      <c r="W48" s="68">
        <v>4.0</v>
      </c>
      <c r="X48" s="68">
        <v>4.0</v>
      </c>
      <c r="Y48" s="68">
        <v>4.0</v>
      </c>
      <c r="Z48" s="68">
        <v>4.0</v>
      </c>
      <c r="AA48" s="68">
        <v>4.0</v>
      </c>
      <c r="AB48" s="68">
        <v>4.0</v>
      </c>
      <c r="AC48" s="68">
        <v>4.0</v>
      </c>
      <c r="AD48" s="68">
        <v>4.0</v>
      </c>
      <c r="AE48" s="68">
        <v>4.0</v>
      </c>
      <c r="AF48" s="68">
        <v>4.0</v>
      </c>
      <c r="AG48" s="69">
        <f t="shared" si="1"/>
        <v>124</v>
      </c>
      <c r="AH48" s="69">
        <f t="shared" si="2"/>
        <v>155</v>
      </c>
      <c r="AI48" s="70">
        <f t="shared" si="3"/>
        <v>0.8</v>
      </c>
      <c r="AJ48" s="69">
        <f t="shared" si="4"/>
        <v>4</v>
      </c>
      <c r="AK48" s="72" t="s">
        <v>91</v>
      </c>
      <c r="AL48" s="5"/>
    </row>
    <row r="49">
      <c r="A49" s="67" t="s">
        <v>97</v>
      </c>
      <c r="B49" s="68">
        <v>2.0</v>
      </c>
      <c r="C49" s="68">
        <v>4.0</v>
      </c>
      <c r="D49" s="68">
        <v>4.0</v>
      </c>
      <c r="E49" s="68">
        <v>4.0</v>
      </c>
      <c r="F49" s="68">
        <v>1.0</v>
      </c>
      <c r="G49" s="68">
        <v>2.0</v>
      </c>
      <c r="H49" s="68">
        <v>4.0</v>
      </c>
      <c r="I49" s="68">
        <v>4.0</v>
      </c>
      <c r="J49" s="68">
        <v>4.0</v>
      </c>
      <c r="K49" s="68">
        <v>2.0</v>
      </c>
      <c r="L49" s="68">
        <v>2.0</v>
      </c>
      <c r="M49" s="68">
        <v>2.0</v>
      </c>
      <c r="N49" s="68">
        <v>4.0</v>
      </c>
      <c r="O49" s="68">
        <v>4.0</v>
      </c>
      <c r="P49" s="68">
        <v>4.0</v>
      </c>
      <c r="Q49" s="68">
        <v>4.0</v>
      </c>
      <c r="R49" s="68">
        <v>4.0</v>
      </c>
      <c r="S49" s="68">
        <v>4.0</v>
      </c>
      <c r="T49" s="68">
        <v>2.0</v>
      </c>
      <c r="U49" s="68">
        <v>4.0</v>
      </c>
      <c r="V49" s="68">
        <v>4.0</v>
      </c>
      <c r="W49" s="68">
        <v>4.0</v>
      </c>
      <c r="X49" s="68">
        <v>4.0</v>
      </c>
      <c r="Y49" s="68">
        <v>4.0</v>
      </c>
      <c r="Z49" s="68">
        <v>4.0</v>
      </c>
      <c r="AA49" s="68">
        <v>4.0</v>
      </c>
      <c r="AB49" s="68">
        <v>4.0</v>
      </c>
      <c r="AC49" s="68">
        <v>5.0</v>
      </c>
      <c r="AD49" s="68">
        <v>4.0</v>
      </c>
      <c r="AE49" s="68">
        <v>5.0</v>
      </c>
      <c r="AF49" s="68">
        <v>5.0</v>
      </c>
      <c r="AG49" s="69">
        <f t="shared" si="1"/>
        <v>112</v>
      </c>
      <c r="AH49" s="69">
        <f t="shared" si="2"/>
        <v>155</v>
      </c>
      <c r="AI49" s="70">
        <f t="shared" si="3"/>
        <v>0.7225806452</v>
      </c>
      <c r="AJ49" s="69">
        <f t="shared" si="4"/>
        <v>4</v>
      </c>
      <c r="AK49" s="72" t="s">
        <v>91</v>
      </c>
      <c r="AL49" s="5"/>
    </row>
    <row r="50">
      <c r="A50" s="67" t="s">
        <v>98</v>
      </c>
      <c r="B50" s="68">
        <v>5.0</v>
      </c>
      <c r="C50" s="68">
        <v>4.0</v>
      </c>
      <c r="D50" s="68">
        <v>4.0</v>
      </c>
      <c r="E50" s="68">
        <v>4.0</v>
      </c>
      <c r="F50" s="68">
        <v>4.0</v>
      </c>
      <c r="G50" s="68">
        <v>5.0</v>
      </c>
      <c r="H50" s="68">
        <v>5.0</v>
      </c>
      <c r="I50" s="68">
        <v>5.0</v>
      </c>
      <c r="J50" s="68">
        <v>4.0</v>
      </c>
      <c r="K50" s="68">
        <v>4.0</v>
      </c>
      <c r="L50" s="68">
        <v>4.0</v>
      </c>
      <c r="M50" s="68">
        <v>4.0</v>
      </c>
      <c r="N50" s="68">
        <v>4.0</v>
      </c>
      <c r="O50" s="68">
        <v>4.0</v>
      </c>
      <c r="P50" s="68">
        <v>4.0</v>
      </c>
      <c r="Q50" s="68">
        <v>4.0</v>
      </c>
      <c r="R50" s="68">
        <v>4.0</v>
      </c>
      <c r="S50" s="68">
        <v>4.0</v>
      </c>
      <c r="T50" s="68">
        <v>4.0</v>
      </c>
      <c r="U50" s="68">
        <v>4.0</v>
      </c>
      <c r="V50" s="68">
        <v>4.0</v>
      </c>
      <c r="W50" s="68">
        <v>4.0</v>
      </c>
      <c r="X50" s="68">
        <v>4.0</v>
      </c>
      <c r="Y50" s="68">
        <v>4.0</v>
      </c>
      <c r="Z50" s="68">
        <v>4.0</v>
      </c>
      <c r="AA50" s="68">
        <v>4.0</v>
      </c>
      <c r="AB50" s="68">
        <v>4.0</v>
      </c>
      <c r="AC50" s="68">
        <v>4.0</v>
      </c>
      <c r="AD50" s="68">
        <v>4.0</v>
      </c>
      <c r="AE50" s="68">
        <v>4.0</v>
      </c>
      <c r="AF50" s="68">
        <v>4.0</v>
      </c>
      <c r="AG50" s="69">
        <f t="shared" si="1"/>
        <v>128</v>
      </c>
      <c r="AH50" s="69">
        <f t="shared" si="2"/>
        <v>155</v>
      </c>
      <c r="AI50" s="70">
        <f t="shared" si="3"/>
        <v>0.8258064516</v>
      </c>
      <c r="AJ50" s="69">
        <f t="shared" si="4"/>
        <v>4</v>
      </c>
      <c r="AK50" s="72" t="s">
        <v>91</v>
      </c>
      <c r="AL50" s="5"/>
    </row>
    <row r="51">
      <c r="A51" s="67" t="s">
        <v>99</v>
      </c>
      <c r="B51" s="68">
        <v>4.0</v>
      </c>
      <c r="C51" s="68">
        <v>4.0</v>
      </c>
      <c r="D51" s="68">
        <v>4.0</v>
      </c>
      <c r="E51" s="68">
        <v>4.0</v>
      </c>
      <c r="F51" s="68">
        <v>4.0</v>
      </c>
      <c r="G51" s="68">
        <v>4.0</v>
      </c>
      <c r="H51" s="68">
        <v>4.0</v>
      </c>
      <c r="I51" s="68">
        <v>4.0</v>
      </c>
      <c r="J51" s="68">
        <v>4.0</v>
      </c>
      <c r="K51" s="68">
        <v>4.0</v>
      </c>
      <c r="L51" s="68">
        <v>4.0</v>
      </c>
      <c r="M51" s="68">
        <v>4.0</v>
      </c>
      <c r="N51" s="68">
        <v>4.0</v>
      </c>
      <c r="O51" s="68">
        <v>4.0</v>
      </c>
      <c r="P51" s="68">
        <v>4.0</v>
      </c>
      <c r="Q51" s="68">
        <v>4.0</v>
      </c>
      <c r="R51" s="68">
        <v>4.0</v>
      </c>
      <c r="S51" s="68">
        <v>4.0</v>
      </c>
      <c r="T51" s="68">
        <v>4.0</v>
      </c>
      <c r="U51" s="68">
        <v>4.0</v>
      </c>
      <c r="V51" s="68">
        <v>4.0</v>
      </c>
      <c r="W51" s="68">
        <v>4.0</v>
      </c>
      <c r="X51" s="68">
        <v>4.0</v>
      </c>
      <c r="Y51" s="68">
        <v>4.0</v>
      </c>
      <c r="Z51" s="68">
        <v>4.0</v>
      </c>
      <c r="AA51" s="68">
        <v>4.0</v>
      </c>
      <c r="AB51" s="68">
        <v>4.0</v>
      </c>
      <c r="AC51" s="68">
        <v>4.0</v>
      </c>
      <c r="AD51" s="68">
        <v>4.0</v>
      </c>
      <c r="AE51" s="68">
        <v>4.0</v>
      </c>
      <c r="AF51" s="68">
        <v>4.0</v>
      </c>
      <c r="AG51" s="69">
        <f t="shared" si="1"/>
        <v>124</v>
      </c>
      <c r="AH51" s="69">
        <f t="shared" si="2"/>
        <v>155</v>
      </c>
      <c r="AI51" s="70">
        <f t="shared" si="3"/>
        <v>0.8</v>
      </c>
      <c r="AJ51" s="69">
        <f t="shared" si="4"/>
        <v>4</v>
      </c>
      <c r="AK51" s="72" t="s">
        <v>91</v>
      </c>
      <c r="AL51" s="5"/>
    </row>
    <row r="52">
      <c r="A52" s="67" t="s">
        <v>100</v>
      </c>
      <c r="B52" s="68">
        <v>4.0</v>
      </c>
      <c r="C52" s="68">
        <v>4.0</v>
      </c>
      <c r="D52" s="68">
        <v>4.0</v>
      </c>
      <c r="E52" s="68">
        <v>4.0</v>
      </c>
      <c r="F52" s="68">
        <v>4.0</v>
      </c>
      <c r="G52" s="68">
        <v>4.0</v>
      </c>
      <c r="H52" s="68">
        <v>4.0</v>
      </c>
      <c r="I52" s="68">
        <v>4.0</v>
      </c>
      <c r="J52" s="68">
        <v>4.0</v>
      </c>
      <c r="K52" s="68">
        <v>4.0</v>
      </c>
      <c r="L52" s="68">
        <v>4.0</v>
      </c>
      <c r="M52" s="68">
        <v>5.0</v>
      </c>
      <c r="N52" s="68">
        <v>4.0</v>
      </c>
      <c r="O52" s="68">
        <v>4.0</v>
      </c>
      <c r="P52" s="68">
        <v>4.0</v>
      </c>
      <c r="Q52" s="68">
        <v>4.0</v>
      </c>
      <c r="R52" s="68">
        <v>5.0</v>
      </c>
      <c r="S52" s="68">
        <v>5.0</v>
      </c>
      <c r="T52" s="68">
        <v>4.0</v>
      </c>
      <c r="U52" s="68">
        <v>4.0</v>
      </c>
      <c r="V52" s="68">
        <v>4.0</v>
      </c>
      <c r="W52" s="68">
        <v>5.0</v>
      </c>
      <c r="X52" s="68">
        <v>5.0</v>
      </c>
      <c r="Y52" s="68">
        <v>4.0</v>
      </c>
      <c r="Z52" s="68">
        <v>4.0</v>
      </c>
      <c r="AA52" s="68">
        <v>4.0</v>
      </c>
      <c r="AB52" s="68">
        <v>4.0</v>
      </c>
      <c r="AC52" s="68">
        <v>4.0</v>
      </c>
      <c r="AD52" s="68">
        <v>4.0</v>
      </c>
      <c r="AE52" s="68">
        <v>4.0</v>
      </c>
      <c r="AF52" s="68">
        <v>5.0</v>
      </c>
      <c r="AG52" s="69">
        <f t="shared" si="1"/>
        <v>130</v>
      </c>
      <c r="AH52" s="69">
        <f t="shared" si="2"/>
        <v>155</v>
      </c>
      <c r="AI52" s="70">
        <f t="shared" si="3"/>
        <v>0.8387096774</v>
      </c>
      <c r="AJ52" s="69">
        <f t="shared" si="4"/>
        <v>4</v>
      </c>
      <c r="AK52" s="72" t="s">
        <v>91</v>
      </c>
      <c r="AL52" s="5"/>
    </row>
    <row r="53">
      <c r="A53" s="67" t="s">
        <v>101</v>
      </c>
      <c r="B53" s="68">
        <v>5.0</v>
      </c>
      <c r="C53" s="68">
        <v>5.0</v>
      </c>
      <c r="D53" s="68">
        <v>5.0</v>
      </c>
      <c r="E53" s="68">
        <v>5.0</v>
      </c>
      <c r="F53" s="68">
        <v>5.0</v>
      </c>
      <c r="G53" s="68">
        <v>5.0</v>
      </c>
      <c r="H53" s="68">
        <v>5.0</v>
      </c>
      <c r="I53" s="68">
        <v>5.0</v>
      </c>
      <c r="J53" s="68">
        <v>5.0</v>
      </c>
      <c r="K53" s="68">
        <v>5.0</v>
      </c>
      <c r="L53" s="68">
        <v>5.0</v>
      </c>
      <c r="M53" s="68">
        <v>5.0</v>
      </c>
      <c r="N53" s="68">
        <v>5.0</v>
      </c>
      <c r="O53" s="68">
        <v>5.0</v>
      </c>
      <c r="P53" s="68">
        <v>5.0</v>
      </c>
      <c r="Q53" s="68">
        <v>5.0</v>
      </c>
      <c r="R53" s="68">
        <v>5.0</v>
      </c>
      <c r="S53" s="68">
        <v>5.0</v>
      </c>
      <c r="T53" s="68">
        <v>5.0</v>
      </c>
      <c r="U53" s="68">
        <v>5.0</v>
      </c>
      <c r="V53" s="68">
        <v>5.0</v>
      </c>
      <c r="W53" s="68">
        <v>5.0</v>
      </c>
      <c r="X53" s="68">
        <v>5.0</v>
      </c>
      <c r="Y53" s="68">
        <v>5.0</v>
      </c>
      <c r="Z53" s="68">
        <v>5.0</v>
      </c>
      <c r="AA53" s="68">
        <v>5.0</v>
      </c>
      <c r="AB53" s="68">
        <v>5.0</v>
      </c>
      <c r="AC53" s="68">
        <v>5.0</v>
      </c>
      <c r="AD53" s="68">
        <v>5.0</v>
      </c>
      <c r="AE53" s="68">
        <v>5.0</v>
      </c>
      <c r="AF53" s="68">
        <v>5.0</v>
      </c>
      <c r="AG53" s="69">
        <f t="shared" si="1"/>
        <v>155</v>
      </c>
      <c r="AH53" s="69">
        <f t="shared" si="2"/>
        <v>155</v>
      </c>
      <c r="AI53" s="70">
        <f t="shared" si="3"/>
        <v>1</v>
      </c>
      <c r="AJ53" s="69">
        <f t="shared" si="4"/>
        <v>5</v>
      </c>
      <c r="AK53" s="72" t="s">
        <v>91</v>
      </c>
      <c r="AL53" s="5"/>
    </row>
    <row r="54">
      <c r="A54" s="67" t="s">
        <v>102</v>
      </c>
      <c r="B54" s="68">
        <v>4.0</v>
      </c>
      <c r="C54" s="68">
        <v>4.0</v>
      </c>
      <c r="D54" s="68">
        <v>4.0</v>
      </c>
      <c r="E54" s="68">
        <v>4.0</v>
      </c>
      <c r="F54" s="68">
        <v>4.0</v>
      </c>
      <c r="G54" s="68">
        <v>4.0</v>
      </c>
      <c r="H54" s="68">
        <v>2.0</v>
      </c>
      <c r="I54" s="68">
        <v>4.0</v>
      </c>
      <c r="J54" s="68">
        <v>4.0</v>
      </c>
      <c r="K54" s="68">
        <v>2.0</v>
      </c>
      <c r="L54" s="68">
        <v>4.0</v>
      </c>
      <c r="M54" s="68">
        <v>4.0</v>
      </c>
      <c r="N54" s="68">
        <v>4.0</v>
      </c>
      <c r="O54" s="68">
        <v>4.0</v>
      </c>
      <c r="P54" s="68">
        <v>4.0</v>
      </c>
      <c r="Q54" s="68">
        <v>4.0</v>
      </c>
      <c r="R54" s="68">
        <v>4.0</v>
      </c>
      <c r="S54" s="68">
        <v>2.0</v>
      </c>
      <c r="T54" s="68">
        <v>2.0</v>
      </c>
      <c r="U54" s="68">
        <v>4.0</v>
      </c>
      <c r="V54" s="68">
        <v>2.0</v>
      </c>
      <c r="W54" s="68">
        <v>4.0</v>
      </c>
      <c r="X54" s="68">
        <v>4.0</v>
      </c>
      <c r="Y54" s="68">
        <v>4.0</v>
      </c>
      <c r="Z54" s="68">
        <v>4.0</v>
      </c>
      <c r="AA54" s="68">
        <v>4.0</v>
      </c>
      <c r="AB54" s="68">
        <v>4.0</v>
      </c>
      <c r="AC54" s="68">
        <v>4.0</v>
      </c>
      <c r="AD54" s="68">
        <v>4.0</v>
      </c>
      <c r="AE54" s="68">
        <v>4.0</v>
      </c>
      <c r="AF54" s="68">
        <v>4.0</v>
      </c>
      <c r="AG54" s="69">
        <f t="shared" si="1"/>
        <v>114</v>
      </c>
      <c r="AH54" s="69">
        <f t="shared" si="2"/>
        <v>155</v>
      </c>
      <c r="AI54" s="70">
        <f t="shared" si="3"/>
        <v>0.735483871</v>
      </c>
      <c r="AJ54" s="69">
        <f t="shared" si="4"/>
        <v>4</v>
      </c>
      <c r="AK54" s="72" t="s">
        <v>91</v>
      </c>
      <c r="AL54" s="5"/>
    </row>
    <row r="55">
      <c r="A55" s="67" t="s">
        <v>103</v>
      </c>
      <c r="B55" s="68">
        <v>4.0</v>
      </c>
      <c r="C55" s="68">
        <v>4.0</v>
      </c>
      <c r="D55" s="68">
        <v>4.0</v>
      </c>
      <c r="E55" s="68">
        <v>4.0</v>
      </c>
      <c r="F55" s="68">
        <v>4.0</v>
      </c>
      <c r="G55" s="68">
        <v>4.0</v>
      </c>
      <c r="H55" s="68">
        <v>4.0</v>
      </c>
      <c r="I55" s="68">
        <v>4.0</v>
      </c>
      <c r="J55" s="68">
        <v>4.0</v>
      </c>
      <c r="K55" s="68">
        <v>4.0</v>
      </c>
      <c r="L55" s="68">
        <v>4.0</v>
      </c>
      <c r="M55" s="68">
        <v>4.0</v>
      </c>
      <c r="N55" s="68">
        <v>4.0</v>
      </c>
      <c r="O55" s="68">
        <v>4.0</v>
      </c>
      <c r="P55" s="68">
        <v>4.0</v>
      </c>
      <c r="Q55" s="68">
        <v>4.0</v>
      </c>
      <c r="R55" s="68">
        <v>2.0</v>
      </c>
      <c r="S55" s="68">
        <v>4.0</v>
      </c>
      <c r="T55" s="68">
        <v>2.0</v>
      </c>
      <c r="U55" s="68">
        <v>4.0</v>
      </c>
      <c r="V55" s="68">
        <v>4.0</v>
      </c>
      <c r="W55" s="68">
        <v>2.0</v>
      </c>
      <c r="X55" s="68">
        <v>4.0</v>
      </c>
      <c r="Y55" s="68">
        <v>4.0</v>
      </c>
      <c r="Z55" s="68">
        <v>4.0</v>
      </c>
      <c r="AA55" s="68">
        <v>4.0</v>
      </c>
      <c r="AB55" s="68">
        <v>4.0</v>
      </c>
      <c r="AC55" s="68">
        <v>4.0</v>
      </c>
      <c r="AD55" s="68">
        <v>2.0</v>
      </c>
      <c r="AE55" s="68">
        <v>2.0</v>
      </c>
      <c r="AF55" s="68">
        <v>4.0</v>
      </c>
      <c r="AG55" s="69">
        <f t="shared" si="1"/>
        <v>114</v>
      </c>
      <c r="AH55" s="69">
        <f t="shared" si="2"/>
        <v>155</v>
      </c>
      <c r="AI55" s="70">
        <f t="shared" si="3"/>
        <v>0.735483871</v>
      </c>
      <c r="AJ55" s="69">
        <f t="shared" si="4"/>
        <v>4</v>
      </c>
      <c r="AK55" s="72" t="s">
        <v>104</v>
      </c>
      <c r="AL55" s="5"/>
    </row>
    <row r="56">
      <c r="A56" s="67" t="s">
        <v>105</v>
      </c>
      <c r="B56" s="68">
        <v>5.0</v>
      </c>
      <c r="C56" s="68">
        <v>4.0</v>
      </c>
      <c r="D56" s="68">
        <v>4.0</v>
      </c>
      <c r="E56" s="68">
        <v>4.0</v>
      </c>
      <c r="F56" s="68">
        <v>4.0</v>
      </c>
      <c r="G56" s="68">
        <v>4.0</v>
      </c>
      <c r="H56" s="68">
        <v>2.0</v>
      </c>
      <c r="I56" s="68">
        <v>4.0</v>
      </c>
      <c r="J56" s="68">
        <v>4.0</v>
      </c>
      <c r="K56" s="68">
        <v>4.0</v>
      </c>
      <c r="L56" s="68">
        <v>4.0</v>
      </c>
      <c r="M56" s="68">
        <v>2.0</v>
      </c>
      <c r="N56" s="68">
        <v>4.0</v>
      </c>
      <c r="O56" s="68">
        <v>4.0</v>
      </c>
      <c r="P56" s="68">
        <v>4.0</v>
      </c>
      <c r="Q56" s="68">
        <v>2.0</v>
      </c>
      <c r="R56" s="68">
        <v>4.0</v>
      </c>
      <c r="S56" s="68">
        <v>2.0</v>
      </c>
      <c r="T56" s="68">
        <v>4.0</v>
      </c>
      <c r="U56" s="68">
        <v>4.0</v>
      </c>
      <c r="V56" s="68">
        <v>4.0</v>
      </c>
      <c r="W56" s="68">
        <v>4.0</v>
      </c>
      <c r="X56" s="68">
        <v>2.0</v>
      </c>
      <c r="Y56" s="68">
        <v>4.0</v>
      </c>
      <c r="Z56" s="68">
        <v>4.0</v>
      </c>
      <c r="AA56" s="68">
        <v>4.0</v>
      </c>
      <c r="AB56" s="68">
        <v>2.0</v>
      </c>
      <c r="AC56" s="68">
        <v>4.0</v>
      </c>
      <c r="AD56" s="68">
        <v>4.0</v>
      </c>
      <c r="AE56" s="68">
        <v>4.0</v>
      </c>
      <c r="AF56" s="68">
        <v>4.0</v>
      </c>
      <c r="AG56" s="69">
        <f t="shared" si="1"/>
        <v>113</v>
      </c>
      <c r="AH56" s="69">
        <f t="shared" si="2"/>
        <v>155</v>
      </c>
      <c r="AI56" s="70">
        <f t="shared" si="3"/>
        <v>0.7290322581</v>
      </c>
      <c r="AJ56" s="69">
        <f t="shared" si="4"/>
        <v>4</v>
      </c>
      <c r="AK56" s="72" t="s">
        <v>106</v>
      </c>
      <c r="AL56" s="5"/>
    </row>
    <row r="57">
      <c r="A57" s="67" t="s">
        <v>107</v>
      </c>
      <c r="B57" s="68">
        <v>4.0</v>
      </c>
      <c r="C57" s="68">
        <v>4.0</v>
      </c>
      <c r="D57" s="68">
        <v>4.0</v>
      </c>
      <c r="E57" s="68">
        <v>4.0</v>
      </c>
      <c r="F57" s="68">
        <v>4.0</v>
      </c>
      <c r="G57" s="68">
        <v>4.0</v>
      </c>
      <c r="H57" s="68">
        <v>0.0</v>
      </c>
      <c r="I57" s="68">
        <v>0.0</v>
      </c>
      <c r="J57" s="68">
        <v>0.0</v>
      </c>
      <c r="K57" s="68">
        <v>4.0</v>
      </c>
      <c r="L57" s="68">
        <v>4.0</v>
      </c>
      <c r="M57" s="68">
        <v>2.0</v>
      </c>
      <c r="N57" s="68">
        <v>0.0</v>
      </c>
      <c r="O57" s="68">
        <v>4.0</v>
      </c>
      <c r="P57" s="68">
        <v>4.0</v>
      </c>
      <c r="Q57" s="68">
        <v>4.0</v>
      </c>
      <c r="R57" s="68">
        <v>4.0</v>
      </c>
      <c r="S57" s="68">
        <v>2.0</v>
      </c>
      <c r="T57" s="68">
        <v>2.0</v>
      </c>
      <c r="U57" s="68">
        <v>2.0</v>
      </c>
      <c r="V57" s="68">
        <v>4.0</v>
      </c>
      <c r="W57" s="68">
        <v>4.0</v>
      </c>
      <c r="X57" s="68">
        <v>4.0</v>
      </c>
      <c r="Y57" s="68">
        <v>4.0</v>
      </c>
      <c r="Z57" s="68">
        <v>4.0</v>
      </c>
      <c r="AA57" s="68">
        <v>4.0</v>
      </c>
      <c r="AB57" s="68">
        <v>4.0</v>
      </c>
      <c r="AC57" s="68">
        <v>4.0</v>
      </c>
      <c r="AD57" s="68">
        <v>4.0</v>
      </c>
      <c r="AE57" s="68">
        <v>4.0</v>
      </c>
      <c r="AF57" s="68">
        <v>4.0</v>
      </c>
      <c r="AG57" s="69">
        <f t="shared" si="1"/>
        <v>100</v>
      </c>
      <c r="AH57" s="69">
        <f t="shared" si="2"/>
        <v>155</v>
      </c>
      <c r="AI57" s="70">
        <f t="shared" si="3"/>
        <v>0.6451612903</v>
      </c>
      <c r="AJ57" s="69">
        <f t="shared" si="4"/>
        <v>4</v>
      </c>
      <c r="AK57" s="72" t="s">
        <v>108</v>
      </c>
      <c r="AL57" s="5"/>
    </row>
    <row r="58">
      <c r="A58" s="67" t="s">
        <v>109</v>
      </c>
      <c r="B58" s="68">
        <v>4.0</v>
      </c>
      <c r="C58" s="68">
        <v>4.0</v>
      </c>
      <c r="D58" s="68">
        <v>4.0</v>
      </c>
      <c r="E58" s="68">
        <v>4.0</v>
      </c>
      <c r="F58" s="68">
        <v>4.0</v>
      </c>
      <c r="G58" s="68">
        <v>5.0</v>
      </c>
      <c r="H58" s="68">
        <v>4.0</v>
      </c>
      <c r="I58" s="68">
        <v>4.0</v>
      </c>
      <c r="J58" s="68">
        <v>4.0</v>
      </c>
      <c r="K58" s="68">
        <v>4.0</v>
      </c>
      <c r="L58" s="68">
        <v>4.0</v>
      </c>
      <c r="M58" s="68">
        <v>2.0</v>
      </c>
      <c r="N58" s="68">
        <v>4.0</v>
      </c>
      <c r="O58" s="68">
        <v>4.0</v>
      </c>
      <c r="P58" s="68">
        <v>4.0</v>
      </c>
      <c r="Q58" s="68">
        <v>2.0</v>
      </c>
      <c r="R58" s="68">
        <v>2.0</v>
      </c>
      <c r="S58" s="68">
        <v>2.0</v>
      </c>
      <c r="T58" s="68">
        <v>2.0</v>
      </c>
      <c r="U58" s="68">
        <v>2.0</v>
      </c>
      <c r="V58" s="68">
        <v>4.0</v>
      </c>
      <c r="W58" s="68">
        <v>2.0</v>
      </c>
      <c r="X58" s="68">
        <v>4.0</v>
      </c>
      <c r="Y58" s="68">
        <v>4.0</v>
      </c>
      <c r="Z58" s="68">
        <v>4.0</v>
      </c>
      <c r="AA58" s="68">
        <v>4.0</v>
      </c>
      <c r="AB58" s="68">
        <v>4.0</v>
      </c>
      <c r="AC58" s="68">
        <v>4.0</v>
      </c>
      <c r="AD58" s="68">
        <v>4.0</v>
      </c>
      <c r="AE58" s="68">
        <v>4.0</v>
      </c>
      <c r="AF58" s="68">
        <v>4.0</v>
      </c>
      <c r="AG58" s="69">
        <f t="shared" si="1"/>
        <v>111</v>
      </c>
      <c r="AH58" s="69">
        <f t="shared" si="2"/>
        <v>155</v>
      </c>
      <c r="AI58" s="70">
        <f t="shared" si="3"/>
        <v>0.7161290323</v>
      </c>
      <c r="AJ58" s="69">
        <f t="shared" si="4"/>
        <v>4</v>
      </c>
      <c r="AK58" s="72" t="s">
        <v>110</v>
      </c>
      <c r="AL58" s="5"/>
    </row>
    <row r="59">
      <c r="A59" s="67" t="s">
        <v>111</v>
      </c>
      <c r="B59" s="68">
        <v>4.0</v>
      </c>
      <c r="C59" s="68">
        <v>4.0</v>
      </c>
      <c r="D59" s="68">
        <v>4.0</v>
      </c>
      <c r="E59" s="68">
        <v>4.0</v>
      </c>
      <c r="F59" s="68">
        <v>5.0</v>
      </c>
      <c r="G59" s="68">
        <v>5.0</v>
      </c>
      <c r="H59" s="68">
        <v>2.0</v>
      </c>
      <c r="I59" s="68">
        <v>2.0</v>
      </c>
      <c r="J59" s="68">
        <v>2.0</v>
      </c>
      <c r="K59" s="68">
        <v>2.0</v>
      </c>
      <c r="L59" s="68">
        <v>2.0</v>
      </c>
      <c r="M59" s="68">
        <v>2.0</v>
      </c>
      <c r="N59" s="68">
        <v>2.0</v>
      </c>
      <c r="O59" s="68">
        <v>4.0</v>
      </c>
      <c r="P59" s="68">
        <v>4.0</v>
      </c>
      <c r="Q59" s="68">
        <v>4.0</v>
      </c>
      <c r="R59" s="68">
        <v>4.0</v>
      </c>
      <c r="S59" s="68">
        <v>2.0</v>
      </c>
      <c r="T59" s="68">
        <v>2.0</v>
      </c>
      <c r="U59" s="68">
        <v>2.0</v>
      </c>
      <c r="V59" s="68">
        <v>2.0</v>
      </c>
      <c r="W59" s="68">
        <v>4.0</v>
      </c>
      <c r="X59" s="68">
        <v>4.0</v>
      </c>
      <c r="Y59" s="68">
        <v>4.0</v>
      </c>
      <c r="Z59" s="68">
        <v>4.0</v>
      </c>
      <c r="AA59" s="68">
        <v>4.0</v>
      </c>
      <c r="AB59" s="68">
        <v>4.0</v>
      </c>
      <c r="AC59" s="68">
        <v>5.0</v>
      </c>
      <c r="AD59" s="68">
        <v>2.0</v>
      </c>
      <c r="AE59" s="68">
        <v>2.0</v>
      </c>
      <c r="AF59" s="68">
        <v>2.0</v>
      </c>
      <c r="AG59" s="69">
        <f t="shared" si="1"/>
        <v>99</v>
      </c>
      <c r="AH59" s="69">
        <f t="shared" si="2"/>
        <v>155</v>
      </c>
      <c r="AI59" s="70">
        <f t="shared" si="3"/>
        <v>0.6387096774</v>
      </c>
      <c r="AJ59" s="69">
        <f t="shared" si="4"/>
        <v>4</v>
      </c>
      <c r="AK59" s="72" t="s">
        <v>112</v>
      </c>
      <c r="AL59" s="5"/>
    </row>
    <row r="60">
      <c r="A60" s="67" t="s">
        <v>113</v>
      </c>
      <c r="B60" s="68">
        <v>4.0</v>
      </c>
      <c r="C60" s="68">
        <v>2.0</v>
      </c>
      <c r="D60" s="68">
        <v>2.0</v>
      </c>
      <c r="E60" s="68">
        <v>4.0</v>
      </c>
      <c r="F60" s="68">
        <v>4.0</v>
      </c>
      <c r="G60" s="68">
        <v>4.0</v>
      </c>
      <c r="H60" s="68">
        <v>4.0</v>
      </c>
      <c r="I60" s="68">
        <v>4.0</v>
      </c>
      <c r="J60" s="68">
        <v>2.0</v>
      </c>
      <c r="K60" s="68">
        <v>2.0</v>
      </c>
      <c r="L60" s="68">
        <v>4.0</v>
      </c>
      <c r="M60" s="68">
        <v>2.0</v>
      </c>
      <c r="N60" s="68">
        <v>2.0</v>
      </c>
      <c r="O60" s="68">
        <v>4.0</v>
      </c>
      <c r="P60" s="68">
        <v>4.0</v>
      </c>
      <c r="Q60" s="68">
        <v>4.0</v>
      </c>
      <c r="R60" s="68">
        <v>4.0</v>
      </c>
      <c r="S60" s="68">
        <v>2.0</v>
      </c>
      <c r="T60" s="68">
        <v>2.0</v>
      </c>
      <c r="U60" s="68">
        <v>4.0</v>
      </c>
      <c r="V60" s="68">
        <v>4.0</v>
      </c>
      <c r="W60" s="68">
        <v>4.0</v>
      </c>
      <c r="X60" s="68">
        <v>4.0</v>
      </c>
      <c r="Y60" s="68">
        <v>2.0</v>
      </c>
      <c r="Z60" s="68">
        <v>2.0</v>
      </c>
      <c r="AA60" s="68">
        <v>2.0</v>
      </c>
      <c r="AB60" s="68">
        <v>4.0</v>
      </c>
      <c r="AC60" s="68">
        <v>5.0</v>
      </c>
      <c r="AD60" s="68">
        <v>4.0</v>
      </c>
      <c r="AE60" s="68">
        <v>4.0</v>
      </c>
      <c r="AF60" s="68">
        <v>4.0</v>
      </c>
      <c r="AG60" s="69">
        <f t="shared" si="1"/>
        <v>103</v>
      </c>
      <c r="AH60" s="69">
        <f t="shared" si="2"/>
        <v>155</v>
      </c>
      <c r="AI60" s="70">
        <f t="shared" si="3"/>
        <v>0.664516129</v>
      </c>
      <c r="AJ60" s="69">
        <f t="shared" si="4"/>
        <v>4</v>
      </c>
      <c r="AK60" s="72" t="s">
        <v>114</v>
      </c>
      <c r="AL60" s="5"/>
    </row>
    <row r="61">
      <c r="A61" s="67" t="s">
        <v>115</v>
      </c>
      <c r="B61" s="68">
        <v>5.0</v>
      </c>
      <c r="C61" s="68">
        <v>4.0</v>
      </c>
      <c r="D61" s="68">
        <v>4.0</v>
      </c>
      <c r="E61" s="68">
        <v>4.0</v>
      </c>
      <c r="F61" s="68">
        <v>4.0</v>
      </c>
      <c r="G61" s="68">
        <v>4.0</v>
      </c>
      <c r="H61" s="68">
        <v>4.0</v>
      </c>
      <c r="I61" s="68">
        <v>4.0</v>
      </c>
      <c r="J61" s="68">
        <v>4.0</v>
      </c>
      <c r="K61" s="68">
        <v>4.0</v>
      </c>
      <c r="L61" s="68">
        <v>4.0</v>
      </c>
      <c r="M61" s="68">
        <v>4.0</v>
      </c>
      <c r="N61" s="68">
        <v>4.0</v>
      </c>
      <c r="O61" s="68">
        <v>4.0</v>
      </c>
      <c r="P61" s="68">
        <v>4.0</v>
      </c>
      <c r="Q61" s="68">
        <v>4.0</v>
      </c>
      <c r="R61" s="68">
        <v>4.0</v>
      </c>
      <c r="S61" s="68">
        <v>4.0</v>
      </c>
      <c r="T61" s="68">
        <v>4.0</v>
      </c>
      <c r="U61" s="68">
        <v>4.0</v>
      </c>
      <c r="V61" s="68">
        <v>4.0</v>
      </c>
      <c r="W61" s="68">
        <v>4.0</v>
      </c>
      <c r="X61" s="68">
        <v>4.0</v>
      </c>
      <c r="Y61" s="68">
        <v>4.0</v>
      </c>
      <c r="Z61" s="68">
        <v>4.0</v>
      </c>
      <c r="AA61" s="68">
        <v>4.0</v>
      </c>
      <c r="AB61" s="68">
        <v>4.0</v>
      </c>
      <c r="AC61" s="68">
        <v>4.0</v>
      </c>
      <c r="AD61" s="68">
        <v>4.0</v>
      </c>
      <c r="AE61" s="68">
        <v>4.0</v>
      </c>
      <c r="AF61" s="68">
        <v>4.0</v>
      </c>
      <c r="AG61" s="69">
        <f t="shared" si="1"/>
        <v>125</v>
      </c>
      <c r="AH61" s="69">
        <f t="shared" si="2"/>
        <v>155</v>
      </c>
      <c r="AI61" s="70">
        <f t="shared" si="3"/>
        <v>0.8064516129</v>
      </c>
      <c r="AJ61" s="69">
        <f t="shared" si="4"/>
        <v>4</v>
      </c>
      <c r="AK61" s="74" t="s">
        <v>116</v>
      </c>
      <c r="AL61" s="5"/>
    </row>
    <row r="62">
      <c r="A62" s="75" t="s">
        <v>84</v>
      </c>
      <c r="B62" s="69">
        <f>SUM(B43:B61)</f>
        <v>70</v>
      </c>
      <c r="C62" s="69">
        <f t="shared" ref="C62:AF62" si="5">SUM(C42:C61)</f>
        <v>74</v>
      </c>
      <c r="D62" s="69">
        <f t="shared" si="5"/>
        <v>73</v>
      </c>
      <c r="E62" s="69">
        <f t="shared" si="5"/>
        <v>79</v>
      </c>
      <c r="F62" s="69">
        <f t="shared" si="5"/>
        <v>66</v>
      </c>
      <c r="G62" s="69">
        <f t="shared" si="5"/>
        <v>75</v>
      </c>
      <c r="H62" s="69">
        <f t="shared" si="5"/>
        <v>66</v>
      </c>
      <c r="I62" s="69">
        <f t="shared" si="5"/>
        <v>70</v>
      </c>
      <c r="J62" s="69">
        <f t="shared" si="5"/>
        <v>67</v>
      </c>
      <c r="K62" s="69">
        <f t="shared" si="5"/>
        <v>67</v>
      </c>
      <c r="L62" s="69">
        <f t="shared" si="5"/>
        <v>72</v>
      </c>
      <c r="M62" s="69">
        <f t="shared" si="5"/>
        <v>63</v>
      </c>
      <c r="N62" s="69">
        <f t="shared" si="5"/>
        <v>69</v>
      </c>
      <c r="O62" s="69">
        <f t="shared" si="5"/>
        <v>78</v>
      </c>
      <c r="P62" s="69">
        <f t="shared" si="5"/>
        <v>78</v>
      </c>
      <c r="Q62" s="69">
        <f t="shared" si="5"/>
        <v>73</v>
      </c>
      <c r="R62" s="69">
        <f t="shared" si="5"/>
        <v>75</v>
      </c>
      <c r="S62" s="69">
        <f t="shared" si="5"/>
        <v>67</v>
      </c>
      <c r="T62" s="69">
        <f t="shared" si="5"/>
        <v>56</v>
      </c>
      <c r="U62" s="69">
        <f t="shared" si="5"/>
        <v>71</v>
      </c>
      <c r="V62" s="69">
        <f t="shared" si="5"/>
        <v>73</v>
      </c>
      <c r="W62" s="69">
        <f t="shared" si="5"/>
        <v>75</v>
      </c>
      <c r="X62" s="69">
        <f t="shared" si="5"/>
        <v>77</v>
      </c>
      <c r="Y62" s="69">
        <f t="shared" si="5"/>
        <v>77</v>
      </c>
      <c r="Z62" s="69">
        <f t="shared" si="5"/>
        <v>77</v>
      </c>
      <c r="AA62" s="69">
        <f t="shared" si="5"/>
        <v>76</v>
      </c>
      <c r="AB62" s="69">
        <f t="shared" si="5"/>
        <v>77</v>
      </c>
      <c r="AC62" s="69">
        <f t="shared" si="5"/>
        <v>84</v>
      </c>
      <c r="AD62" s="69">
        <f t="shared" si="5"/>
        <v>75</v>
      </c>
      <c r="AE62" s="69">
        <f t="shared" si="5"/>
        <v>78</v>
      </c>
      <c r="AF62" s="69">
        <f t="shared" si="5"/>
        <v>78</v>
      </c>
      <c r="AG62" s="76"/>
      <c r="AH62" s="76"/>
      <c r="AI62" s="77"/>
      <c r="AJ62" s="76"/>
      <c r="AK62" s="78"/>
      <c r="AL62" s="5"/>
    </row>
    <row r="63">
      <c r="A63" s="75" t="s">
        <v>85</v>
      </c>
      <c r="B63" s="69">
        <f t="shared" ref="B63:AF63" si="6">5*19</f>
        <v>95</v>
      </c>
      <c r="C63" s="69">
        <f t="shared" si="6"/>
        <v>95</v>
      </c>
      <c r="D63" s="69">
        <f t="shared" si="6"/>
        <v>95</v>
      </c>
      <c r="E63" s="69">
        <f t="shared" si="6"/>
        <v>95</v>
      </c>
      <c r="F63" s="69">
        <f t="shared" si="6"/>
        <v>95</v>
      </c>
      <c r="G63" s="69">
        <f t="shared" si="6"/>
        <v>95</v>
      </c>
      <c r="H63" s="69">
        <f t="shared" si="6"/>
        <v>95</v>
      </c>
      <c r="I63" s="69">
        <f t="shared" si="6"/>
        <v>95</v>
      </c>
      <c r="J63" s="69">
        <f t="shared" si="6"/>
        <v>95</v>
      </c>
      <c r="K63" s="69">
        <f t="shared" si="6"/>
        <v>95</v>
      </c>
      <c r="L63" s="69">
        <f t="shared" si="6"/>
        <v>95</v>
      </c>
      <c r="M63" s="69">
        <f t="shared" si="6"/>
        <v>95</v>
      </c>
      <c r="N63" s="69">
        <f t="shared" si="6"/>
        <v>95</v>
      </c>
      <c r="O63" s="69">
        <f t="shared" si="6"/>
        <v>95</v>
      </c>
      <c r="P63" s="69">
        <f t="shared" si="6"/>
        <v>95</v>
      </c>
      <c r="Q63" s="69">
        <f t="shared" si="6"/>
        <v>95</v>
      </c>
      <c r="R63" s="69">
        <f t="shared" si="6"/>
        <v>95</v>
      </c>
      <c r="S63" s="69">
        <f t="shared" si="6"/>
        <v>95</v>
      </c>
      <c r="T63" s="69">
        <f t="shared" si="6"/>
        <v>95</v>
      </c>
      <c r="U63" s="69">
        <f t="shared" si="6"/>
        <v>95</v>
      </c>
      <c r="V63" s="69">
        <f t="shared" si="6"/>
        <v>95</v>
      </c>
      <c r="W63" s="69">
        <f t="shared" si="6"/>
        <v>95</v>
      </c>
      <c r="X63" s="69">
        <f t="shared" si="6"/>
        <v>95</v>
      </c>
      <c r="Y63" s="69">
        <f t="shared" si="6"/>
        <v>95</v>
      </c>
      <c r="Z63" s="69">
        <f t="shared" si="6"/>
        <v>95</v>
      </c>
      <c r="AA63" s="69">
        <f t="shared" si="6"/>
        <v>95</v>
      </c>
      <c r="AB63" s="69">
        <f t="shared" si="6"/>
        <v>95</v>
      </c>
      <c r="AC63" s="69">
        <f t="shared" si="6"/>
        <v>95</v>
      </c>
      <c r="AD63" s="69">
        <f t="shared" si="6"/>
        <v>95</v>
      </c>
      <c r="AE63" s="69">
        <f t="shared" si="6"/>
        <v>95</v>
      </c>
      <c r="AF63" s="69">
        <f t="shared" si="6"/>
        <v>95</v>
      </c>
      <c r="AG63" s="76"/>
      <c r="AH63" s="76"/>
      <c r="AI63" s="77"/>
      <c r="AJ63" s="76"/>
      <c r="AK63" s="78"/>
      <c r="AL63" s="5"/>
    </row>
    <row r="64">
      <c r="A64" s="75" t="s">
        <v>86</v>
      </c>
      <c r="B64" s="70">
        <f t="shared" ref="B64:AF64" si="7">(B62/B63)</f>
        <v>0.7368421053</v>
      </c>
      <c r="C64" s="70">
        <f t="shared" si="7"/>
        <v>0.7789473684</v>
      </c>
      <c r="D64" s="70">
        <f t="shared" si="7"/>
        <v>0.7684210526</v>
      </c>
      <c r="E64" s="70">
        <f t="shared" si="7"/>
        <v>0.8315789474</v>
      </c>
      <c r="F64" s="70">
        <f t="shared" si="7"/>
        <v>0.6947368421</v>
      </c>
      <c r="G64" s="70">
        <f t="shared" si="7"/>
        <v>0.7894736842</v>
      </c>
      <c r="H64" s="70">
        <f t="shared" si="7"/>
        <v>0.6947368421</v>
      </c>
      <c r="I64" s="70">
        <f t="shared" si="7"/>
        <v>0.7368421053</v>
      </c>
      <c r="J64" s="70">
        <f t="shared" si="7"/>
        <v>0.7052631579</v>
      </c>
      <c r="K64" s="70">
        <f t="shared" si="7"/>
        <v>0.7052631579</v>
      </c>
      <c r="L64" s="70">
        <f t="shared" si="7"/>
        <v>0.7578947368</v>
      </c>
      <c r="M64" s="70">
        <f t="shared" si="7"/>
        <v>0.6631578947</v>
      </c>
      <c r="N64" s="70">
        <f t="shared" si="7"/>
        <v>0.7263157895</v>
      </c>
      <c r="O64" s="70">
        <f t="shared" si="7"/>
        <v>0.8210526316</v>
      </c>
      <c r="P64" s="70">
        <f t="shared" si="7"/>
        <v>0.8210526316</v>
      </c>
      <c r="Q64" s="70">
        <f t="shared" si="7"/>
        <v>0.7684210526</v>
      </c>
      <c r="R64" s="70">
        <f t="shared" si="7"/>
        <v>0.7894736842</v>
      </c>
      <c r="S64" s="70">
        <f t="shared" si="7"/>
        <v>0.7052631579</v>
      </c>
      <c r="T64" s="70">
        <f t="shared" si="7"/>
        <v>0.5894736842</v>
      </c>
      <c r="U64" s="70">
        <f t="shared" si="7"/>
        <v>0.7473684211</v>
      </c>
      <c r="V64" s="70">
        <f t="shared" si="7"/>
        <v>0.7684210526</v>
      </c>
      <c r="W64" s="70">
        <f t="shared" si="7"/>
        <v>0.7894736842</v>
      </c>
      <c r="X64" s="70">
        <f t="shared" si="7"/>
        <v>0.8105263158</v>
      </c>
      <c r="Y64" s="70">
        <f t="shared" si="7"/>
        <v>0.8105263158</v>
      </c>
      <c r="Z64" s="70">
        <f t="shared" si="7"/>
        <v>0.8105263158</v>
      </c>
      <c r="AA64" s="70">
        <f t="shared" si="7"/>
        <v>0.8</v>
      </c>
      <c r="AB64" s="70">
        <f t="shared" si="7"/>
        <v>0.8105263158</v>
      </c>
      <c r="AC64" s="70">
        <f t="shared" si="7"/>
        <v>0.8842105263</v>
      </c>
      <c r="AD64" s="70">
        <f t="shared" si="7"/>
        <v>0.7894736842</v>
      </c>
      <c r="AE64" s="70">
        <f t="shared" si="7"/>
        <v>0.8210526316</v>
      </c>
      <c r="AF64" s="70">
        <f t="shared" si="7"/>
        <v>0.8210526316</v>
      </c>
      <c r="AG64" s="77"/>
      <c r="AH64" s="76"/>
      <c r="AI64" s="77"/>
      <c r="AJ64" s="76"/>
      <c r="AK64" s="78"/>
      <c r="AL64" s="5"/>
    </row>
    <row r="65">
      <c r="A65" s="79" t="s">
        <v>117</v>
      </c>
      <c r="B65" s="69">
        <f t="shared" ref="B65:AF65" si="8">MODE(B43:B61)</f>
        <v>4</v>
      </c>
      <c r="C65" s="69">
        <f t="shared" si="8"/>
        <v>4</v>
      </c>
      <c r="D65" s="69">
        <f t="shared" si="8"/>
        <v>4</v>
      </c>
      <c r="E65" s="69">
        <f t="shared" si="8"/>
        <v>4</v>
      </c>
      <c r="F65" s="69">
        <f t="shared" si="8"/>
        <v>4</v>
      </c>
      <c r="G65" s="69">
        <f t="shared" si="8"/>
        <v>4</v>
      </c>
      <c r="H65" s="69">
        <f t="shared" si="8"/>
        <v>4</v>
      </c>
      <c r="I65" s="69">
        <f t="shared" si="8"/>
        <v>4</v>
      </c>
      <c r="J65" s="69">
        <f t="shared" si="8"/>
        <v>4</v>
      </c>
      <c r="K65" s="69">
        <f t="shared" si="8"/>
        <v>4</v>
      </c>
      <c r="L65" s="69">
        <f t="shared" si="8"/>
        <v>4</v>
      </c>
      <c r="M65" s="69">
        <f t="shared" si="8"/>
        <v>2</v>
      </c>
      <c r="N65" s="69">
        <f t="shared" si="8"/>
        <v>4</v>
      </c>
      <c r="O65" s="69">
        <f t="shared" si="8"/>
        <v>4</v>
      </c>
      <c r="P65" s="69">
        <f t="shared" si="8"/>
        <v>4</v>
      </c>
      <c r="Q65" s="69">
        <f t="shared" si="8"/>
        <v>4</v>
      </c>
      <c r="R65" s="69">
        <f t="shared" si="8"/>
        <v>4</v>
      </c>
      <c r="S65" s="69">
        <f t="shared" si="8"/>
        <v>4</v>
      </c>
      <c r="T65" s="69">
        <f t="shared" si="8"/>
        <v>2</v>
      </c>
      <c r="U65" s="69">
        <f t="shared" si="8"/>
        <v>4</v>
      </c>
      <c r="V65" s="69">
        <f t="shared" si="8"/>
        <v>4</v>
      </c>
      <c r="W65" s="69">
        <f t="shared" si="8"/>
        <v>4</v>
      </c>
      <c r="X65" s="69">
        <f t="shared" si="8"/>
        <v>4</v>
      </c>
      <c r="Y65" s="69">
        <f t="shared" si="8"/>
        <v>4</v>
      </c>
      <c r="Z65" s="69">
        <f t="shared" si="8"/>
        <v>4</v>
      </c>
      <c r="AA65" s="69">
        <f t="shared" si="8"/>
        <v>4</v>
      </c>
      <c r="AB65" s="69">
        <f t="shared" si="8"/>
        <v>4</v>
      </c>
      <c r="AC65" s="69">
        <f t="shared" si="8"/>
        <v>4</v>
      </c>
      <c r="AD65" s="69">
        <f t="shared" si="8"/>
        <v>4</v>
      </c>
      <c r="AE65" s="69">
        <f t="shared" si="8"/>
        <v>4</v>
      </c>
      <c r="AF65" s="69">
        <f t="shared" si="8"/>
        <v>4</v>
      </c>
      <c r="AG65" s="76"/>
      <c r="AH65" s="76"/>
      <c r="AI65" s="77"/>
      <c r="AJ65" s="76"/>
      <c r="AK65" s="78"/>
      <c r="AL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row>
  </sheetData>
  <mergeCells count="56">
    <mergeCell ref="B3:H3"/>
    <mergeCell ref="B4:H4"/>
    <mergeCell ref="J2:K2"/>
    <mergeCell ref="J3:K3"/>
    <mergeCell ref="M2:N2"/>
    <mergeCell ref="M3:N3"/>
    <mergeCell ref="J1:O1"/>
    <mergeCell ref="B5:H5"/>
    <mergeCell ref="B6:H6"/>
    <mergeCell ref="B7:H7"/>
    <mergeCell ref="B8:H8"/>
    <mergeCell ref="B10:H10"/>
    <mergeCell ref="B11:H11"/>
    <mergeCell ref="B12:H12"/>
    <mergeCell ref="B13:H13"/>
    <mergeCell ref="B14:H14"/>
    <mergeCell ref="B15:H15"/>
    <mergeCell ref="A17:H17"/>
    <mergeCell ref="B1:H1"/>
    <mergeCell ref="A2:H2"/>
    <mergeCell ref="A9:H9"/>
    <mergeCell ref="B16:H16"/>
    <mergeCell ref="B19:H19"/>
    <mergeCell ref="B24:H24"/>
    <mergeCell ref="A29:H29"/>
    <mergeCell ref="B38:H38"/>
    <mergeCell ref="B37:H37"/>
    <mergeCell ref="B36:H36"/>
    <mergeCell ref="B35:H35"/>
    <mergeCell ref="B34:H34"/>
    <mergeCell ref="A33:H33"/>
    <mergeCell ref="AG41:AG42"/>
    <mergeCell ref="AH41:AH42"/>
    <mergeCell ref="AI41:AI42"/>
    <mergeCell ref="AJ41:AJ42"/>
    <mergeCell ref="B41:G41"/>
    <mergeCell ref="H41:N41"/>
    <mergeCell ref="O41:U41"/>
    <mergeCell ref="V41:X41"/>
    <mergeCell ref="Y41:AA41"/>
    <mergeCell ref="A41:A42"/>
    <mergeCell ref="A40:AJ40"/>
    <mergeCell ref="AK40:AK42"/>
    <mergeCell ref="B18:H18"/>
    <mergeCell ref="B20:H20"/>
    <mergeCell ref="B21:H21"/>
    <mergeCell ref="B22:H22"/>
    <mergeCell ref="B23:H23"/>
    <mergeCell ref="A25:H25"/>
    <mergeCell ref="B26:H26"/>
    <mergeCell ref="B27:H27"/>
    <mergeCell ref="B28:H28"/>
    <mergeCell ref="B30:H30"/>
    <mergeCell ref="B31:H31"/>
    <mergeCell ref="B32:H32"/>
    <mergeCell ref="AB41:AF41"/>
  </mergeCells>
  <drawing r:id="rId2"/>
  <legacyDrawing r:id="rId3"/>
</worksheet>
</file>