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71" i="1" l="1"/>
  <c r="K2471" i="1"/>
  <c r="J2471" i="1"/>
  <c r="I2471" i="1"/>
  <c r="H2471" i="1"/>
  <c r="L2470" i="1"/>
  <c r="K2470" i="1"/>
  <c r="J2470" i="1"/>
  <c r="I2470" i="1"/>
  <c r="H2470" i="1"/>
  <c r="L2469" i="1"/>
  <c r="K2469" i="1"/>
  <c r="J2469" i="1"/>
  <c r="I2469" i="1"/>
  <c r="H2469" i="1"/>
  <c r="L2468" i="1"/>
  <c r="K2468" i="1"/>
  <c r="J2468" i="1"/>
  <c r="I2468" i="1"/>
  <c r="H2468" i="1"/>
  <c r="L2467" i="1"/>
  <c r="K2467" i="1"/>
  <c r="J2467" i="1"/>
  <c r="I2467" i="1"/>
  <c r="H2467" i="1"/>
  <c r="L2466" i="1"/>
  <c r="K2466" i="1"/>
  <c r="J2466" i="1"/>
  <c r="I2466" i="1"/>
  <c r="H2466" i="1"/>
  <c r="L2465" i="1"/>
  <c r="K2465" i="1"/>
  <c r="J2465" i="1"/>
  <c r="I2465" i="1"/>
  <c r="H2465" i="1"/>
  <c r="L2464" i="1"/>
  <c r="K2464" i="1"/>
  <c r="J2464" i="1"/>
  <c r="I2464" i="1"/>
  <c r="H2464" i="1"/>
  <c r="L2463" i="1"/>
  <c r="K2463" i="1"/>
  <c r="J2463" i="1"/>
  <c r="I2463" i="1"/>
  <c r="H2463" i="1"/>
  <c r="L2462" i="1"/>
  <c r="K2462" i="1"/>
  <c r="J2462" i="1"/>
  <c r="I2462" i="1"/>
  <c r="H2462" i="1"/>
  <c r="E2471" i="1"/>
  <c r="F2471" i="1" s="1"/>
  <c r="D2471" i="1"/>
  <c r="E2470" i="1"/>
  <c r="D2470" i="1"/>
  <c r="E2469" i="1"/>
  <c r="F2469" i="1" s="1"/>
  <c r="D2469" i="1"/>
  <c r="E2468" i="1"/>
  <c r="F2468" i="1" s="1"/>
  <c r="D2468" i="1"/>
  <c r="E2467" i="1"/>
  <c r="F2467" i="1" s="1"/>
  <c r="D2467" i="1"/>
  <c r="E2466" i="1"/>
  <c r="D2466" i="1"/>
  <c r="E2465" i="1"/>
  <c r="F2470" i="1" s="1"/>
  <c r="D2465" i="1"/>
  <c r="E2464" i="1"/>
  <c r="F2464" i="1" s="1"/>
  <c r="D2464" i="1"/>
  <c r="E2463" i="1"/>
  <c r="F2463" i="1" s="1"/>
  <c r="D2463" i="1"/>
  <c r="F2462" i="1"/>
  <c r="E2462" i="1"/>
  <c r="D2462" i="1"/>
  <c r="F2466" i="1" l="1"/>
  <c r="F2465" i="1"/>
  <c r="L2461" i="1"/>
  <c r="K2461" i="1"/>
  <c r="J2461" i="1"/>
  <c r="I2461" i="1"/>
  <c r="H2461" i="1"/>
  <c r="L2460" i="1"/>
  <c r="J2460" i="1"/>
  <c r="I2460" i="1"/>
  <c r="H2460" i="1"/>
  <c r="L2459" i="1"/>
  <c r="J2459" i="1"/>
  <c r="I2459" i="1"/>
  <c r="H2459" i="1"/>
  <c r="L2458" i="1"/>
  <c r="J2458" i="1"/>
  <c r="I2458" i="1"/>
  <c r="H2458" i="1"/>
  <c r="L2457" i="1"/>
  <c r="J2457" i="1"/>
  <c r="I2457" i="1"/>
  <c r="H2457" i="1"/>
  <c r="L2456" i="1"/>
  <c r="J2456" i="1"/>
  <c r="I2456" i="1"/>
  <c r="H2456" i="1"/>
  <c r="L2455" i="1"/>
  <c r="J2455" i="1"/>
  <c r="I2455" i="1"/>
  <c r="H2455" i="1"/>
  <c r="L2454" i="1"/>
  <c r="J2454" i="1"/>
  <c r="I2454" i="1"/>
  <c r="H2454" i="1"/>
  <c r="L2453" i="1"/>
  <c r="J2453" i="1"/>
  <c r="I2453" i="1"/>
  <c r="H2453" i="1"/>
  <c r="L2452" i="1"/>
  <c r="J2452" i="1"/>
  <c r="I2452" i="1"/>
  <c r="H2452" i="1"/>
  <c r="E2461" i="1"/>
  <c r="D2461" i="1"/>
  <c r="E2460" i="1"/>
  <c r="D2460" i="1"/>
  <c r="E2459" i="1"/>
  <c r="D2459" i="1"/>
  <c r="E2458" i="1"/>
  <c r="D2458" i="1"/>
  <c r="E2457" i="1"/>
  <c r="D2457" i="1"/>
  <c r="E2456" i="1"/>
  <c r="D2456" i="1"/>
  <c r="E2455" i="1"/>
  <c r="D2455" i="1"/>
  <c r="E2454" i="1"/>
  <c r="D2454" i="1"/>
  <c r="E2453" i="1"/>
  <c r="D2453" i="1"/>
  <c r="E2452" i="1"/>
  <c r="D2452" i="1"/>
  <c r="F2453" i="1" l="1"/>
  <c r="F2456" i="1"/>
  <c r="F2459" i="1"/>
  <c r="F2461" i="1"/>
  <c r="F2457" i="1"/>
  <c r="F2454" i="1"/>
  <c r="F2452" i="1"/>
  <c r="F2458" i="1"/>
  <c r="F2460" i="1"/>
  <c r="F2455" i="1"/>
  <c r="L2451" i="1"/>
  <c r="K2451" i="1"/>
  <c r="J2451" i="1"/>
  <c r="I2451" i="1"/>
  <c r="H2451" i="1"/>
  <c r="L2450" i="1"/>
  <c r="J2450" i="1"/>
  <c r="I2450" i="1"/>
  <c r="H2450" i="1"/>
  <c r="L2449" i="1"/>
  <c r="J2449" i="1"/>
  <c r="I2449" i="1"/>
  <c r="H2449" i="1"/>
  <c r="L2448" i="1"/>
  <c r="J2448" i="1"/>
  <c r="I2448" i="1"/>
  <c r="H2448" i="1"/>
  <c r="L2447" i="1"/>
  <c r="J2447" i="1"/>
  <c r="I2447" i="1"/>
  <c r="H2447" i="1"/>
  <c r="L2446" i="1"/>
  <c r="J2446" i="1"/>
  <c r="I2446" i="1"/>
  <c r="H2446" i="1"/>
  <c r="L2445" i="1"/>
  <c r="J2445" i="1"/>
  <c r="I2445" i="1"/>
  <c r="H2445" i="1"/>
  <c r="L2444" i="1"/>
  <c r="J2444" i="1"/>
  <c r="I2444" i="1"/>
  <c r="H2444" i="1"/>
  <c r="L2443" i="1"/>
  <c r="J2443" i="1"/>
  <c r="I2443" i="1"/>
  <c r="H2443" i="1"/>
  <c r="L2442" i="1"/>
  <c r="J2442" i="1"/>
  <c r="I2442" i="1"/>
  <c r="H2442" i="1"/>
  <c r="E2451" i="1"/>
  <c r="D2451" i="1"/>
  <c r="E2450" i="1"/>
  <c r="D2450" i="1"/>
  <c r="E2449" i="1"/>
  <c r="D2449" i="1"/>
  <c r="E2448" i="1"/>
  <c r="D2448" i="1"/>
  <c r="E2447" i="1"/>
  <c r="D2447" i="1"/>
  <c r="E2446" i="1"/>
  <c r="D2446" i="1"/>
  <c r="E2445" i="1"/>
  <c r="D2445" i="1"/>
  <c r="E2444" i="1"/>
  <c r="D2444" i="1"/>
  <c r="E2443" i="1"/>
  <c r="D2443" i="1"/>
  <c r="E2442" i="1"/>
  <c r="D2442" i="1"/>
  <c r="F2442" i="1" l="1"/>
  <c r="F2449" i="1"/>
  <c r="F2451" i="1"/>
  <c r="F2443" i="1"/>
  <c r="F2447" i="1"/>
  <c r="F2450" i="1"/>
  <c r="F2448" i="1"/>
  <c r="F2446" i="1"/>
  <c r="F2445" i="1"/>
  <c r="F2444" i="1"/>
  <c r="L2441" i="1"/>
  <c r="K2441" i="1"/>
  <c r="J2441" i="1"/>
  <c r="I2441" i="1"/>
  <c r="H2441" i="1"/>
  <c r="L2440" i="1"/>
  <c r="J2440" i="1"/>
  <c r="I2440" i="1"/>
  <c r="H2440" i="1"/>
  <c r="L2439" i="1"/>
  <c r="J2439" i="1"/>
  <c r="I2439" i="1"/>
  <c r="H2439" i="1"/>
  <c r="L2438" i="1"/>
  <c r="J2438" i="1"/>
  <c r="I2438" i="1"/>
  <c r="H2438" i="1"/>
  <c r="L2437" i="1"/>
  <c r="J2437" i="1"/>
  <c r="I2437" i="1"/>
  <c r="H2437" i="1"/>
  <c r="L2436" i="1"/>
  <c r="J2436" i="1"/>
  <c r="I2436" i="1"/>
  <c r="H2436" i="1"/>
  <c r="L2435" i="1"/>
  <c r="J2435" i="1"/>
  <c r="I2435" i="1"/>
  <c r="H2435" i="1"/>
  <c r="L2434" i="1"/>
  <c r="J2434" i="1"/>
  <c r="I2434" i="1"/>
  <c r="H2434" i="1"/>
  <c r="L2433" i="1"/>
  <c r="J2433" i="1"/>
  <c r="I2433" i="1"/>
  <c r="H2433" i="1"/>
  <c r="L2432" i="1"/>
  <c r="J2432" i="1"/>
  <c r="I2432" i="1"/>
  <c r="H2432" i="1"/>
  <c r="E2441" i="1"/>
  <c r="D2441" i="1"/>
  <c r="E2440" i="1"/>
  <c r="D2440" i="1"/>
  <c r="E2439" i="1"/>
  <c r="D2439" i="1"/>
  <c r="E2438" i="1"/>
  <c r="D2438" i="1"/>
  <c r="E2437" i="1"/>
  <c r="D2437" i="1"/>
  <c r="E2436" i="1"/>
  <c r="D2436" i="1"/>
  <c r="E2435" i="1"/>
  <c r="D2435" i="1"/>
  <c r="E2434" i="1"/>
  <c r="D2434" i="1"/>
  <c r="E2433" i="1"/>
  <c r="D2433" i="1"/>
  <c r="E2432" i="1"/>
  <c r="D2432" i="1"/>
  <c r="F2432" i="1" l="1"/>
  <c r="F2434" i="1"/>
  <c r="F2433" i="1"/>
  <c r="F2440" i="1"/>
  <c r="F2437" i="1"/>
  <c r="F2439" i="1"/>
  <c r="F2441" i="1"/>
  <c r="F2438" i="1"/>
  <c r="F2435" i="1"/>
  <c r="F2436" i="1"/>
  <c r="L2431" i="1"/>
  <c r="K2431" i="1"/>
  <c r="J2431" i="1"/>
  <c r="I2431" i="1"/>
  <c r="H2431" i="1"/>
  <c r="L2430" i="1"/>
  <c r="J2430" i="1"/>
  <c r="I2430" i="1"/>
  <c r="H2430" i="1"/>
  <c r="L2429" i="1"/>
  <c r="J2429" i="1"/>
  <c r="I2429" i="1"/>
  <c r="H2429" i="1"/>
  <c r="L2428" i="1"/>
  <c r="J2428" i="1"/>
  <c r="I2428" i="1"/>
  <c r="H2428" i="1"/>
  <c r="L2427" i="1"/>
  <c r="J2427" i="1"/>
  <c r="I2427" i="1"/>
  <c r="H2427" i="1"/>
  <c r="L2426" i="1"/>
  <c r="J2426" i="1"/>
  <c r="I2426" i="1"/>
  <c r="H2426" i="1"/>
  <c r="L2425" i="1"/>
  <c r="J2425" i="1"/>
  <c r="I2425" i="1"/>
  <c r="H2425" i="1"/>
  <c r="L2424" i="1"/>
  <c r="J2424" i="1"/>
  <c r="I2424" i="1"/>
  <c r="H2424" i="1"/>
  <c r="L2423" i="1"/>
  <c r="J2423" i="1"/>
  <c r="I2423" i="1"/>
  <c r="H2423" i="1"/>
  <c r="L2422" i="1"/>
  <c r="J2422" i="1"/>
  <c r="I2422" i="1"/>
  <c r="H2422" i="1"/>
  <c r="E2431" i="1"/>
  <c r="D2431" i="1"/>
  <c r="E2430" i="1"/>
  <c r="D2430" i="1"/>
  <c r="E2429" i="1"/>
  <c r="D2429" i="1"/>
  <c r="E2428" i="1"/>
  <c r="D2428" i="1"/>
  <c r="E2427" i="1"/>
  <c r="D2427" i="1"/>
  <c r="E2426" i="1"/>
  <c r="D2426" i="1"/>
  <c r="E2425" i="1"/>
  <c r="D2425" i="1"/>
  <c r="E2424" i="1"/>
  <c r="D2424" i="1"/>
  <c r="E2423" i="1"/>
  <c r="D2423" i="1"/>
  <c r="E2422" i="1"/>
  <c r="D2422" i="1"/>
  <c r="F2423" i="1" l="1"/>
  <c r="F2426" i="1"/>
  <c r="F2429" i="1"/>
  <c r="F2431" i="1"/>
  <c r="F2427" i="1"/>
  <c r="F2422" i="1"/>
  <c r="F2424" i="1"/>
  <c r="F2428" i="1"/>
  <c r="F2430" i="1"/>
  <c r="F2425" i="1"/>
  <c r="L2421" i="1"/>
  <c r="K2421" i="1"/>
  <c r="J2421" i="1"/>
  <c r="I2421" i="1"/>
  <c r="H2421" i="1"/>
  <c r="L2420" i="1"/>
  <c r="J2420" i="1"/>
  <c r="I2420" i="1"/>
  <c r="H2420" i="1"/>
  <c r="L2419" i="1"/>
  <c r="J2419" i="1"/>
  <c r="I2419" i="1"/>
  <c r="H2419" i="1"/>
  <c r="L2418" i="1"/>
  <c r="J2418" i="1"/>
  <c r="I2418" i="1"/>
  <c r="H2418" i="1"/>
  <c r="L2417" i="1"/>
  <c r="J2417" i="1"/>
  <c r="I2417" i="1"/>
  <c r="H2417" i="1"/>
  <c r="L2416" i="1"/>
  <c r="J2416" i="1"/>
  <c r="I2416" i="1"/>
  <c r="H2416" i="1"/>
  <c r="L2415" i="1"/>
  <c r="J2415" i="1"/>
  <c r="I2415" i="1"/>
  <c r="H2415" i="1"/>
  <c r="L2414" i="1"/>
  <c r="J2414" i="1"/>
  <c r="I2414" i="1"/>
  <c r="H2414" i="1"/>
  <c r="L2413" i="1"/>
  <c r="J2413" i="1"/>
  <c r="I2413" i="1"/>
  <c r="H2413" i="1"/>
  <c r="L2412" i="1"/>
  <c r="J2412" i="1"/>
  <c r="I2412" i="1"/>
  <c r="H2412" i="1"/>
  <c r="E2421" i="1"/>
  <c r="D2421" i="1"/>
  <c r="E2420" i="1"/>
  <c r="D2420" i="1"/>
  <c r="E2419" i="1"/>
  <c r="D2419" i="1"/>
  <c r="E2418" i="1"/>
  <c r="D2418" i="1"/>
  <c r="E2417" i="1"/>
  <c r="D2417" i="1"/>
  <c r="E2416" i="1"/>
  <c r="D2416" i="1"/>
  <c r="E2415" i="1"/>
  <c r="D2415" i="1"/>
  <c r="E2414" i="1"/>
  <c r="D2414" i="1"/>
  <c r="E2413" i="1"/>
  <c r="D2413" i="1"/>
  <c r="E2412" i="1"/>
  <c r="D2412" i="1"/>
  <c r="F2413" i="1" l="1"/>
  <c r="F2420" i="1"/>
  <c r="F2419" i="1"/>
  <c r="F2417" i="1"/>
  <c r="F2421" i="1"/>
  <c r="F2414" i="1"/>
  <c r="F2418" i="1"/>
  <c r="F2415" i="1"/>
  <c r="F2412" i="1"/>
  <c r="F2416" i="1"/>
  <c r="L2411" i="1"/>
  <c r="K2411" i="1"/>
  <c r="J2411" i="1"/>
  <c r="I2411" i="1"/>
  <c r="H2411" i="1"/>
  <c r="L2410" i="1"/>
  <c r="J2410" i="1"/>
  <c r="I2410" i="1"/>
  <c r="H2410" i="1"/>
  <c r="L2409" i="1"/>
  <c r="J2409" i="1"/>
  <c r="I2409" i="1"/>
  <c r="H2409" i="1"/>
  <c r="L2408" i="1"/>
  <c r="J2408" i="1"/>
  <c r="I2408" i="1"/>
  <c r="H2408" i="1"/>
  <c r="L2407" i="1"/>
  <c r="J2407" i="1"/>
  <c r="I2407" i="1"/>
  <c r="H2407" i="1"/>
  <c r="L2406" i="1"/>
  <c r="J2406" i="1"/>
  <c r="I2406" i="1"/>
  <c r="H2406" i="1"/>
  <c r="L2405" i="1"/>
  <c r="J2405" i="1"/>
  <c r="I2405" i="1"/>
  <c r="H2405" i="1"/>
  <c r="L2404" i="1"/>
  <c r="J2404" i="1"/>
  <c r="I2404" i="1"/>
  <c r="H2404" i="1"/>
  <c r="L2403" i="1"/>
  <c r="J2403" i="1"/>
  <c r="I2403" i="1"/>
  <c r="H2403" i="1"/>
  <c r="L2402" i="1"/>
  <c r="J2402" i="1"/>
  <c r="I2402" i="1"/>
  <c r="H2402" i="1"/>
  <c r="E2411" i="1"/>
  <c r="D2411" i="1"/>
  <c r="E2410" i="1"/>
  <c r="D2410" i="1"/>
  <c r="E2409" i="1"/>
  <c r="D2409" i="1"/>
  <c r="E2408" i="1"/>
  <c r="D2408" i="1"/>
  <c r="E2407" i="1"/>
  <c r="D2407" i="1"/>
  <c r="E2406" i="1"/>
  <c r="D2406" i="1"/>
  <c r="E2405" i="1"/>
  <c r="D2405" i="1"/>
  <c r="E2404" i="1"/>
  <c r="D2404" i="1"/>
  <c r="E2403" i="1"/>
  <c r="D2403" i="1"/>
  <c r="E2402" i="1"/>
  <c r="D2402" i="1"/>
  <c r="F2402" i="1" l="1"/>
  <c r="F2403" i="1"/>
  <c r="F2406" i="1"/>
  <c r="F2407" i="1"/>
  <c r="F2409" i="1"/>
  <c r="F2411" i="1"/>
  <c r="F2404" i="1"/>
  <c r="F2408" i="1"/>
  <c r="F2410" i="1"/>
  <c r="F2405" i="1"/>
  <c r="L2401" i="1"/>
  <c r="K2401" i="1"/>
  <c r="J2401" i="1"/>
  <c r="I2401" i="1"/>
  <c r="H2401" i="1"/>
  <c r="L2400" i="1"/>
  <c r="J2400" i="1"/>
  <c r="I2400" i="1"/>
  <c r="H2400" i="1"/>
  <c r="L2399" i="1"/>
  <c r="J2399" i="1"/>
  <c r="I2399" i="1"/>
  <c r="H2399" i="1"/>
  <c r="L2398" i="1"/>
  <c r="J2398" i="1"/>
  <c r="I2398" i="1"/>
  <c r="H2398" i="1"/>
  <c r="L2397" i="1"/>
  <c r="J2397" i="1"/>
  <c r="I2397" i="1"/>
  <c r="H2397" i="1"/>
  <c r="L2396" i="1"/>
  <c r="J2396" i="1"/>
  <c r="I2396" i="1"/>
  <c r="H2396" i="1"/>
  <c r="L2395" i="1"/>
  <c r="J2395" i="1"/>
  <c r="I2395" i="1"/>
  <c r="H2395" i="1"/>
  <c r="L2394" i="1"/>
  <c r="J2394" i="1"/>
  <c r="I2394" i="1"/>
  <c r="H2394" i="1"/>
  <c r="L2393" i="1"/>
  <c r="J2393" i="1"/>
  <c r="I2393" i="1"/>
  <c r="H2393" i="1"/>
  <c r="L2392" i="1"/>
  <c r="J2392" i="1"/>
  <c r="I2392" i="1"/>
  <c r="H2392" i="1"/>
  <c r="E2401" i="1"/>
  <c r="D2401" i="1"/>
  <c r="E2400" i="1"/>
  <c r="D2400" i="1"/>
  <c r="E2399" i="1"/>
  <c r="D2399" i="1"/>
  <c r="E2398" i="1"/>
  <c r="D2398" i="1"/>
  <c r="E2397" i="1"/>
  <c r="D2397" i="1"/>
  <c r="E2396" i="1"/>
  <c r="D2396" i="1"/>
  <c r="E2395" i="1"/>
  <c r="D2395" i="1"/>
  <c r="E2394" i="1"/>
  <c r="D2394" i="1"/>
  <c r="E2393" i="1"/>
  <c r="D2393" i="1"/>
  <c r="E2392" i="1"/>
  <c r="D2392" i="1"/>
  <c r="F2393" i="1" l="1"/>
  <c r="F2396" i="1"/>
  <c r="F2399" i="1"/>
  <c r="F2401" i="1"/>
  <c r="F2397" i="1"/>
  <c r="F2392" i="1"/>
  <c r="F2394" i="1"/>
  <c r="F2398" i="1"/>
  <c r="F2400" i="1"/>
  <c r="F2395" i="1"/>
  <c r="L2391" i="1"/>
  <c r="K2391" i="1"/>
  <c r="J2391" i="1"/>
  <c r="I2391" i="1"/>
  <c r="H2391" i="1"/>
  <c r="L2390" i="1"/>
  <c r="J2390" i="1"/>
  <c r="I2390" i="1"/>
  <c r="H2390" i="1"/>
  <c r="L2389" i="1"/>
  <c r="J2389" i="1"/>
  <c r="I2389" i="1"/>
  <c r="H2389" i="1"/>
  <c r="L2388" i="1"/>
  <c r="J2388" i="1"/>
  <c r="I2388" i="1"/>
  <c r="H2388" i="1"/>
  <c r="L2387" i="1"/>
  <c r="J2387" i="1"/>
  <c r="I2387" i="1"/>
  <c r="H2387" i="1"/>
  <c r="L2386" i="1"/>
  <c r="J2386" i="1"/>
  <c r="I2386" i="1"/>
  <c r="H2386" i="1"/>
  <c r="L2385" i="1"/>
  <c r="J2385" i="1"/>
  <c r="I2385" i="1"/>
  <c r="H2385" i="1"/>
  <c r="L2384" i="1"/>
  <c r="J2384" i="1"/>
  <c r="I2384" i="1"/>
  <c r="H2384" i="1"/>
  <c r="L2383" i="1"/>
  <c r="J2383" i="1"/>
  <c r="I2383" i="1"/>
  <c r="H2383" i="1"/>
  <c r="L2382" i="1"/>
  <c r="J2382" i="1"/>
  <c r="I2382" i="1"/>
  <c r="H2382" i="1"/>
  <c r="E2391" i="1"/>
  <c r="D2391" i="1"/>
  <c r="E2390" i="1"/>
  <c r="D2390" i="1"/>
  <c r="E2389" i="1"/>
  <c r="D2389" i="1"/>
  <c r="E2388" i="1"/>
  <c r="D2388" i="1"/>
  <c r="E2387" i="1"/>
  <c r="D2387" i="1"/>
  <c r="E2386" i="1"/>
  <c r="D2386" i="1"/>
  <c r="E2385" i="1"/>
  <c r="D2385" i="1"/>
  <c r="E2384" i="1"/>
  <c r="D2384" i="1"/>
  <c r="E2383" i="1"/>
  <c r="D2383" i="1"/>
  <c r="E2382" i="1"/>
  <c r="D2382" i="1"/>
  <c r="F2383" i="1" l="1"/>
  <c r="F2386" i="1"/>
  <c r="F2388" i="1"/>
  <c r="F2382" i="1"/>
  <c r="F2387" i="1"/>
  <c r="F2389" i="1"/>
  <c r="F2391" i="1"/>
  <c r="F2390" i="1"/>
  <c r="F2385" i="1"/>
  <c r="F2384" i="1"/>
  <c r="L2381" i="1"/>
  <c r="K2381" i="1"/>
  <c r="J2381" i="1"/>
  <c r="I2381" i="1"/>
  <c r="H2381" i="1"/>
  <c r="L2380" i="1"/>
  <c r="J2380" i="1"/>
  <c r="I2380" i="1"/>
  <c r="H2380" i="1"/>
  <c r="L2379" i="1"/>
  <c r="J2379" i="1"/>
  <c r="I2379" i="1"/>
  <c r="H2379" i="1"/>
  <c r="L2378" i="1"/>
  <c r="J2378" i="1"/>
  <c r="I2378" i="1"/>
  <c r="H2378" i="1"/>
  <c r="L2377" i="1"/>
  <c r="J2377" i="1"/>
  <c r="I2377" i="1"/>
  <c r="H2377" i="1"/>
  <c r="L2376" i="1"/>
  <c r="J2376" i="1"/>
  <c r="I2376" i="1"/>
  <c r="H2376" i="1"/>
  <c r="L2375" i="1"/>
  <c r="J2375" i="1"/>
  <c r="I2375" i="1"/>
  <c r="H2375" i="1"/>
  <c r="L2374" i="1"/>
  <c r="J2374" i="1"/>
  <c r="I2374" i="1"/>
  <c r="H2374" i="1"/>
  <c r="L2373" i="1"/>
  <c r="J2373" i="1"/>
  <c r="I2373" i="1"/>
  <c r="H2373" i="1"/>
  <c r="L2372" i="1"/>
  <c r="J2372" i="1"/>
  <c r="I2372" i="1"/>
  <c r="H2372" i="1"/>
  <c r="E2381" i="1"/>
  <c r="D2381" i="1"/>
  <c r="E2380" i="1"/>
  <c r="D2380" i="1"/>
  <c r="E2379" i="1"/>
  <c r="D2379" i="1"/>
  <c r="E2378" i="1"/>
  <c r="D2378" i="1"/>
  <c r="E2377" i="1"/>
  <c r="D2377" i="1"/>
  <c r="E2376" i="1"/>
  <c r="D2376" i="1"/>
  <c r="E2375" i="1"/>
  <c r="D2375" i="1"/>
  <c r="E2374" i="1"/>
  <c r="D2374" i="1"/>
  <c r="E2373" i="1"/>
  <c r="D2373" i="1"/>
  <c r="E2372" i="1"/>
  <c r="D2372" i="1"/>
  <c r="F2372" i="1" l="1"/>
  <c r="F2376" i="1"/>
  <c r="F2379" i="1"/>
  <c r="F2381" i="1"/>
  <c r="F2373" i="1"/>
  <c r="F2377" i="1"/>
  <c r="F2378" i="1"/>
  <c r="F2380" i="1"/>
  <c r="F2375" i="1"/>
  <c r="F2374" i="1"/>
  <c r="L2371" i="1"/>
  <c r="K2371" i="1"/>
  <c r="J2371" i="1"/>
  <c r="I2371" i="1"/>
  <c r="H2371" i="1"/>
  <c r="L2370" i="1"/>
  <c r="J2370" i="1"/>
  <c r="I2370" i="1"/>
  <c r="H2370" i="1"/>
  <c r="L2369" i="1"/>
  <c r="J2369" i="1"/>
  <c r="I2369" i="1"/>
  <c r="H2369" i="1"/>
  <c r="L2368" i="1"/>
  <c r="J2368" i="1"/>
  <c r="I2368" i="1"/>
  <c r="H2368" i="1"/>
  <c r="L2367" i="1"/>
  <c r="J2367" i="1"/>
  <c r="I2367" i="1"/>
  <c r="H2367" i="1"/>
  <c r="L2366" i="1"/>
  <c r="J2366" i="1"/>
  <c r="I2366" i="1"/>
  <c r="H2366" i="1"/>
  <c r="L2365" i="1"/>
  <c r="J2365" i="1"/>
  <c r="I2365" i="1"/>
  <c r="H2365" i="1"/>
  <c r="L2364" i="1"/>
  <c r="J2364" i="1"/>
  <c r="I2364" i="1"/>
  <c r="H2364" i="1"/>
  <c r="L2363" i="1"/>
  <c r="J2363" i="1"/>
  <c r="I2363" i="1"/>
  <c r="H2363" i="1"/>
  <c r="L2362" i="1"/>
  <c r="J2362" i="1"/>
  <c r="I2362" i="1"/>
  <c r="H2362" i="1"/>
  <c r="E2371" i="1"/>
  <c r="D2371" i="1"/>
  <c r="E2370" i="1"/>
  <c r="D2370" i="1"/>
  <c r="E2369" i="1"/>
  <c r="D2369" i="1"/>
  <c r="E2368" i="1"/>
  <c r="D2368" i="1"/>
  <c r="E2367" i="1"/>
  <c r="D2367" i="1"/>
  <c r="E2366" i="1"/>
  <c r="D2366" i="1"/>
  <c r="E2365" i="1"/>
  <c r="D2365" i="1"/>
  <c r="E2364" i="1"/>
  <c r="D2364" i="1"/>
  <c r="E2363" i="1"/>
  <c r="D2363" i="1"/>
  <c r="E2362" i="1"/>
  <c r="D2362" i="1"/>
  <c r="F2369" i="1" l="1"/>
  <c r="F2366" i="1"/>
  <c r="F2370" i="1"/>
  <c r="F2364" i="1"/>
  <c r="F2368" i="1"/>
  <c r="F2363" i="1"/>
  <c r="F2367" i="1"/>
  <c r="F2371" i="1"/>
  <c r="F2362" i="1"/>
  <c r="F2365" i="1"/>
  <c r="L2361" i="1"/>
  <c r="K2361" i="1"/>
  <c r="J2361" i="1"/>
  <c r="I2361" i="1"/>
  <c r="H2361" i="1"/>
  <c r="L2360" i="1"/>
  <c r="J2360" i="1"/>
  <c r="I2360" i="1"/>
  <c r="H2360" i="1"/>
  <c r="L2359" i="1"/>
  <c r="J2359" i="1"/>
  <c r="I2359" i="1"/>
  <c r="H2359" i="1"/>
  <c r="L2358" i="1"/>
  <c r="J2358" i="1"/>
  <c r="I2358" i="1"/>
  <c r="H2358" i="1"/>
  <c r="L2357" i="1"/>
  <c r="J2357" i="1"/>
  <c r="I2357" i="1"/>
  <c r="H2357" i="1"/>
  <c r="L2356" i="1"/>
  <c r="J2356" i="1"/>
  <c r="I2356" i="1"/>
  <c r="H2356" i="1"/>
  <c r="L2355" i="1"/>
  <c r="J2355" i="1"/>
  <c r="I2355" i="1"/>
  <c r="H2355" i="1"/>
  <c r="L2354" i="1"/>
  <c r="J2354" i="1"/>
  <c r="I2354" i="1"/>
  <c r="H2354" i="1"/>
  <c r="L2353" i="1"/>
  <c r="J2353" i="1"/>
  <c r="I2353" i="1"/>
  <c r="H2353" i="1"/>
  <c r="L2352" i="1"/>
  <c r="J2352" i="1"/>
  <c r="I2352" i="1"/>
  <c r="H2352" i="1"/>
  <c r="E2361" i="1"/>
  <c r="D2361" i="1"/>
  <c r="E2360" i="1"/>
  <c r="D2360" i="1"/>
  <c r="E2359" i="1"/>
  <c r="D2359" i="1"/>
  <c r="E2358" i="1"/>
  <c r="D2358" i="1"/>
  <c r="E2357" i="1"/>
  <c r="D2357" i="1"/>
  <c r="E2356" i="1"/>
  <c r="D2356" i="1"/>
  <c r="E2355" i="1"/>
  <c r="D2355" i="1"/>
  <c r="E2354" i="1"/>
  <c r="D2354" i="1"/>
  <c r="E2353" i="1"/>
  <c r="D2353" i="1"/>
  <c r="E2352" i="1"/>
  <c r="D2352" i="1"/>
  <c r="F2352" i="1" l="1"/>
  <c r="F2354" i="1"/>
  <c r="F2355" i="1"/>
  <c r="F2359" i="1"/>
  <c r="F2357" i="1"/>
  <c r="F2361" i="1"/>
  <c r="F2353" i="1"/>
  <c r="F2358" i="1"/>
  <c r="F2356" i="1"/>
  <c r="F2360" i="1"/>
  <c r="L2351" i="1"/>
  <c r="K2351" i="1"/>
  <c r="J2351" i="1"/>
  <c r="I2351" i="1"/>
  <c r="H2351" i="1"/>
  <c r="L2350" i="1"/>
  <c r="J2350" i="1"/>
  <c r="I2350" i="1"/>
  <c r="H2350" i="1"/>
  <c r="L2349" i="1"/>
  <c r="J2349" i="1"/>
  <c r="I2349" i="1"/>
  <c r="H2349" i="1"/>
  <c r="L2348" i="1"/>
  <c r="J2348" i="1"/>
  <c r="I2348" i="1"/>
  <c r="H2348" i="1"/>
  <c r="L2347" i="1"/>
  <c r="J2347" i="1"/>
  <c r="I2347" i="1"/>
  <c r="H2347" i="1"/>
  <c r="L2346" i="1"/>
  <c r="J2346" i="1"/>
  <c r="I2346" i="1"/>
  <c r="H2346" i="1"/>
  <c r="L2345" i="1"/>
  <c r="J2345" i="1"/>
  <c r="I2345" i="1"/>
  <c r="H2345" i="1"/>
  <c r="L2344" i="1"/>
  <c r="J2344" i="1"/>
  <c r="I2344" i="1"/>
  <c r="H2344" i="1"/>
  <c r="L2343" i="1"/>
  <c r="J2343" i="1"/>
  <c r="I2343" i="1"/>
  <c r="H2343" i="1"/>
  <c r="L2342" i="1"/>
  <c r="J2342" i="1"/>
  <c r="I2342" i="1"/>
  <c r="H2342" i="1"/>
  <c r="E2351" i="1"/>
  <c r="D2351" i="1"/>
  <c r="E2350" i="1"/>
  <c r="D2350" i="1"/>
  <c r="E2349" i="1"/>
  <c r="D2349" i="1"/>
  <c r="E2348" i="1"/>
  <c r="D2348" i="1"/>
  <c r="E2347" i="1"/>
  <c r="D2347" i="1"/>
  <c r="E2346" i="1"/>
  <c r="D2346" i="1"/>
  <c r="E2345" i="1"/>
  <c r="D2345" i="1"/>
  <c r="E2344" i="1"/>
  <c r="D2344" i="1"/>
  <c r="E2343" i="1"/>
  <c r="D2343" i="1"/>
  <c r="E2342" i="1"/>
  <c r="D2342" i="1"/>
  <c r="F2343" i="1" l="1"/>
  <c r="F2347" i="1"/>
  <c r="F2351" i="1"/>
  <c r="F2348" i="1"/>
  <c r="F2346" i="1"/>
  <c r="F2349" i="1"/>
  <c r="F2344" i="1"/>
  <c r="F2345" i="1"/>
  <c r="F2350" i="1"/>
  <c r="F2342" i="1"/>
  <c r="L2341" i="1"/>
  <c r="K2341" i="1"/>
  <c r="J2341" i="1"/>
  <c r="I2341" i="1"/>
  <c r="H2341" i="1"/>
  <c r="L2340" i="1"/>
  <c r="J2340" i="1"/>
  <c r="I2340" i="1"/>
  <c r="H2340" i="1"/>
  <c r="L2339" i="1"/>
  <c r="J2339" i="1"/>
  <c r="I2339" i="1"/>
  <c r="H2339" i="1"/>
  <c r="L2338" i="1"/>
  <c r="J2338" i="1"/>
  <c r="I2338" i="1"/>
  <c r="H2338" i="1"/>
  <c r="L2337" i="1"/>
  <c r="J2337" i="1"/>
  <c r="I2337" i="1"/>
  <c r="H2337" i="1"/>
  <c r="L2336" i="1"/>
  <c r="J2336" i="1"/>
  <c r="I2336" i="1"/>
  <c r="H2336" i="1"/>
  <c r="L2335" i="1"/>
  <c r="J2335" i="1"/>
  <c r="I2335" i="1"/>
  <c r="H2335" i="1"/>
  <c r="L2334" i="1"/>
  <c r="J2334" i="1"/>
  <c r="I2334" i="1"/>
  <c r="H2334" i="1"/>
  <c r="L2333" i="1"/>
  <c r="J2333" i="1"/>
  <c r="I2333" i="1"/>
  <c r="H2333" i="1"/>
  <c r="L2332" i="1"/>
  <c r="J2332" i="1"/>
  <c r="I2332" i="1"/>
  <c r="H2332" i="1"/>
  <c r="E2341" i="1"/>
  <c r="D2341" i="1"/>
  <c r="E2340" i="1"/>
  <c r="D2340" i="1"/>
  <c r="E2339" i="1"/>
  <c r="D2339" i="1"/>
  <c r="E2338" i="1"/>
  <c r="D2338" i="1"/>
  <c r="E2337" i="1"/>
  <c r="D2337" i="1"/>
  <c r="E2336" i="1"/>
  <c r="D2336" i="1"/>
  <c r="E2335" i="1"/>
  <c r="D2335" i="1"/>
  <c r="E2334" i="1"/>
  <c r="D2334" i="1"/>
  <c r="E2333" i="1"/>
  <c r="D2333" i="1"/>
  <c r="E2332" i="1"/>
  <c r="D2332" i="1"/>
  <c r="F2332" i="1" l="1"/>
  <c r="F2334" i="1"/>
  <c r="F2336" i="1"/>
  <c r="F2333" i="1"/>
  <c r="F2337" i="1"/>
  <c r="F2339" i="1"/>
  <c r="F2341" i="1"/>
  <c r="F2338" i="1"/>
  <c r="F2340" i="1"/>
  <c r="F2335" i="1"/>
  <c r="L2331" i="1"/>
  <c r="K2331" i="1"/>
  <c r="J2331" i="1"/>
  <c r="I2331" i="1"/>
  <c r="H2331" i="1"/>
  <c r="L2330" i="1"/>
  <c r="J2330" i="1"/>
  <c r="I2330" i="1"/>
  <c r="H2330" i="1"/>
  <c r="L2329" i="1"/>
  <c r="J2329" i="1"/>
  <c r="I2329" i="1"/>
  <c r="H2329" i="1"/>
  <c r="L2328" i="1"/>
  <c r="J2328" i="1"/>
  <c r="I2328" i="1"/>
  <c r="H2328" i="1"/>
  <c r="L2327" i="1"/>
  <c r="J2327" i="1"/>
  <c r="I2327" i="1"/>
  <c r="H2327" i="1"/>
  <c r="L2326" i="1"/>
  <c r="J2326" i="1"/>
  <c r="I2326" i="1"/>
  <c r="H2326" i="1"/>
  <c r="L2325" i="1"/>
  <c r="J2325" i="1"/>
  <c r="I2325" i="1"/>
  <c r="H2325" i="1"/>
  <c r="L2324" i="1"/>
  <c r="J2324" i="1"/>
  <c r="I2324" i="1"/>
  <c r="H2324" i="1"/>
  <c r="L2323" i="1"/>
  <c r="J2323" i="1"/>
  <c r="I2323" i="1"/>
  <c r="H2323" i="1"/>
  <c r="L2322" i="1"/>
  <c r="J2322" i="1"/>
  <c r="I2322" i="1"/>
  <c r="H2322" i="1"/>
  <c r="E2331" i="1"/>
  <c r="D2331" i="1"/>
  <c r="E2330" i="1"/>
  <c r="K2460" i="1" s="1"/>
  <c r="D2330" i="1"/>
  <c r="E2329" i="1"/>
  <c r="K2459" i="1" s="1"/>
  <c r="D2329" i="1"/>
  <c r="E2328" i="1"/>
  <c r="K2458" i="1" s="1"/>
  <c r="D2328" i="1"/>
  <c r="E2327" i="1"/>
  <c r="K2457" i="1" s="1"/>
  <c r="D2327" i="1"/>
  <c r="E2326" i="1"/>
  <c r="K2456" i="1" s="1"/>
  <c r="D2326" i="1"/>
  <c r="E2325" i="1"/>
  <c r="K2455" i="1" s="1"/>
  <c r="D2325" i="1"/>
  <c r="E2324" i="1"/>
  <c r="K2454" i="1" s="1"/>
  <c r="D2324" i="1"/>
  <c r="E2323" i="1"/>
  <c r="K2453" i="1" s="1"/>
  <c r="D2323" i="1"/>
  <c r="E2322" i="1"/>
  <c r="K2452" i="1" s="1"/>
  <c r="D2322" i="1"/>
  <c r="F2323" i="1" l="1"/>
  <c r="F2326" i="1"/>
  <c r="F2327" i="1"/>
  <c r="F2322" i="1"/>
  <c r="F2329" i="1"/>
  <c r="F2331" i="1"/>
  <c r="F2324" i="1"/>
  <c r="F2328" i="1"/>
  <c r="F2330" i="1"/>
  <c r="F2325" i="1"/>
  <c r="L2321" i="1"/>
  <c r="K2321" i="1"/>
  <c r="J2321" i="1"/>
  <c r="I2321" i="1"/>
  <c r="H2321" i="1"/>
  <c r="L2320" i="1"/>
  <c r="J2320" i="1"/>
  <c r="I2320" i="1"/>
  <c r="H2320" i="1"/>
  <c r="L2319" i="1"/>
  <c r="J2319" i="1"/>
  <c r="I2319" i="1"/>
  <c r="H2319" i="1"/>
  <c r="L2318" i="1"/>
  <c r="J2318" i="1"/>
  <c r="I2318" i="1"/>
  <c r="H2318" i="1"/>
  <c r="L2317" i="1"/>
  <c r="J2317" i="1"/>
  <c r="I2317" i="1"/>
  <c r="H2317" i="1"/>
  <c r="L2316" i="1"/>
  <c r="J2316" i="1"/>
  <c r="I2316" i="1"/>
  <c r="H2316" i="1"/>
  <c r="L2315" i="1"/>
  <c r="J2315" i="1"/>
  <c r="I2315" i="1"/>
  <c r="H2315" i="1"/>
  <c r="L2314" i="1"/>
  <c r="J2314" i="1"/>
  <c r="I2314" i="1"/>
  <c r="H2314" i="1"/>
  <c r="L2313" i="1"/>
  <c r="J2313" i="1"/>
  <c r="I2313" i="1"/>
  <c r="H2313" i="1"/>
  <c r="L2312" i="1"/>
  <c r="J2312" i="1"/>
  <c r="I2312" i="1"/>
  <c r="H2312" i="1"/>
  <c r="E2321" i="1"/>
  <c r="D2321" i="1"/>
  <c r="E2320" i="1"/>
  <c r="K2450" i="1" s="1"/>
  <c r="D2320" i="1"/>
  <c r="E2319" i="1"/>
  <c r="K2449" i="1" s="1"/>
  <c r="D2319" i="1"/>
  <c r="E2318" i="1"/>
  <c r="K2448" i="1" s="1"/>
  <c r="D2318" i="1"/>
  <c r="E2317" i="1"/>
  <c r="K2447" i="1" s="1"/>
  <c r="D2317" i="1"/>
  <c r="E2316" i="1"/>
  <c r="K2446" i="1" s="1"/>
  <c r="D2316" i="1"/>
  <c r="E2315" i="1"/>
  <c r="K2445" i="1" s="1"/>
  <c r="D2315" i="1"/>
  <c r="E2314" i="1"/>
  <c r="K2444" i="1" s="1"/>
  <c r="D2314" i="1"/>
  <c r="E2313" i="1"/>
  <c r="K2443" i="1" s="1"/>
  <c r="D2313" i="1"/>
  <c r="E2312" i="1"/>
  <c r="K2442" i="1" s="1"/>
  <c r="D2312" i="1"/>
  <c r="F2314" i="1" l="1"/>
  <c r="F2313" i="1"/>
  <c r="F2315" i="1"/>
  <c r="F2317" i="1"/>
  <c r="F2319" i="1"/>
  <c r="F2321" i="1"/>
  <c r="F2312" i="1"/>
  <c r="F2318" i="1"/>
  <c r="F2320" i="1"/>
  <c r="F2316" i="1"/>
  <c r="L2311" i="1"/>
  <c r="K2311" i="1"/>
  <c r="J2311" i="1"/>
  <c r="I2311" i="1"/>
  <c r="H2311" i="1"/>
  <c r="L2310" i="1"/>
  <c r="J2310" i="1"/>
  <c r="I2310" i="1"/>
  <c r="H2310" i="1"/>
  <c r="L2309" i="1"/>
  <c r="J2309" i="1"/>
  <c r="I2309" i="1"/>
  <c r="H2309" i="1"/>
  <c r="L2308" i="1"/>
  <c r="J2308" i="1"/>
  <c r="I2308" i="1"/>
  <c r="H2308" i="1"/>
  <c r="L2307" i="1"/>
  <c r="J2307" i="1"/>
  <c r="I2307" i="1"/>
  <c r="H2307" i="1"/>
  <c r="L2306" i="1"/>
  <c r="J2306" i="1"/>
  <c r="I2306" i="1"/>
  <c r="H2306" i="1"/>
  <c r="L2305" i="1"/>
  <c r="J2305" i="1"/>
  <c r="I2305" i="1"/>
  <c r="H2305" i="1"/>
  <c r="L2304" i="1"/>
  <c r="J2304" i="1"/>
  <c r="I2304" i="1"/>
  <c r="H2304" i="1"/>
  <c r="L2303" i="1"/>
  <c r="J2303" i="1"/>
  <c r="I2303" i="1"/>
  <c r="H2303" i="1"/>
  <c r="L2302" i="1"/>
  <c r="J2302" i="1"/>
  <c r="I2302" i="1"/>
  <c r="H2302" i="1"/>
  <c r="E2311" i="1"/>
  <c r="D2311" i="1"/>
  <c r="E2310" i="1"/>
  <c r="K2440" i="1" s="1"/>
  <c r="D2310" i="1"/>
  <c r="E2309" i="1"/>
  <c r="K2439" i="1" s="1"/>
  <c r="D2309" i="1"/>
  <c r="E2308" i="1"/>
  <c r="K2438" i="1" s="1"/>
  <c r="D2308" i="1"/>
  <c r="E2307" i="1"/>
  <c r="K2437" i="1" s="1"/>
  <c r="D2307" i="1"/>
  <c r="E2306" i="1"/>
  <c r="K2436" i="1" s="1"/>
  <c r="D2306" i="1"/>
  <c r="E2305" i="1"/>
  <c r="K2435" i="1" s="1"/>
  <c r="D2305" i="1"/>
  <c r="E2304" i="1"/>
  <c r="K2434" i="1" s="1"/>
  <c r="D2304" i="1"/>
  <c r="E2303" i="1"/>
  <c r="K2433" i="1" s="1"/>
  <c r="D2303" i="1"/>
  <c r="E2302" i="1"/>
  <c r="K2432" i="1" s="1"/>
  <c r="D2302" i="1"/>
  <c r="F2302" i="1" l="1"/>
  <c r="F2304" i="1"/>
  <c r="F2306" i="1"/>
  <c r="F2309" i="1"/>
  <c r="F2311" i="1"/>
  <c r="F2303" i="1"/>
  <c r="F2307" i="1"/>
  <c r="F2308" i="1"/>
  <c r="F2310" i="1"/>
  <c r="F2305" i="1"/>
  <c r="L2301" i="1"/>
  <c r="K2301" i="1"/>
  <c r="J2301" i="1"/>
  <c r="I2301" i="1"/>
  <c r="H2301" i="1"/>
  <c r="L2300" i="1"/>
  <c r="J2300" i="1"/>
  <c r="I2300" i="1"/>
  <c r="H2300" i="1"/>
  <c r="L2299" i="1"/>
  <c r="J2299" i="1"/>
  <c r="I2299" i="1"/>
  <c r="H2299" i="1"/>
  <c r="L2298" i="1"/>
  <c r="J2298" i="1"/>
  <c r="I2298" i="1"/>
  <c r="H2298" i="1"/>
  <c r="L2297" i="1"/>
  <c r="J2297" i="1"/>
  <c r="I2297" i="1"/>
  <c r="H2297" i="1"/>
  <c r="L2296" i="1"/>
  <c r="J2296" i="1"/>
  <c r="I2296" i="1"/>
  <c r="H2296" i="1"/>
  <c r="L2295" i="1"/>
  <c r="J2295" i="1"/>
  <c r="I2295" i="1"/>
  <c r="H2295" i="1"/>
  <c r="L2294" i="1"/>
  <c r="J2294" i="1"/>
  <c r="I2294" i="1"/>
  <c r="H2294" i="1"/>
  <c r="L2293" i="1"/>
  <c r="J2293" i="1"/>
  <c r="I2293" i="1"/>
  <c r="H2293" i="1"/>
  <c r="L2292" i="1"/>
  <c r="J2292" i="1"/>
  <c r="I2292" i="1"/>
  <c r="H2292" i="1"/>
  <c r="E2301" i="1"/>
  <c r="D2301" i="1"/>
  <c r="E2300" i="1"/>
  <c r="K2430" i="1" s="1"/>
  <c r="D2300" i="1"/>
  <c r="E2299" i="1"/>
  <c r="K2429" i="1" s="1"/>
  <c r="D2299" i="1"/>
  <c r="E2298" i="1"/>
  <c r="K2428" i="1" s="1"/>
  <c r="D2298" i="1"/>
  <c r="E2297" i="1"/>
  <c r="K2427" i="1" s="1"/>
  <c r="D2297" i="1"/>
  <c r="E2296" i="1"/>
  <c r="K2426" i="1" s="1"/>
  <c r="D2296" i="1"/>
  <c r="E2295" i="1"/>
  <c r="K2425" i="1" s="1"/>
  <c r="D2295" i="1"/>
  <c r="E2294" i="1"/>
  <c r="K2424" i="1" s="1"/>
  <c r="D2294" i="1"/>
  <c r="E2293" i="1"/>
  <c r="K2423" i="1" s="1"/>
  <c r="D2293" i="1"/>
  <c r="E2292" i="1"/>
  <c r="K2422" i="1" s="1"/>
  <c r="D2292" i="1"/>
  <c r="F2298" i="1" l="1"/>
  <c r="F2293" i="1"/>
  <c r="F2295" i="1"/>
  <c r="F2297" i="1"/>
  <c r="F2299" i="1"/>
  <c r="F2301" i="1"/>
  <c r="F2292" i="1"/>
  <c r="F2296" i="1"/>
  <c r="F2300" i="1"/>
  <c r="F2294" i="1"/>
  <c r="L2291" i="1"/>
  <c r="K2291" i="1"/>
  <c r="J2291" i="1"/>
  <c r="I2291" i="1"/>
  <c r="H2291" i="1"/>
  <c r="L2290" i="1"/>
  <c r="J2290" i="1"/>
  <c r="I2290" i="1"/>
  <c r="H2290" i="1"/>
  <c r="L2289" i="1"/>
  <c r="J2289" i="1"/>
  <c r="I2289" i="1"/>
  <c r="H2289" i="1"/>
  <c r="L2288" i="1"/>
  <c r="J2288" i="1"/>
  <c r="I2288" i="1"/>
  <c r="H2288" i="1"/>
  <c r="L2287" i="1"/>
  <c r="J2287" i="1"/>
  <c r="I2287" i="1"/>
  <c r="H2287" i="1"/>
  <c r="L2286" i="1"/>
  <c r="J2286" i="1"/>
  <c r="I2286" i="1"/>
  <c r="H2286" i="1"/>
  <c r="L2285" i="1"/>
  <c r="J2285" i="1"/>
  <c r="I2285" i="1"/>
  <c r="H2285" i="1"/>
  <c r="L2284" i="1"/>
  <c r="J2284" i="1"/>
  <c r="I2284" i="1"/>
  <c r="H2284" i="1"/>
  <c r="L2283" i="1"/>
  <c r="J2283" i="1"/>
  <c r="I2283" i="1"/>
  <c r="H2283" i="1"/>
  <c r="L2282" i="1"/>
  <c r="J2282" i="1"/>
  <c r="I2282" i="1"/>
  <c r="H2282" i="1"/>
  <c r="E2291" i="1"/>
  <c r="D2291" i="1"/>
  <c r="E2290" i="1"/>
  <c r="K2420" i="1" s="1"/>
  <c r="D2290" i="1"/>
  <c r="E2289" i="1"/>
  <c r="K2419" i="1" s="1"/>
  <c r="D2289" i="1"/>
  <c r="E2288" i="1"/>
  <c r="K2418" i="1" s="1"/>
  <c r="D2288" i="1"/>
  <c r="E2287" i="1"/>
  <c r="K2417" i="1" s="1"/>
  <c r="D2287" i="1"/>
  <c r="E2286" i="1"/>
  <c r="K2416" i="1" s="1"/>
  <c r="D2286" i="1"/>
  <c r="E2285" i="1"/>
  <c r="K2415" i="1" s="1"/>
  <c r="D2285" i="1"/>
  <c r="E2284" i="1"/>
  <c r="K2414" i="1" s="1"/>
  <c r="D2284" i="1"/>
  <c r="E2283" i="1"/>
  <c r="K2413" i="1" s="1"/>
  <c r="D2283" i="1"/>
  <c r="E2282" i="1"/>
  <c r="K2412" i="1" s="1"/>
  <c r="D2282" i="1"/>
  <c r="F2283" i="1" l="1"/>
  <c r="F2285" i="1"/>
  <c r="F2291" i="1"/>
  <c r="F2288" i="1"/>
  <c r="F2289" i="1"/>
  <c r="F2287" i="1"/>
  <c r="F2282" i="1"/>
  <c r="F2286" i="1"/>
  <c r="F2290" i="1"/>
  <c r="F2284" i="1"/>
  <c r="L2281" i="1"/>
  <c r="K2281" i="1"/>
  <c r="J2281" i="1"/>
  <c r="I2281" i="1"/>
  <c r="H2281" i="1"/>
  <c r="L2280" i="1"/>
  <c r="J2280" i="1"/>
  <c r="I2280" i="1"/>
  <c r="H2280" i="1"/>
  <c r="L2279" i="1"/>
  <c r="J2279" i="1"/>
  <c r="I2279" i="1"/>
  <c r="H2279" i="1"/>
  <c r="L2278" i="1"/>
  <c r="J2278" i="1"/>
  <c r="I2278" i="1"/>
  <c r="H2278" i="1"/>
  <c r="L2277" i="1"/>
  <c r="J2277" i="1"/>
  <c r="I2277" i="1"/>
  <c r="H2277" i="1"/>
  <c r="L2276" i="1"/>
  <c r="J2276" i="1"/>
  <c r="I2276" i="1"/>
  <c r="H2276" i="1"/>
  <c r="L2275" i="1"/>
  <c r="J2275" i="1"/>
  <c r="I2275" i="1"/>
  <c r="H2275" i="1"/>
  <c r="L2274" i="1"/>
  <c r="J2274" i="1"/>
  <c r="I2274" i="1"/>
  <c r="H2274" i="1"/>
  <c r="L2273" i="1"/>
  <c r="J2273" i="1"/>
  <c r="I2273" i="1"/>
  <c r="H2273" i="1"/>
  <c r="L2272" i="1"/>
  <c r="J2272" i="1"/>
  <c r="I2272" i="1"/>
  <c r="H2272" i="1"/>
  <c r="E2281" i="1"/>
  <c r="D2281" i="1"/>
  <c r="E2280" i="1"/>
  <c r="K2410" i="1" s="1"/>
  <c r="D2280" i="1"/>
  <c r="E2279" i="1"/>
  <c r="K2409" i="1" s="1"/>
  <c r="D2279" i="1"/>
  <c r="E2278" i="1"/>
  <c r="K2408" i="1" s="1"/>
  <c r="D2278" i="1"/>
  <c r="E2277" i="1"/>
  <c r="K2407" i="1" s="1"/>
  <c r="D2277" i="1"/>
  <c r="E2276" i="1"/>
  <c r="K2406" i="1" s="1"/>
  <c r="D2276" i="1"/>
  <c r="E2275" i="1"/>
  <c r="K2405" i="1" s="1"/>
  <c r="D2275" i="1"/>
  <c r="E2274" i="1"/>
  <c r="K2404" i="1" s="1"/>
  <c r="D2274" i="1"/>
  <c r="E2273" i="1"/>
  <c r="K2403" i="1" s="1"/>
  <c r="D2273" i="1"/>
  <c r="E2272" i="1"/>
  <c r="K2402" i="1" s="1"/>
  <c r="D2272" i="1"/>
  <c r="F2272" i="1" l="1"/>
  <c r="F2280" i="1"/>
  <c r="F2278" i="1"/>
  <c r="F2275" i="1"/>
  <c r="F2277" i="1"/>
  <c r="F2281" i="1"/>
  <c r="F2273" i="1"/>
  <c r="F2279" i="1"/>
  <c r="F2274" i="1"/>
  <c r="F2276" i="1"/>
  <c r="L2271" i="1"/>
  <c r="K2271" i="1"/>
  <c r="J2271" i="1"/>
  <c r="I2271" i="1"/>
  <c r="H2271" i="1"/>
  <c r="L2270" i="1"/>
  <c r="J2270" i="1"/>
  <c r="I2270" i="1"/>
  <c r="H2270" i="1"/>
  <c r="L2269" i="1"/>
  <c r="J2269" i="1"/>
  <c r="I2269" i="1"/>
  <c r="H2269" i="1"/>
  <c r="L2268" i="1"/>
  <c r="J2268" i="1"/>
  <c r="I2268" i="1"/>
  <c r="H2268" i="1"/>
  <c r="L2267" i="1"/>
  <c r="J2267" i="1"/>
  <c r="I2267" i="1"/>
  <c r="H2267" i="1"/>
  <c r="L2266" i="1"/>
  <c r="J2266" i="1"/>
  <c r="I2266" i="1"/>
  <c r="H2266" i="1"/>
  <c r="L2265" i="1"/>
  <c r="J2265" i="1"/>
  <c r="I2265" i="1"/>
  <c r="H2265" i="1"/>
  <c r="L2264" i="1"/>
  <c r="J2264" i="1"/>
  <c r="I2264" i="1"/>
  <c r="H2264" i="1"/>
  <c r="L2263" i="1"/>
  <c r="J2263" i="1"/>
  <c r="I2263" i="1"/>
  <c r="H2263" i="1"/>
  <c r="L2262" i="1"/>
  <c r="J2262" i="1"/>
  <c r="I2262" i="1"/>
  <c r="H2262" i="1"/>
  <c r="E2271" i="1"/>
  <c r="D2271" i="1"/>
  <c r="E2270" i="1"/>
  <c r="K2400" i="1" s="1"/>
  <c r="D2270" i="1"/>
  <c r="E2269" i="1"/>
  <c r="K2399" i="1" s="1"/>
  <c r="D2269" i="1"/>
  <c r="E2268" i="1"/>
  <c r="K2398" i="1" s="1"/>
  <c r="D2268" i="1"/>
  <c r="E2267" i="1"/>
  <c r="K2397" i="1" s="1"/>
  <c r="D2267" i="1"/>
  <c r="E2266" i="1"/>
  <c r="K2396" i="1" s="1"/>
  <c r="D2266" i="1"/>
  <c r="E2265" i="1"/>
  <c r="K2395" i="1" s="1"/>
  <c r="D2265" i="1"/>
  <c r="E2264" i="1"/>
  <c r="K2394" i="1" s="1"/>
  <c r="D2264" i="1"/>
  <c r="E2263" i="1"/>
  <c r="K2393" i="1" s="1"/>
  <c r="D2263" i="1"/>
  <c r="E2262" i="1"/>
  <c r="K2392" i="1" s="1"/>
  <c r="D2262" i="1"/>
  <c r="F2262" i="1" l="1"/>
  <c r="F2263" i="1"/>
  <c r="F2267" i="1"/>
  <c r="F2269" i="1"/>
  <c r="F2271" i="1"/>
  <c r="F2265" i="1"/>
  <c r="F2264" i="1"/>
  <c r="F2268" i="1"/>
  <c r="F2270" i="1"/>
  <c r="F2266" i="1"/>
  <c r="L2261" i="1"/>
  <c r="K2261" i="1"/>
  <c r="J2261" i="1"/>
  <c r="I2261" i="1"/>
  <c r="H2261" i="1"/>
  <c r="L2260" i="1"/>
  <c r="J2260" i="1"/>
  <c r="I2260" i="1"/>
  <c r="H2260" i="1"/>
  <c r="L2259" i="1"/>
  <c r="J2259" i="1"/>
  <c r="I2259" i="1"/>
  <c r="H2259" i="1"/>
  <c r="L2258" i="1"/>
  <c r="J2258" i="1"/>
  <c r="I2258" i="1"/>
  <c r="H2258" i="1"/>
  <c r="L2257" i="1"/>
  <c r="J2257" i="1"/>
  <c r="I2257" i="1"/>
  <c r="H2257" i="1"/>
  <c r="L2256" i="1"/>
  <c r="J2256" i="1"/>
  <c r="I2256" i="1"/>
  <c r="H2256" i="1"/>
  <c r="L2255" i="1"/>
  <c r="J2255" i="1"/>
  <c r="I2255" i="1"/>
  <c r="H2255" i="1"/>
  <c r="L2254" i="1"/>
  <c r="J2254" i="1"/>
  <c r="I2254" i="1"/>
  <c r="H2254" i="1"/>
  <c r="L2253" i="1"/>
  <c r="J2253" i="1"/>
  <c r="I2253" i="1"/>
  <c r="H2253" i="1"/>
  <c r="L2252" i="1"/>
  <c r="J2252" i="1"/>
  <c r="I2252" i="1"/>
  <c r="H2252" i="1"/>
  <c r="E2261" i="1"/>
  <c r="D2261" i="1"/>
  <c r="E2260" i="1"/>
  <c r="K2390" i="1" s="1"/>
  <c r="D2260" i="1"/>
  <c r="E2259" i="1"/>
  <c r="K2389" i="1" s="1"/>
  <c r="D2259" i="1"/>
  <c r="E2258" i="1"/>
  <c r="K2388" i="1" s="1"/>
  <c r="D2258" i="1"/>
  <c r="E2257" i="1"/>
  <c r="K2387" i="1" s="1"/>
  <c r="D2257" i="1"/>
  <c r="E2256" i="1"/>
  <c r="K2386" i="1" s="1"/>
  <c r="D2256" i="1"/>
  <c r="E2255" i="1"/>
  <c r="K2385" i="1" s="1"/>
  <c r="D2255" i="1"/>
  <c r="E2254" i="1"/>
  <c r="K2384" i="1" s="1"/>
  <c r="D2254" i="1"/>
  <c r="E2253" i="1"/>
  <c r="K2383" i="1" s="1"/>
  <c r="D2253" i="1"/>
  <c r="E2252" i="1"/>
  <c r="K2382" i="1" s="1"/>
  <c r="D2252" i="1"/>
  <c r="F2253" i="1" l="1"/>
  <c r="F2255" i="1"/>
  <c r="F2257" i="1"/>
  <c r="F2259" i="1"/>
  <c r="F2261" i="1"/>
  <c r="F2254" i="1"/>
  <c r="F2258" i="1"/>
  <c r="F2252" i="1"/>
  <c r="F2256" i="1"/>
  <c r="F2260" i="1"/>
  <c r="L2251" i="1"/>
  <c r="K2251" i="1"/>
  <c r="J2251" i="1"/>
  <c r="I2251" i="1"/>
  <c r="H2251" i="1"/>
  <c r="L2250" i="1"/>
  <c r="J2250" i="1"/>
  <c r="I2250" i="1"/>
  <c r="H2250" i="1"/>
  <c r="L2249" i="1"/>
  <c r="J2249" i="1"/>
  <c r="I2249" i="1"/>
  <c r="H2249" i="1"/>
  <c r="L2248" i="1"/>
  <c r="J2248" i="1"/>
  <c r="I2248" i="1"/>
  <c r="H2248" i="1"/>
  <c r="L2247" i="1"/>
  <c r="J2247" i="1"/>
  <c r="I2247" i="1"/>
  <c r="H2247" i="1"/>
  <c r="L2246" i="1"/>
  <c r="J2246" i="1"/>
  <c r="I2246" i="1"/>
  <c r="H2246" i="1"/>
  <c r="L2245" i="1"/>
  <c r="J2245" i="1"/>
  <c r="I2245" i="1"/>
  <c r="H2245" i="1"/>
  <c r="L2244" i="1"/>
  <c r="J2244" i="1"/>
  <c r="I2244" i="1"/>
  <c r="H2244" i="1"/>
  <c r="L2243" i="1"/>
  <c r="J2243" i="1"/>
  <c r="I2243" i="1"/>
  <c r="H2243" i="1"/>
  <c r="L2242" i="1"/>
  <c r="J2242" i="1"/>
  <c r="I2242" i="1"/>
  <c r="H2242" i="1"/>
  <c r="E2251" i="1"/>
  <c r="D2251" i="1"/>
  <c r="E2250" i="1"/>
  <c r="K2380" i="1" s="1"/>
  <c r="D2250" i="1"/>
  <c r="E2249" i="1"/>
  <c r="K2379" i="1" s="1"/>
  <c r="D2249" i="1"/>
  <c r="E2248" i="1"/>
  <c r="K2378" i="1" s="1"/>
  <c r="D2248" i="1"/>
  <c r="E2247" i="1"/>
  <c r="K2377" i="1" s="1"/>
  <c r="D2247" i="1"/>
  <c r="E2246" i="1"/>
  <c r="K2376" i="1" s="1"/>
  <c r="D2246" i="1"/>
  <c r="E2245" i="1"/>
  <c r="K2375" i="1" s="1"/>
  <c r="D2245" i="1"/>
  <c r="E2244" i="1"/>
  <c r="K2374" i="1" s="1"/>
  <c r="D2244" i="1"/>
  <c r="E2243" i="1"/>
  <c r="K2373" i="1" s="1"/>
  <c r="D2243" i="1"/>
  <c r="E2242" i="1"/>
  <c r="K2372" i="1" s="1"/>
  <c r="D2242" i="1"/>
  <c r="F2249" i="1" l="1"/>
  <c r="F2244" i="1"/>
  <c r="F2246" i="1"/>
  <c r="F2243" i="1"/>
  <c r="F2245" i="1"/>
  <c r="F2251" i="1"/>
  <c r="F2247" i="1"/>
  <c r="F2248" i="1"/>
  <c r="F2250" i="1"/>
  <c r="F2242" i="1"/>
  <c r="L2241" i="1"/>
  <c r="K2241" i="1"/>
  <c r="J2241" i="1"/>
  <c r="I2241" i="1"/>
  <c r="H2241" i="1"/>
  <c r="L2240" i="1"/>
  <c r="J2240" i="1"/>
  <c r="I2240" i="1"/>
  <c r="H2240" i="1"/>
  <c r="L2239" i="1"/>
  <c r="J2239" i="1"/>
  <c r="I2239" i="1"/>
  <c r="H2239" i="1"/>
  <c r="L2238" i="1"/>
  <c r="J2238" i="1"/>
  <c r="I2238" i="1"/>
  <c r="H2238" i="1"/>
  <c r="L2237" i="1"/>
  <c r="J2237" i="1"/>
  <c r="I2237" i="1"/>
  <c r="H2237" i="1"/>
  <c r="L2236" i="1"/>
  <c r="J2236" i="1"/>
  <c r="I2236" i="1"/>
  <c r="H2236" i="1"/>
  <c r="L2235" i="1"/>
  <c r="J2235" i="1"/>
  <c r="I2235" i="1"/>
  <c r="H2235" i="1"/>
  <c r="L2234" i="1"/>
  <c r="J2234" i="1"/>
  <c r="I2234" i="1"/>
  <c r="H2234" i="1"/>
  <c r="L2233" i="1"/>
  <c r="J2233" i="1"/>
  <c r="I2233" i="1"/>
  <c r="H2233" i="1"/>
  <c r="L2232" i="1"/>
  <c r="J2232" i="1"/>
  <c r="I2232" i="1"/>
  <c r="H2232" i="1"/>
  <c r="E2241" i="1"/>
  <c r="D2241" i="1"/>
  <c r="E2240" i="1"/>
  <c r="K2370" i="1" s="1"/>
  <c r="D2240" i="1"/>
  <c r="E2239" i="1"/>
  <c r="K2369" i="1" s="1"/>
  <c r="D2239" i="1"/>
  <c r="E2238" i="1"/>
  <c r="K2368" i="1" s="1"/>
  <c r="D2238" i="1"/>
  <c r="E2237" i="1"/>
  <c r="K2367" i="1" s="1"/>
  <c r="D2237" i="1"/>
  <c r="E2236" i="1"/>
  <c r="K2366" i="1" s="1"/>
  <c r="D2236" i="1"/>
  <c r="E2235" i="1"/>
  <c r="K2365" i="1" s="1"/>
  <c r="D2235" i="1"/>
  <c r="E2234" i="1"/>
  <c r="K2364" i="1" s="1"/>
  <c r="D2234" i="1"/>
  <c r="E2233" i="1"/>
  <c r="K2363" i="1" s="1"/>
  <c r="D2233" i="1"/>
  <c r="E2232" i="1"/>
  <c r="K2362" i="1" s="1"/>
  <c r="D2232" i="1"/>
  <c r="F2233" i="1" l="1"/>
  <c r="F2234" i="1"/>
  <c r="F2235" i="1"/>
  <c r="F2239" i="1"/>
  <c r="F2232" i="1"/>
  <c r="F2237" i="1"/>
  <c r="F2241" i="1"/>
  <c r="F2238" i="1"/>
  <c r="F2236" i="1"/>
  <c r="F2240" i="1"/>
  <c r="L2231" i="1"/>
  <c r="K2231" i="1"/>
  <c r="J2231" i="1"/>
  <c r="I2231" i="1"/>
  <c r="H2231" i="1"/>
  <c r="L2230" i="1"/>
  <c r="J2230" i="1"/>
  <c r="I2230" i="1"/>
  <c r="H2230" i="1"/>
  <c r="L2229" i="1"/>
  <c r="J2229" i="1"/>
  <c r="I2229" i="1"/>
  <c r="H2229" i="1"/>
  <c r="L2228" i="1"/>
  <c r="J2228" i="1"/>
  <c r="I2228" i="1"/>
  <c r="H2228" i="1"/>
  <c r="L2227" i="1"/>
  <c r="J2227" i="1"/>
  <c r="I2227" i="1"/>
  <c r="H2227" i="1"/>
  <c r="L2226" i="1"/>
  <c r="J2226" i="1"/>
  <c r="I2226" i="1"/>
  <c r="H2226" i="1"/>
  <c r="L2225" i="1"/>
  <c r="J2225" i="1"/>
  <c r="I2225" i="1"/>
  <c r="H2225" i="1"/>
  <c r="L2224" i="1"/>
  <c r="J2224" i="1"/>
  <c r="I2224" i="1"/>
  <c r="H2224" i="1"/>
  <c r="L2223" i="1"/>
  <c r="J2223" i="1"/>
  <c r="I2223" i="1"/>
  <c r="H2223" i="1"/>
  <c r="L2222" i="1"/>
  <c r="J2222" i="1"/>
  <c r="I2222" i="1"/>
  <c r="H2222" i="1"/>
  <c r="E2231" i="1"/>
  <c r="D2231" i="1"/>
  <c r="E2230" i="1"/>
  <c r="K2360" i="1" s="1"/>
  <c r="D2230" i="1"/>
  <c r="E2229" i="1"/>
  <c r="K2359" i="1" s="1"/>
  <c r="D2229" i="1"/>
  <c r="E2228" i="1"/>
  <c r="K2358" i="1" s="1"/>
  <c r="D2228" i="1"/>
  <c r="E2227" i="1"/>
  <c r="K2357" i="1" s="1"/>
  <c r="D2227" i="1"/>
  <c r="E2226" i="1"/>
  <c r="K2356" i="1" s="1"/>
  <c r="D2226" i="1"/>
  <c r="E2225" i="1"/>
  <c r="K2355" i="1" s="1"/>
  <c r="D2225" i="1"/>
  <c r="E2224" i="1"/>
  <c r="K2354" i="1" s="1"/>
  <c r="D2224" i="1"/>
  <c r="E2223" i="1"/>
  <c r="K2353" i="1" s="1"/>
  <c r="D2223" i="1"/>
  <c r="E2222" i="1"/>
  <c r="K2352" i="1" s="1"/>
  <c r="D2222" i="1"/>
  <c r="F2223" i="1" l="1"/>
  <c r="F2222" i="1"/>
  <c r="F2226" i="1"/>
  <c r="F2227" i="1"/>
  <c r="F2229" i="1"/>
  <c r="F2231" i="1"/>
  <c r="F2230" i="1"/>
  <c r="F2224" i="1"/>
  <c r="F2228" i="1"/>
  <c r="F2225" i="1"/>
  <c r="L2221" i="1"/>
  <c r="K2221" i="1"/>
  <c r="J2221" i="1"/>
  <c r="I2221" i="1"/>
  <c r="H2221" i="1"/>
  <c r="L2220" i="1"/>
  <c r="J2220" i="1"/>
  <c r="I2220" i="1"/>
  <c r="H2220" i="1"/>
  <c r="L2219" i="1"/>
  <c r="J2219" i="1"/>
  <c r="I2219" i="1"/>
  <c r="H2219" i="1"/>
  <c r="L2218" i="1"/>
  <c r="J2218" i="1"/>
  <c r="I2218" i="1"/>
  <c r="H2218" i="1"/>
  <c r="L2217" i="1"/>
  <c r="J2217" i="1"/>
  <c r="I2217" i="1"/>
  <c r="H2217" i="1"/>
  <c r="L2216" i="1"/>
  <c r="J2216" i="1"/>
  <c r="I2216" i="1"/>
  <c r="H2216" i="1"/>
  <c r="L2215" i="1"/>
  <c r="J2215" i="1"/>
  <c r="I2215" i="1"/>
  <c r="H2215" i="1"/>
  <c r="L2214" i="1"/>
  <c r="J2214" i="1"/>
  <c r="I2214" i="1"/>
  <c r="H2214" i="1"/>
  <c r="L2213" i="1"/>
  <c r="J2213" i="1"/>
  <c r="I2213" i="1"/>
  <c r="H2213" i="1"/>
  <c r="L2212" i="1"/>
  <c r="J2212" i="1"/>
  <c r="I2212" i="1"/>
  <c r="H2212" i="1"/>
  <c r="E2221" i="1"/>
  <c r="D2221" i="1"/>
  <c r="E2220" i="1"/>
  <c r="K2350" i="1" s="1"/>
  <c r="D2220" i="1"/>
  <c r="E2219" i="1"/>
  <c r="K2349" i="1" s="1"/>
  <c r="D2219" i="1"/>
  <c r="E2218" i="1"/>
  <c r="K2348" i="1" s="1"/>
  <c r="D2218" i="1"/>
  <c r="E2217" i="1"/>
  <c r="K2347" i="1" s="1"/>
  <c r="D2217" i="1"/>
  <c r="E2216" i="1"/>
  <c r="K2346" i="1" s="1"/>
  <c r="D2216" i="1"/>
  <c r="E2215" i="1"/>
  <c r="K2345" i="1" s="1"/>
  <c r="D2215" i="1"/>
  <c r="E2214" i="1"/>
  <c r="K2344" i="1" s="1"/>
  <c r="D2214" i="1"/>
  <c r="E2213" i="1"/>
  <c r="K2343" i="1" s="1"/>
  <c r="D2213" i="1"/>
  <c r="E2212" i="1"/>
  <c r="K2342" i="1" s="1"/>
  <c r="D2212" i="1"/>
  <c r="F2213" i="1" l="1"/>
  <c r="F2214" i="1"/>
  <c r="F2215" i="1"/>
  <c r="F2217" i="1"/>
  <c r="F2221" i="1"/>
  <c r="F2219" i="1"/>
  <c r="F2218" i="1"/>
  <c r="F2216" i="1"/>
  <c r="F2220" i="1"/>
  <c r="F2212" i="1"/>
  <c r="L2211" i="1"/>
  <c r="K2211" i="1"/>
  <c r="J2211" i="1"/>
  <c r="I2211" i="1"/>
  <c r="H2211" i="1"/>
  <c r="L2210" i="1"/>
  <c r="J2210" i="1"/>
  <c r="I2210" i="1"/>
  <c r="H2210" i="1"/>
  <c r="L2209" i="1"/>
  <c r="J2209" i="1"/>
  <c r="I2209" i="1"/>
  <c r="H2209" i="1"/>
  <c r="L2208" i="1"/>
  <c r="J2208" i="1"/>
  <c r="I2208" i="1"/>
  <c r="H2208" i="1"/>
  <c r="L2207" i="1"/>
  <c r="J2207" i="1"/>
  <c r="I2207" i="1"/>
  <c r="H2207" i="1"/>
  <c r="L2206" i="1"/>
  <c r="J2206" i="1"/>
  <c r="I2206" i="1"/>
  <c r="H2206" i="1"/>
  <c r="L2205" i="1"/>
  <c r="J2205" i="1"/>
  <c r="I2205" i="1"/>
  <c r="H2205" i="1"/>
  <c r="L2204" i="1"/>
  <c r="J2204" i="1"/>
  <c r="I2204" i="1"/>
  <c r="H2204" i="1"/>
  <c r="L2203" i="1"/>
  <c r="J2203" i="1"/>
  <c r="I2203" i="1"/>
  <c r="H2203" i="1"/>
  <c r="L2202" i="1"/>
  <c r="J2202" i="1"/>
  <c r="I2202" i="1"/>
  <c r="H2202" i="1"/>
  <c r="E2211" i="1"/>
  <c r="D2211" i="1"/>
  <c r="E2210" i="1"/>
  <c r="K2340" i="1" s="1"/>
  <c r="D2210" i="1"/>
  <c r="E2209" i="1"/>
  <c r="K2339" i="1" s="1"/>
  <c r="D2209" i="1"/>
  <c r="E2208" i="1"/>
  <c r="K2338" i="1" s="1"/>
  <c r="D2208" i="1"/>
  <c r="E2207" i="1"/>
  <c r="K2337" i="1" s="1"/>
  <c r="D2207" i="1"/>
  <c r="E2206" i="1"/>
  <c r="K2336" i="1" s="1"/>
  <c r="D2206" i="1"/>
  <c r="E2205" i="1"/>
  <c r="K2335" i="1" s="1"/>
  <c r="D2205" i="1"/>
  <c r="E2204" i="1"/>
  <c r="K2334" i="1" s="1"/>
  <c r="D2204" i="1"/>
  <c r="E2203" i="1"/>
  <c r="K2333" i="1" s="1"/>
  <c r="D2203" i="1"/>
  <c r="E2202" i="1"/>
  <c r="K2332" i="1" s="1"/>
  <c r="D2202" i="1"/>
  <c r="F2207" i="1" l="1"/>
  <c r="F2205" i="1"/>
  <c r="F2211" i="1"/>
  <c r="F2209" i="1"/>
  <c r="F2204" i="1"/>
  <c r="F2206" i="1"/>
  <c r="F2208" i="1"/>
  <c r="F2210" i="1"/>
  <c r="F2203" i="1"/>
  <c r="F2202" i="1"/>
  <c r="L2201" i="1"/>
  <c r="K2201" i="1"/>
  <c r="J2201" i="1"/>
  <c r="I2201" i="1"/>
  <c r="H2201" i="1"/>
  <c r="L2200" i="1"/>
  <c r="J2200" i="1"/>
  <c r="I2200" i="1"/>
  <c r="H2200" i="1"/>
  <c r="L2199" i="1"/>
  <c r="J2199" i="1"/>
  <c r="I2199" i="1"/>
  <c r="H2199" i="1"/>
  <c r="L2198" i="1"/>
  <c r="J2198" i="1"/>
  <c r="I2198" i="1"/>
  <c r="H2198" i="1"/>
  <c r="L2197" i="1"/>
  <c r="J2197" i="1"/>
  <c r="I2197" i="1"/>
  <c r="H2197" i="1"/>
  <c r="L2196" i="1"/>
  <c r="J2196" i="1"/>
  <c r="I2196" i="1"/>
  <c r="H2196" i="1"/>
  <c r="L2195" i="1"/>
  <c r="J2195" i="1"/>
  <c r="I2195" i="1"/>
  <c r="H2195" i="1"/>
  <c r="L2194" i="1"/>
  <c r="J2194" i="1"/>
  <c r="I2194" i="1"/>
  <c r="H2194" i="1"/>
  <c r="L2193" i="1"/>
  <c r="J2193" i="1"/>
  <c r="I2193" i="1"/>
  <c r="H2193" i="1"/>
  <c r="L2192" i="1"/>
  <c r="J2192" i="1"/>
  <c r="I2192" i="1"/>
  <c r="H2192" i="1"/>
  <c r="E2201" i="1"/>
  <c r="D2201" i="1"/>
  <c r="E2200" i="1"/>
  <c r="K2330" i="1" s="1"/>
  <c r="D2200" i="1"/>
  <c r="E2199" i="1"/>
  <c r="K2329" i="1" s="1"/>
  <c r="D2199" i="1"/>
  <c r="E2198" i="1"/>
  <c r="K2328" i="1" s="1"/>
  <c r="D2198" i="1"/>
  <c r="E2197" i="1"/>
  <c r="K2327" i="1" s="1"/>
  <c r="D2197" i="1"/>
  <c r="E2196" i="1"/>
  <c r="K2326" i="1" s="1"/>
  <c r="D2196" i="1"/>
  <c r="E2195" i="1"/>
  <c r="K2325" i="1" s="1"/>
  <c r="D2195" i="1"/>
  <c r="E2194" i="1"/>
  <c r="K2324" i="1" s="1"/>
  <c r="D2194" i="1"/>
  <c r="E2193" i="1"/>
  <c r="K2323" i="1" s="1"/>
  <c r="D2193" i="1"/>
  <c r="E2192" i="1"/>
  <c r="K2322" i="1" s="1"/>
  <c r="D2192" i="1"/>
  <c r="F2192" i="1" l="1"/>
  <c r="F2194" i="1"/>
  <c r="F2195" i="1"/>
  <c r="F2199" i="1"/>
  <c r="F2201" i="1"/>
  <c r="F2193" i="1"/>
  <c r="F2197" i="1"/>
  <c r="F2198" i="1"/>
  <c r="F2196" i="1"/>
  <c r="F2200" i="1"/>
  <c r="L2191" i="1"/>
  <c r="K2191" i="1"/>
  <c r="J2191" i="1"/>
  <c r="I2191" i="1"/>
  <c r="H2191" i="1"/>
  <c r="L2190" i="1"/>
  <c r="J2190" i="1"/>
  <c r="I2190" i="1"/>
  <c r="H2190" i="1"/>
  <c r="L2189" i="1"/>
  <c r="J2189" i="1"/>
  <c r="I2189" i="1"/>
  <c r="H2189" i="1"/>
  <c r="L2188" i="1"/>
  <c r="J2188" i="1"/>
  <c r="I2188" i="1"/>
  <c r="H2188" i="1"/>
  <c r="L2187" i="1"/>
  <c r="J2187" i="1"/>
  <c r="I2187" i="1"/>
  <c r="H2187" i="1"/>
  <c r="L2186" i="1"/>
  <c r="J2186" i="1"/>
  <c r="I2186" i="1"/>
  <c r="H2186" i="1"/>
  <c r="L2185" i="1"/>
  <c r="J2185" i="1"/>
  <c r="I2185" i="1"/>
  <c r="H2185" i="1"/>
  <c r="L2184" i="1"/>
  <c r="J2184" i="1"/>
  <c r="I2184" i="1"/>
  <c r="H2184" i="1"/>
  <c r="L2183" i="1"/>
  <c r="J2183" i="1"/>
  <c r="I2183" i="1"/>
  <c r="H2183" i="1"/>
  <c r="L2182" i="1"/>
  <c r="J2182" i="1"/>
  <c r="I2182" i="1"/>
  <c r="H2182" i="1"/>
  <c r="E2191" i="1"/>
  <c r="D2191" i="1"/>
  <c r="E2190" i="1"/>
  <c r="K2320" i="1" s="1"/>
  <c r="D2190" i="1"/>
  <c r="E2189" i="1"/>
  <c r="K2319" i="1" s="1"/>
  <c r="D2189" i="1"/>
  <c r="E2188" i="1"/>
  <c r="K2318" i="1" s="1"/>
  <c r="D2188" i="1"/>
  <c r="E2187" i="1"/>
  <c r="K2317" i="1" s="1"/>
  <c r="D2187" i="1"/>
  <c r="E2186" i="1"/>
  <c r="K2316" i="1" s="1"/>
  <c r="D2186" i="1"/>
  <c r="E2185" i="1"/>
  <c r="K2315" i="1" s="1"/>
  <c r="D2185" i="1"/>
  <c r="E2184" i="1"/>
  <c r="K2314" i="1" s="1"/>
  <c r="D2184" i="1"/>
  <c r="E2183" i="1"/>
  <c r="K2313" i="1" s="1"/>
  <c r="D2183" i="1"/>
  <c r="E2182" i="1"/>
  <c r="K2312" i="1" s="1"/>
  <c r="D2182" i="1"/>
  <c r="F2182" i="1" l="1"/>
  <c r="F2183" i="1"/>
  <c r="F2187" i="1"/>
  <c r="F2185" i="1"/>
  <c r="F2184" i="1"/>
  <c r="F2188" i="1"/>
  <c r="F2189" i="1"/>
  <c r="F2191" i="1"/>
  <c r="F2186" i="1"/>
  <c r="F2190" i="1"/>
  <c r="L2181" i="1"/>
  <c r="K2181" i="1"/>
  <c r="J2181" i="1"/>
  <c r="I2181" i="1"/>
  <c r="H2181" i="1"/>
  <c r="L2180" i="1"/>
  <c r="J2180" i="1"/>
  <c r="I2180" i="1"/>
  <c r="H2180" i="1"/>
  <c r="L2179" i="1"/>
  <c r="J2179" i="1"/>
  <c r="I2179" i="1"/>
  <c r="H2179" i="1"/>
  <c r="L2178" i="1"/>
  <c r="J2178" i="1"/>
  <c r="I2178" i="1"/>
  <c r="H2178" i="1"/>
  <c r="L2177" i="1"/>
  <c r="J2177" i="1"/>
  <c r="I2177" i="1"/>
  <c r="H2177" i="1"/>
  <c r="L2176" i="1"/>
  <c r="J2176" i="1"/>
  <c r="I2176" i="1"/>
  <c r="H2176" i="1"/>
  <c r="L2175" i="1"/>
  <c r="J2175" i="1"/>
  <c r="I2175" i="1"/>
  <c r="H2175" i="1"/>
  <c r="L2174" i="1"/>
  <c r="J2174" i="1"/>
  <c r="I2174" i="1"/>
  <c r="H2174" i="1"/>
  <c r="L2173" i="1"/>
  <c r="J2173" i="1"/>
  <c r="I2173" i="1"/>
  <c r="H2173" i="1"/>
  <c r="L2172" i="1"/>
  <c r="J2172" i="1"/>
  <c r="I2172" i="1"/>
  <c r="H2172" i="1"/>
  <c r="E2181" i="1"/>
  <c r="D2181" i="1"/>
  <c r="E2180" i="1"/>
  <c r="K2310" i="1" s="1"/>
  <c r="D2180" i="1"/>
  <c r="E2179" i="1"/>
  <c r="K2309" i="1" s="1"/>
  <c r="D2179" i="1"/>
  <c r="E2178" i="1"/>
  <c r="K2308" i="1" s="1"/>
  <c r="D2178" i="1"/>
  <c r="E2177" i="1"/>
  <c r="K2307" i="1" s="1"/>
  <c r="D2177" i="1"/>
  <c r="E2176" i="1"/>
  <c r="K2306" i="1" s="1"/>
  <c r="D2176" i="1"/>
  <c r="E2175" i="1"/>
  <c r="K2305" i="1" s="1"/>
  <c r="D2175" i="1"/>
  <c r="E2174" i="1"/>
  <c r="K2304" i="1" s="1"/>
  <c r="D2174" i="1"/>
  <c r="E2173" i="1"/>
  <c r="K2303" i="1" s="1"/>
  <c r="D2173" i="1"/>
  <c r="E2172" i="1"/>
  <c r="K2302" i="1" s="1"/>
  <c r="D2172" i="1"/>
  <c r="F2178" i="1" l="1"/>
  <c r="F2176" i="1"/>
  <c r="F2174" i="1"/>
  <c r="F2177" i="1"/>
  <c r="F2180" i="1"/>
  <c r="F2173" i="1"/>
  <c r="F2181" i="1"/>
  <c r="F2172" i="1"/>
  <c r="F2175" i="1"/>
  <c r="F2179" i="1"/>
  <c r="L2171" i="1"/>
  <c r="K2171" i="1"/>
  <c r="J2171" i="1"/>
  <c r="I2171" i="1"/>
  <c r="H2171" i="1"/>
  <c r="L2170" i="1"/>
  <c r="J2170" i="1"/>
  <c r="I2170" i="1"/>
  <c r="H2170" i="1"/>
  <c r="L2169" i="1"/>
  <c r="J2169" i="1"/>
  <c r="I2169" i="1"/>
  <c r="H2169" i="1"/>
  <c r="L2168" i="1"/>
  <c r="J2168" i="1"/>
  <c r="I2168" i="1"/>
  <c r="H2168" i="1"/>
  <c r="L2167" i="1"/>
  <c r="J2167" i="1"/>
  <c r="I2167" i="1"/>
  <c r="H2167" i="1"/>
  <c r="L2166" i="1"/>
  <c r="J2166" i="1"/>
  <c r="I2166" i="1"/>
  <c r="H2166" i="1"/>
  <c r="L2165" i="1"/>
  <c r="J2165" i="1"/>
  <c r="I2165" i="1"/>
  <c r="H2165" i="1"/>
  <c r="L2164" i="1"/>
  <c r="J2164" i="1"/>
  <c r="I2164" i="1"/>
  <c r="H2164" i="1"/>
  <c r="L2163" i="1"/>
  <c r="J2163" i="1"/>
  <c r="I2163" i="1"/>
  <c r="H2163" i="1"/>
  <c r="L2162" i="1"/>
  <c r="J2162" i="1"/>
  <c r="I2162" i="1"/>
  <c r="H2162" i="1"/>
  <c r="E2171" i="1"/>
  <c r="D2171" i="1"/>
  <c r="E2170" i="1"/>
  <c r="K2300" i="1" s="1"/>
  <c r="D2170" i="1"/>
  <c r="E2169" i="1"/>
  <c r="K2299" i="1" s="1"/>
  <c r="D2169" i="1"/>
  <c r="E2168" i="1"/>
  <c r="K2298" i="1" s="1"/>
  <c r="D2168" i="1"/>
  <c r="E2167" i="1"/>
  <c r="K2297" i="1" s="1"/>
  <c r="D2167" i="1"/>
  <c r="E2166" i="1"/>
  <c r="K2296" i="1" s="1"/>
  <c r="D2166" i="1"/>
  <c r="E2165" i="1"/>
  <c r="K2295" i="1" s="1"/>
  <c r="D2165" i="1"/>
  <c r="E2164" i="1"/>
  <c r="K2294" i="1" s="1"/>
  <c r="D2164" i="1"/>
  <c r="E2163" i="1"/>
  <c r="K2293" i="1" s="1"/>
  <c r="D2163" i="1"/>
  <c r="E2162" i="1"/>
  <c r="K2292" i="1" s="1"/>
  <c r="D2162" i="1"/>
  <c r="F2162" i="1" l="1"/>
  <c r="F2163" i="1"/>
  <c r="F2170" i="1"/>
  <c r="F2167" i="1"/>
  <c r="F2169" i="1"/>
  <c r="F2171" i="1"/>
  <c r="F2164" i="1"/>
  <c r="F2168" i="1"/>
  <c r="F2166" i="1"/>
  <c r="F2165" i="1"/>
  <c r="L2161" i="1"/>
  <c r="K2161" i="1"/>
  <c r="J2161" i="1"/>
  <c r="I2161" i="1"/>
  <c r="H2161" i="1"/>
  <c r="L2160" i="1"/>
  <c r="J2160" i="1"/>
  <c r="I2160" i="1"/>
  <c r="H2160" i="1"/>
  <c r="L2159" i="1"/>
  <c r="J2159" i="1"/>
  <c r="I2159" i="1"/>
  <c r="H2159" i="1"/>
  <c r="L2158" i="1"/>
  <c r="J2158" i="1"/>
  <c r="I2158" i="1"/>
  <c r="H2158" i="1"/>
  <c r="L2157" i="1"/>
  <c r="J2157" i="1"/>
  <c r="I2157" i="1"/>
  <c r="H2157" i="1"/>
  <c r="L2156" i="1"/>
  <c r="J2156" i="1"/>
  <c r="I2156" i="1"/>
  <c r="H2156" i="1"/>
  <c r="L2155" i="1"/>
  <c r="J2155" i="1"/>
  <c r="I2155" i="1"/>
  <c r="H2155" i="1"/>
  <c r="L2154" i="1"/>
  <c r="J2154" i="1"/>
  <c r="I2154" i="1"/>
  <c r="H2154" i="1"/>
  <c r="L2153" i="1"/>
  <c r="J2153" i="1"/>
  <c r="I2153" i="1"/>
  <c r="H2153" i="1"/>
  <c r="L2152" i="1"/>
  <c r="J2152" i="1"/>
  <c r="I2152" i="1"/>
  <c r="H2152" i="1"/>
  <c r="E2161" i="1"/>
  <c r="D2161" i="1"/>
  <c r="E2160" i="1"/>
  <c r="K2290" i="1" s="1"/>
  <c r="D2160" i="1"/>
  <c r="E2159" i="1"/>
  <c r="K2289" i="1" s="1"/>
  <c r="D2159" i="1"/>
  <c r="E2158" i="1"/>
  <c r="K2288" i="1" s="1"/>
  <c r="D2158" i="1"/>
  <c r="E2157" i="1"/>
  <c r="K2287" i="1" s="1"/>
  <c r="D2157" i="1"/>
  <c r="E2156" i="1"/>
  <c r="K2286" i="1" s="1"/>
  <c r="D2156" i="1"/>
  <c r="E2155" i="1"/>
  <c r="K2285" i="1" s="1"/>
  <c r="D2155" i="1"/>
  <c r="E2154" i="1"/>
  <c r="K2284" i="1" s="1"/>
  <c r="D2154" i="1"/>
  <c r="E2153" i="1"/>
  <c r="K2283" i="1" s="1"/>
  <c r="D2153" i="1"/>
  <c r="E2152" i="1"/>
  <c r="K2282" i="1" s="1"/>
  <c r="D2152" i="1"/>
  <c r="F2153" i="1" l="1"/>
  <c r="F2152" i="1"/>
  <c r="F2159" i="1"/>
  <c r="F2161" i="1"/>
  <c r="F2157" i="1"/>
  <c r="F2154" i="1"/>
  <c r="F2158" i="1"/>
  <c r="F2160" i="1"/>
  <c r="F2155" i="1"/>
  <c r="F2156" i="1"/>
  <c r="L2151" i="1"/>
  <c r="K2151" i="1"/>
  <c r="J2151" i="1"/>
  <c r="I2151" i="1"/>
  <c r="H2151" i="1"/>
  <c r="L2150" i="1"/>
  <c r="J2150" i="1"/>
  <c r="I2150" i="1"/>
  <c r="H2150" i="1"/>
  <c r="L2149" i="1"/>
  <c r="J2149" i="1"/>
  <c r="I2149" i="1"/>
  <c r="H2149" i="1"/>
  <c r="L2148" i="1"/>
  <c r="J2148" i="1"/>
  <c r="I2148" i="1"/>
  <c r="H2148" i="1"/>
  <c r="L2147" i="1"/>
  <c r="J2147" i="1"/>
  <c r="I2147" i="1"/>
  <c r="H2147" i="1"/>
  <c r="L2146" i="1"/>
  <c r="J2146" i="1"/>
  <c r="I2146" i="1"/>
  <c r="H2146" i="1"/>
  <c r="L2145" i="1"/>
  <c r="J2145" i="1"/>
  <c r="I2145" i="1"/>
  <c r="H2145" i="1"/>
  <c r="L2144" i="1"/>
  <c r="J2144" i="1"/>
  <c r="I2144" i="1"/>
  <c r="H2144" i="1"/>
  <c r="L2143" i="1"/>
  <c r="J2143" i="1"/>
  <c r="I2143" i="1"/>
  <c r="H2143" i="1"/>
  <c r="L2142" i="1"/>
  <c r="J2142" i="1"/>
  <c r="I2142" i="1"/>
  <c r="H2142" i="1"/>
  <c r="E2151" i="1"/>
  <c r="D2151" i="1"/>
  <c r="E2150" i="1"/>
  <c r="K2280" i="1" s="1"/>
  <c r="D2150" i="1"/>
  <c r="E2149" i="1"/>
  <c r="K2279" i="1" s="1"/>
  <c r="D2149" i="1"/>
  <c r="E2148" i="1"/>
  <c r="K2278" i="1" s="1"/>
  <c r="D2148" i="1"/>
  <c r="E2147" i="1"/>
  <c r="K2277" i="1" s="1"/>
  <c r="D2147" i="1"/>
  <c r="E2146" i="1"/>
  <c r="K2276" i="1" s="1"/>
  <c r="D2146" i="1"/>
  <c r="E2145" i="1"/>
  <c r="K2275" i="1" s="1"/>
  <c r="D2145" i="1"/>
  <c r="E2144" i="1"/>
  <c r="K2274" i="1" s="1"/>
  <c r="D2144" i="1"/>
  <c r="E2143" i="1"/>
  <c r="K2273" i="1" s="1"/>
  <c r="D2143" i="1"/>
  <c r="E2142" i="1"/>
  <c r="K2272" i="1" s="1"/>
  <c r="D2142" i="1"/>
  <c r="F2142" i="1" l="1"/>
  <c r="F2150" i="1"/>
  <c r="F2144" i="1"/>
  <c r="F2148" i="1"/>
  <c r="F2149" i="1"/>
  <c r="F2146" i="1"/>
  <c r="F2151" i="1"/>
  <c r="F2145" i="1"/>
  <c r="F2143" i="1"/>
  <c r="F2147" i="1"/>
  <c r="L2141" i="1"/>
  <c r="K2141" i="1"/>
  <c r="J2141" i="1"/>
  <c r="I2141" i="1"/>
  <c r="H2141" i="1"/>
  <c r="L2140" i="1"/>
  <c r="J2140" i="1"/>
  <c r="I2140" i="1"/>
  <c r="H2140" i="1"/>
  <c r="L2139" i="1"/>
  <c r="J2139" i="1"/>
  <c r="I2139" i="1"/>
  <c r="H2139" i="1"/>
  <c r="L2138" i="1"/>
  <c r="J2138" i="1"/>
  <c r="I2138" i="1"/>
  <c r="H2138" i="1"/>
  <c r="L2137" i="1"/>
  <c r="J2137" i="1"/>
  <c r="I2137" i="1"/>
  <c r="H2137" i="1"/>
  <c r="L2136" i="1"/>
  <c r="J2136" i="1"/>
  <c r="I2136" i="1"/>
  <c r="H2136" i="1"/>
  <c r="L2135" i="1"/>
  <c r="J2135" i="1"/>
  <c r="I2135" i="1"/>
  <c r="H2135" i="1"/>
  <c r="L2134" i="1"/>
  <c r="J2134" i="1"/>
  <c r="I2134" i="1"/>
  <c r="H2134" i="1"/>
  <c r="L2133" i="1"/>
  <c r="J2133" i="1"/>
  <c r="I2133" i="1"/>
  <c r="H2133" i="1"/>
  <c r="L2132" i="1"/>
  <c r="J2132" i="1"/>
  <c r="I2132" i="1"/>
  <c r="H2132" i="1"/>
  <c r="E2141" i="1"/>
  <c r="D2141" i="1"/>
  <c r="E2140" i="1"/>
  <c r="K2270" i="1" s="1"/>
  <c r="D2140" i="1"/>
  <c r="E2139" i="1"/>
  <c r="K2269" i="1" s="1"/>
  <c r="D2139" i="1"/>
  <c r="E2138" i="1"/>
  <c r="K2268" i="1" s="1"/>
  <c r="D2138" i="1"/>
  <c r="E2137" i="1"/>
  <c r="K2267" i="1" s="1"/>
  <c r="D2137" i="1"/>
  <c r="E2136" i="1"/>
  <c r="K2266" i="1" s="1"/>
  <c r="D2136" i="1"/>
  <c r="E2135" i="1"/>
  <c r="K2265" i="1" s="1"/>
  <c r="D2135" i="1"/>
  <c r="E2134" i="1"/>
  <c r="K2264" i="1" s="1"/>
  <c r="D2134" i="1"/>
  <c r="E2133" i="1"/>
  <c r="K2263" i="1" s="1"/>
  <c r="D2133" i="1"/>
  <c r="E2132" i="1"/>
  <c r="K2262" i="1" s="1"/>
  <c r="D2132" i="1"/>
  <c r="F2132" i="1" l="1"/>
  <c r="F2133" i="1"/>
  <c r="F2136" i="1"/>
  <c r="F2137" i="1"/>
  <c r="F2139" i="1"/>
  <c r="F2141" i="1"/>
  <c r="F2138" i="1"/>
  <c r="F2140" i="1"/>
  <c r="F2135" i="1"/>
  <c r="F2134" i="1"/>
  <c r="L2131" i="1"/>
  <c r="K2131" i="1"/>
  <c r="J2131" i="1"/>
  <c r="I2131" i="1"/>
  <c r="H2131" i="1"/>
  <c r="L2130" i="1"/>
  <c r="J2130" i="1"/>
  <c r="I2130" i="1"/>
  <c r="H2130" i="1"/>
  <c r="L2129" i="1"/>
  <c r="J2129" i="1"/>
  <c r="I2129" i="1"/>
  <c r="H2129" i="1"/>
  <c r="L2128" i="1"/>
  <c r="J2128" i="1"/>
  <c r="I2128" i="1"/>
  <c r="H2128" i="1"/>
  <c r="L2127" i="1"/>
  <c r="J2127" i="1"/>
  <c r="I2127" i="1"/>
  <c r="H2127" i="1"/>
  <c r="L2126" i="1"/>
  <c r="J2126" i="1"/>
  <c r="I2126" i="1"/>
  <c r="H2126" i="1"/>
  <c r="L2125" i="1"/>
  <c r="J2125" i="1"/>
  <c r="I2125" i="1"/>
  <c r="H2125" i="1"/>
  <c r="L2124" i="1"/>
  <c r="J2124" i="1"/>
  <c r="I2124" i="1"/>
  <c r="H2124" i="1"/>
  <c r="L2123" i="1"/>
  <c r="J2123" i="1"/>
  <c r="I2123" i="1"/>
  <c r="H2123" i="1"/>
  <c r="L2122" i="1"/>
  <c r="J2122" i="1"/>
  <c r="I2122" i="1"/>
  <c r="H2122" i="1"/>
  <c r="E2131" i="1"/>
  <c r="D2131" i="1"/>
  <c r="E2130" i="1"/>
  <c r="K2260" i="1" s="1"/>
  <c r="D2130" i="1"/>
  <c r="E2129" i="1"/>
  <c r="K2259" i="1" s="1"/>
  <c r="D2129" i="1"/>
  <c r="E2128" i="1"/>
  <c r="K2258" i="1" s="1"/>
  <c r="D2128" i="1"/>
  <c r="E2127" i="1"/>
  <c r="K2257" i="1" s="1"/>
  <c r="D2127" i="1"/>
  <c r="E2126" i="1"/>
  <c r="K2256" i="1" s="1"/>
  <c r="D2126" i="1"/>
  <c r="E2125" i="1"/>
  <c r="K2255" i="1" s="1"/>
  <c r="D2125" i="1"/>
  <c r="E2124" i="1"/>
  <c r="K2254" i="1" s="1"/>
  <c r="D2124" i="1"/>
  <c r="E2123" i="1"/>
  <c r="K2253" i="1" s="1"/>
  <c r="D2123" i="1"/>
  <c r="E2122" i="1"/>
  <c r="K2252" i="1" s="1"/>
  <c r="D2122" i="1"/>
  <c r="F2127" i="1" l="1"/>
  <c r="F2124" i="1"/>
  <c r="F2126" i="1"/>
  <c r="F2129" i="1"/>
  <c r="F2131" i="1"/>
  <c r="F2122" i="1"/>
  <c r="F2128" i="1"/>
  <c r="F2130" i="1"/>
  <c r="F2125" i="1"/>
  <c r="F2123" i="1"/>
  <c r="L2121" i="1"/>
  <c r="K2121" i="1"/>
  <c r="J2121" i="1"/>
  <c r="I2121" i="1"/>
  <c r="H2121" i="1"/>
  <c r="L2120" i="1"/>
  <c r="J2120" i="1"/>
  <c r="I2120" i="1"/>
  <c r="H2120" i="1"/>
  <c r="L2119" i="1"/>
  <c r="J2119" i="1"/>
  <c r="I2119" i="1"/>
  <c r="H2119" i="1"/>
  <c r="L2118" i="1"/>
  <c r="J2118" i="1"/>
  <c r="I2118" i="1"/>
  <c r="H2118" i="1"/>
  <c r="L2117" i="1"/>
  <c r="J2117" i="1"/>
  <c r="I2117" i="1"/>
  <c r="H2117" i="1"/>
  <c r="L2116" i="1"/>
  <c r="J2116" i="1"/>
  <c r="I2116" i="1"/>
  <c r="H2116" i="1"/>
  <c r="L2115" i="1"/>
  <c r="J2115" i="1"/>
  <c r="I2115" i="1"/>
  <c r="H2115" i="1"/>
  <c r="L2114" i="1"/>
  <c r="J2114" i="1"/>
  <c r="I2114" i="1"/>
  <c r="H2114" i="1"/>
  <c r="L2113" i="1"/>
  <c r="J2113" i="1"/>
  <c r="I2113" i="1"/>
  <c r="H2113" i="1"/>
  <c r="L2112" i="1"/>
  <c r="J2112" i="1"/>
  <c r="I2112" i="1"/>
  <c r="H2112" i="1"/>
  <c r="E2121" i="1"/>
  <c r="D2121" i="1"/>
  <c r="E2120" i="1"/>
  <c r="K2250" i="1" s="1"/>
  <c r="D2120" i="1"/>
  <c r="E2119" i="1"/>
  <c r="K2249" i="1" s="1"/>
  <c r="D2119" i="1"/>
  <c r="E2118" i="1"/>
  <c r="K2248" i="1" s="1"/>
  <c r="D2118" i="1"/>
  <c r="E2117" i="1"/>
  <c r="K2247" i="1" s="1"/>
  <c r="D2117" i="1"/>
  <c r="E2116" i="1"/>
  <c r="K2246" i="1" s="1"/>
  <c r="D2116" i="1"/>
  <c r="E2115" i="1"/>
  <c r="K2245" i="1" s="1"/>
  <c r="D2115" i="1"/>
  <c r="E2114" i="1"/>
  <c r="K2244" i="1" s="1"/>
  <c r="D2114" i="1"/>
  <c r="E2113" i="1"/>
  <c r="K2243" i="1" s="1"/>
  <c r="D2113" i="1"/>
  <c r="E2112" i="1"/>
  <c r="K2242" i="1" s="1"/>
  <c r="D2112" i="1"/>
  <c r="F2118" i="1" l="1"/>
  <c r="F2113" i="1"/>
  <c r="F2115" i="1"/>
  <c r="F2112" i="1"/>
  <c r="F2117" i="1"/>
  <c r="F2119" i="1"/>
  <c r="F2121" i="1"/>
  <c r="F2116" i="1"/>
  <c r="F2120" i="1"/>
  <c r="F2114" i="1"/>
  <c r="L2111" i="1"/>
  <c r="K2111" i="1"/>
  <c r="J2111" i="1"/>
  <c r="I2111" i="1"/>
  <c r="H2111" i="1"/>
  <c r="L2110" i="1"/>
  <c r="J2110" i="1"/>
  <c r="I2110" i="1"/>
  <c r="H2110" i="1"/>
  <c r="L2109" i="1"/>
  <c r="J2109" i="1"/>
  <c r="I2109" i="1"/>
  <c r="H2109" i="1"/>
  <c r="L2108" i="1"/>
  <c r="J2108" i="1"/>
  <c r="I2108" i="1"/>
  <c r="H2108" i="1"/>
  <c r="L2107" i="1"/>
  <c r="J2107" i="1"/>
  <c r="I2107" i="1"/>
  <c r="H2107" i="1"/>
  <c r="L2106" i="1"/>
  <c r="J2106" i="1"/>
  <c r="I2106" i="1"/>
  <c r="H2106" i="1"/>
  <c r="L2105" i="1"/>
  <c r="J2105" i="1"/>
  <c r="I2105" i="1"/>
  <c r="H2105" i="1"/>
  <c r="L2104" i="1"/>
  <c r="J2104" i="1"/>
  <c r="I2104" i="1"/>
  <c r="H2104" i="1"/>
  <c r="L2103" i="1"/>
  <c r="J2103" i="1"/>
  <c r="I2103" i="1"/>
  <c r="H2103" i="1"/>
  <c r="L2102" i="1"/>
  <c r="J2102" i="1"/>
  <c r="I2102" i="1"/>
  <c r="H2102" i="1"/>
  <c r="E2111" i="1"/>
  <c r="D2111" i="1"/>
  <c r="E2110" i="1"/>
  <c r="K2240" i="1" s="1"/>
  <c r="D2110" i="1"/>
  <c r="E2109" i="1"/>
  <c r="K2239" i="1" s="1"/>
  <c r="D2109" i="1"/>
  <c r="E2108" i="1"/>
  <c r="K2238" i="1" s="1"/>
  <c r="D2108" i="1"/>
  <c r="E2107" i="1"/>
  <c r="K2237" i="1" s="1"/>
  <c r="D2107" i="1"/>
  <c r="E2106" i="1"/>
  <c r="K2236" i="1" s="1"/>
  <c r="D2106" i="1"/>
  <c r="E2105" i="1"/>
  <c r="K2235" i="1" s="1"/>
  <c r="D2105" i="1"/>
  <c r="E2104" i="1"/>
  <c r="K2234" i="1" s="1"/>
  <c r="D2104" i="1"/>
  <c r="E2103" i="1"/>
  <c r="K2233" i="1" s="1"/>
  <c r="D2103" i="1"/>
  <c r="E2102" i="1"/>
  <c r="K2232" i="1" s="1"/>
  <c r="D2102" i="1"/>
  <c r="F2102" i="1" l="1"/>
  <c r="F2104" i="1"/>
  <c r="F2105" i="1"/>
  <c r="F2107" i="1"/>
  <c r="F2109" i="1"/>
  <c r="F2111" i="1"/>
  <c r="F2103" i="1"/>
  <c r="F2108" i="1"/>
  <c r="F2106" i="1"/>
  <c r="F2110" i="1"/>
  <c r="L2101" i="1"/>
  <c r="K2101" i="1"/>
  <c r="J2101" i="1"/>
  <c r="I2101" i="1"/>
  <c r="H2101" i="1"/>
  <c r="L2100" i="1"/>
  <c r="J2100" i="1"/>
  <c r="I2100" i="1"/>
  <c r="H2100" i="1"/>
  <c r="L2099" i="1"/>
  <c r="J2099" i="1"/>
  <c r="I2099" i="1"/>
  <c r="H2099" i="1"/>
  <c r="L2098" i="1"/>
  <c r="J2098" i="1"/>
  <c r="I2098" i="1"/>
  <c r="H2098" i="1"/>
  <c r="L2097" i="1"/>
  <c r="J2097" i="1"/>
  <c r="I2097" i="1"/>
  <c r="H2097" i="1"/>
  <c r="L2096" i="1"/>
  <c r="J2096" i="1"/>
  <c r="I2096" i="1"/>
  <c r="H2096" i="1"/>
  <c r="L2095" i="1"/>
  <c r="J2095" i="1"/>
  <c r="I2095" i="1"/>
  <c r="H2095" i="1"/>
  <c r="L2094" i="1"/>
  <c r="J2094" i="1"/>
  <c r="I2094" i="1"/>
  <c r="H2094" i="1"/>
  <c r="L2093" i="1"/>
  <c r="J2093" i="1"/>
  <c r="I2093" i="1"/>
  <c r="H2093" i="1"/>
  <c r="L2092" i="1"/>
  <c r="J2092" i="1"/>
  <c r="I2092" i="1"/>
  <c r="H2092" i="1"/>
  <c r="E2101" i="1"/>
  <c r="D2101" i="1"/>
  <c r="E2100" i="1"/>
  <c r="K2230" i="1" s="1"/>
  <c r="D2100" i="1"/>
  <c r="E2099" i="1"/>
  <c r="K2229" i="1" s="1"/>
  <c r="D2099" i="1"/>
  <c r="E2098" i="1"/>
  <c r="K2228" i="1" s="1"/>
  <c r="D2098" i="1"/>
  <c r="E2097" i="1"/>
  <c r="K2227" i="1" s="1"/>
  <c r="D2097" i="1"/>
  <c r="E2096" i="1"/>
  <c r="K2226" i="1" s="1"/>
  <c r="D2096" i="1"/>
  <c r="E2095" i="1"/>
  <c r="K2225" i="1" s="1"/>
  <c r="D2095" i="1"/>
  <c r="E2094" i="1"/>
  <c r="K2224" i="1" s="1"/>
  <c r="D2094" i="1"/>
  <c r="E2093" i="1"/>
  <c r="K2223" i="1" s="1"/>
  <c r="D2093" i="1"/>
  <c r="E2092" i="1"/>
  <c r="K2222" i="1" s="1"/>
  <c r="D2092" i="1"/>
  <c r="F2093" i="1" l="1"/>
  <c r="F2097" i="1"/>
  <c r="F2099" i="1"/>
  <c r="F2101" i="1"/>
  <c r="F2095" i="1"/>
  <c r="F2092" i="1"/>
  <c r="F2094" i="1"/>
  <c r="F2098" i="1"/>
  <c r="F2100" i="1"/>
  <c r="F2096" i="1"/>
  <c r="L2091" i="1"/>
  <c r="K2091" i="1"/>
  <c r="J2091" i="1"/>
  <c r="I2091" i="1"/>
  <c r="H2091" i="1"/>
  <c r="L2090" i="1"/>
  <c r="J2090" i="1"/>
  <c r="I2090" i="1"/>
  <c r="H2090" i="1"/>
  <c r="L2089" i="1"/>
  <c r="J2089" i="1"/>
  <c r="I2089" i="1"/>
  <c r="H2089" i="1"/>
  <c r="L2088" i="1"/>
  <c r="J2088" i="1"/>
  <c r="I2088" i="1"/>
  <c r="H2088" i="1"/>
  <c r="L2087" i="1"/>
  <c r="J2087" i="1"/>
  <c r="I2087" i="1"/>
  <c r="H2087" i="1"/>
  <c r="L2086" i="1"/>
  <c r="J2086" i="1"/>
  <c r="I2086" i="1"/>
  <c r="H2086" i="1"/>
  <c r="L2085" i="1"/>
  <c r="J2085" i="1"/>
  <c r="I2085" i="1"/>
  <c r="H2085" i="1"/>
  <c r="L2084" i="1"/>
  <c r="J2084" i="1"/>
  <c r="I2084" i="1"/>
  <c r="H2084" i="1"/>
  <c r="L2083" i="1"/>
  <c r="J2083" i="1"/>
  <c r="I2083" i="1"/>
  <c r="H2083" i="1"/>
  <c r="L2082" i="1"/>
  <c r="J2082" i="1"/>
  <c r="I2082" i="1"/>
  <c r="H2082" i="1"/>
  <c r="E2091" i="1"/>
  <c r="D2091" i="1"/>
  <c r="E2090" i="1"/>
  <c r="K2220" i="1" s="1"/>
  <c r="D2090" i="1"/>
  <c r="E2089" i="1"/>
  <c r="K2219" i="1" s="1"/>
  <c r="D2089" i="1"/>
  <c r="E2088" i="1"/>
  <c r="K2218" i="1" s="1"/>
  <c r="D2088" i="1"/>
  <c r="E2087" i="1"/>
  <c r="K2217" i="1" s="1"/>
  <c r="D2087" i="1"/>
  <c r="E2086" i="1"/>
  <c r="K2216" i="1" s="1"/>
  <c r="D2086" i="1"/>
  <c r="E2085" i="1"/>
  <c r="K2215" i="1" s="1"/>
  <c r="D2085" i="1"/>
  <c r="E2084" i="1"/>
  <c r="K2214" i="1" s="1"/>
  <c r="D2084" i="1"/>
  <c r="E2083" i="1"/>
  <c r="K2213" i="1" s="1"/>
  <c r="D2083" i="1"/>
  <c r="E2082" i="1"/>
  <c r="K2212" i="1" s="1"/>
  <c r="D2082" i="1"/>
  <c r="F2086" i="1" l="1"/>
  <c r="F2083" i="1"/>
  <c r="F2085" i="1"/>
  <c r="F2089" i="1"/>
  <c r="F2091" i="1"/>
  <c r="F2087" i="1"/>
  <c r="F2082" i="1"/>
  <c r="F2084" i="1"/>
  <c r="F2088" i="1"/>
  <c r="F2090" i="1"/>
  <c r="L2081" i="1"/>
  <c r="K2081" i="1"/>
  <c r="J2081" i="1"/>
  <c r="I2081" i="1"/>
  <c r="H2081" i="1"/>
  <c r="L2080" i="1"/>
  <c r="J2080" i="1"/>
  <c r="I2080" i="1"/>
  <c r="H2080" i="1"/>
  <c r="L2079" i="1"/>
  <c r="J2079" i="1"/>
  <c r="I2079" i="1"/>
  <c r="H2079" i="1"/>
  <c r="L2078" i="1"/>
  <c r="J2078" i="1"/>
  <c r="I2078" i="1"/>
  <c r="H2078" i="1"/>
  <c r="L2077" i="1"/>
  <c r="J2077" i="1"/>
  <c r="I2077" i="1"/>
  <c r="H2077" i="1"/>
  <c r="L2076" i="1"/>
  <c r="J2076" i="1"/>
  <c r="I2076" i="1"/>
  <c r="H2076" i="1"/>
  <c r="L2075" i="1"/>
  <c r="J2075" i="1"/>
  <c r="I2075" i="1"/>
  <c r="H2075" i="1"/>
  <c r="L2074" i="1"/>
  <c r="J2074" i="1"/>
  <c r="I2074" i="1"/>
  <c r="H2074" i="1"/>
  <c r="L2073" i="1"/>
  <c r="J2073" i="1"/>
  <c r="I2073" i="1"/>
  <c r="H2073" i="1"/>
  <c r="L2072" i="1"/>
  <c r="J2072" i="1"/>
  <c r="I2072" i="1"/>
  <c r="H2072" i="1"/>
  <c r="E2081" i="1"/>
  <c r="D2081" i="1"/>
  <c r="E2080" i="1"/>
  <c r="K2210" i="1" s="1"/>
  <c r="D2080" i="1"/>
  <c r="E2079" i="1"/>
  <c r="K2209" i="1" s="1"/>
  <c r="D2079" i="1"/>
  <c r="E2078" i="1"/>
  <c r="K2208" i="1" s="1"/>
  <c r="D2078" i="1"/>
  <c r="E2077" i="1"/>
  <c r="K2207" i="1" s="1"/>
  <c r="D2077" i="1"/>
  <c r="E2076" i="1"/>
  <c r="K2206" i="1" s="1"/>
  <c r="D2076" i="1"/>
  <c r="E2075" i="1"/>
  <c r="K2205" i="1" s="1"/>
  <c r="D2075" i="1"/>
  <c r="E2074" i="1"/>
  <c r="K2204" i="1" s="1"/>
  <c r="D2074" i="1"/>
  <c r="E2073" i="1"/>
  <c r="K2203" i="1" s="1"/>
  <c r="D2073" i="1"/>
  <c r="E2072" i="1"/>
  <c r="K2202" i="1" s="1"/>
  <c r="D2072" i="1"/>
  <c r="F2072" i="1" l="1"/>
  <c r="F2075" i="1"/>
  <c r="F2079" i="1"/>
  <c r="F2077" i="1"/>
  <c r="F2081" i="1"/>
  <c r="F2074" i="1"/>
  <c r="F2073" i="1"/>
  <c r="F2076" i="1"/>
  <c r="F2078" i="1"/>
  <c r="F2080" i="1"/>
  <c r="L2071" i="1"/>
  <c r="K2071" i="1"/>
  <c r="J2071" i="1"/>
  <c r="I2071" i="1"/>
  <c r="H2071" i="1"/>
  <c r="L2070" i="1"/>
  <c r="J2070" i="1"/>
  <c r="I2070" i="1"/>
  <c r="H2070" i="1"/>
  <c r="L2069" i="1"/>
  <c r="J2069" i="1"/>
  <c r="I2069" i="1"/>
  <c r="H2069" i="1"/>
  <c r="L2068" i="1"/>
  <c r="J2068" i="1"/>
  <c r="I2068" i="1"/>
  <c r="H2068" i="1"/>
  <c r="L2067" i="1"/>
  <c r="J2067" i="1"/>
  <c r="I2067" i="1"/>
  <c r="H2067" i="1"/>
  <c r="L2066" i="1"/>
  <c r="J2066" i="1"/>
  <c r="I2066" i="1"/>
  <c r="H2066" i="1"/>
  <c r="L2065" i="1"/>
  <c r="J2065" i="1"/>
  <c r="I2065" i="1"/>
  <c r="H2065" i="1"/>
  <c r="L2064" i="1"/>
  <c r="J2064" i="1"/>
  <c r="I2064" i="1"/>
  <c r="H2064" i="1"/>
  <c r="L2063" i="1"/>
  <c r="J2063" i="1"/>
  <c r="I2063" i="1"/>
  <c r="H2063" i="1"/>
  <c r="L2062" i="1"/>
  <c r="J2062" i="1"/>
  <c r="I2062" i="1"/>
  <c r="H2062" i="1"/>
  <c r="E2071" i="1"/>
  <c r="D2071" i="1"/>
  <c r="E2070" i="1"/>
  <c r="K2200" i="1" s="1"/>
  <c r="D2070" i="1"/>
  <c r="E2069" i="1"/>
  <c r="K2199" i="1" s="1"/>
  <c r="D2069" i="1"/>
  <c r="E2068" i="1"/>
  <c r="K2198" i="1" s="1"/>
  <c r="D2068" i="1"/>
  <c r="E2067" i="1"/>
  <c r="K2197" i="1" s="1"/>
  <c r="D2067" i="1"/>
  <c r="E2066" i="1"/>
  <c r="K2196" i="1" s="1"/>
  <c r="D2066" i="1"/>
  <c r="E2065" i="1"/>
  <c r="K2195" i="1" s="1"/>
  <c r="D2065" i="1"/>
  <c r="E2064" i="1"/>
  <c r="K2194" i="1" s="1"/>
  <c r="D2064" i="1"/>
  <c r="E2063" i="1"/>
  <c r="K2193" i="1" s="1"/>
  <c r="D2063" i="1"/>
  <c r="E2062" i="1"/>
  <c r="K2192" i="1" s="1"/>
  <c r="D2062" i="1"/>
  <c r="F2062" i="1" l="1"/>
  <c r="F2063" i="1"/>
  <c r="F2070" i="1"/>
  <c r="F2069" i="1"/>
  <c r="F2071" i="1"/>
  <c r="F2067" i="1"/>
  <c r="F2064" i="1"/>
  <c r="F2068" i="1"/>
  <c r="F2065" i="1"/>
  <c r="F2066" i="1"/>
  <c r="L2061" i="1"/>
  <c r="K2061" i="1"/>
  <c r="J2061" i="1"/>
  <c r="I2061" i="1"/>
  <c r="H2061" i="1"/>
  <c r="L2060" i="1"/>
  <c r="J2060" i="1"/>
  <c r="I2060" i="1"/>
  <c r="H2060" i="1"/>
  <c r="L2059" i="1"/>
  <c r="J2059" i="1"/>
  <c r="I2059" i="1"/>
  <c r="H2059" i="1"/>
  <c r="L2058" i="1"/>
  <c r="J2058" i="1"/>
  <c r="I2058" i="1"/>
  <c r="H2058" i="1"/>
  <c r="L2057" i="1"/>
  <c r="J2057" i="1"/>
  <c r="I2057" i="1"/>
  <c r="H2057" i="1"/>
  <c r="L2056" i="1"/>
  <c r="J2056" i="1"/>
  <c r="I2056" i="1"/>
  <c r="H2056" i="1"/>
  <c r="L2055" i="1"/>
  <c r="J2055" i="1"/>
  <c r="I2055" i="1"/>
  <c r="H2055" i="1"/>
  <c r="L2054" i="1"/>
  <c r="J2054" i="1"/>
  <c r="I2054" i="1"/>
  <c r="H2054" i="1"/>
  <c r="L2053" i="1"/>
  <c r="J2053" i="1"/>
  <c r="I2053" i="1"/>
  <c r="H2053" i="1"/>
  <c r="L2052" i="1"/>
  <c r="J2052" i="1"/>
  <c r="I2052" i="1"/>
  <c r="H2052" i="1"/>
  <c r="E2061" i="1"/>
  <c r="D2061" i="1"/>
  <c r="E2060" i="1"/>
  <c r="K2190" i="1" s="1"/>
  <c r="D2060" i="1"/>
  <c r="E2059" i="1"/>
  <c r="K2189" i="1" s="1"/>
  <c r="D2059" i="1"/>
  <c r="E2058" i="1"/>
  <c r="K2188" i="1" s="1"/>
  <c r="D2058" i="1"/>
  <c r="E2057" i="1"/>
  <c r="K2187" i="1" s="1"/>
  <c r="D2057" i="1"/>
  <c r="E2056" i="1"/>
  <c r="K2186" i="1" s="1"/>
  <c r="D2056" i="1"/>
  <c r="E2055" i="1"/>
  <c r="K2185" i="1" s="1"/>
  <c r="D2055" i="1"/>
  <c r="E2054" i="1"/>
  <c r="K2184" i="1" s="1"/>
  <c r="D2054" i="1"/>
  <c r="E2053" i="1"/>
  <c r="K2183" i="1" s="1"/>
  <c r="D2053" i="1"/>
  <c r="E2052" i="1"/>
  <c r="K2182" i="1" s="1"/>
  <c r="D2052" i="1"/>
  <c r="F2052" i="1" l="1"/>
  <c r="F2057" i="1"/>
  <c r="F2059" i="1"/>
  <c r="F2061" i="1"/>
  <c r="F2055" i="1"/>
  <c r="F2053" i="1"/>
  <c r="F2054" i="1"/>
  <c r="F2058" i="1"/>
  <c r="F2056" i="1"/>
  <c r="F2060" i="1"/>
  <c r="L2051" i="1"/>
  <c r="K2051" i="1"/>
  <c r="J2051" i="1"/>
  <c r="I2051" i="1"/>
  <c r="H2051" i="1"/>
  <c r="L2050" i="1"/>
  <c r="J2050" i="1"/>
  <c r="I2050" i="1"/>
  <c r="H2050" i="1"/>
  <c r="L2049" i="1"/>
  <c r="J2049" i="1"/>
  <c r="I2049" i="1"/>
  <c r="H2049" i="1"/>
  <c r="L2048" i="1"/>
  <c r="J2048" i="1"/>
  <c r="I2048" i="1"/>
  <c r="H2048" i="1"/>
  <c r="L2047" i="1"/>
  <c r="J2047" i="1"/>
  <c r="I2047" i="1"/>
  <c r="H2047" i="1"/>
  <c r="L2046" i="1"/>
  <c r="J2046" i="1"/>
  <c r="I2046" i="1"/>
  <c r="H2046" i="1"/>
  <c r="L2045" i="1"/>
  <c r="J2045" i="1"/>
  <c r="I2045" i="1"/>
  <c r="H2045" i="1"/>
  <c r="L2044" i="1"/>
  <c r="J2044" i="1"/>
  <c r="I2044" i="1"/>
  <c r="H2044" i="1"/>
  <c r="L2043" i="1"/>
  <c r="J2043" i="1"/>
  <c r="I2043" i="1"/>
  <c r="H2043" i="1"/>
  <c r="L2042" i="1"/>
  <c r="J2042" i="1"/>
  <c r="I2042" i="1"/>
  <c r="H2042" i="1"/>
  <c r="E2051" i="1"/>
  <c r="D2051" i="1"/>
  <c r="E2050" i="1"/>
  <c r="K2180" i="1" s="1"/>
  <c r="D2050" i="1"/>
  <c r="E2049" i="1"/>
  <c r="K2179" i="1" s="1"/>
  <c r="D2049" i="1"/>
  <c r="E2048" i="1"/>
  <c r="K2178" i="1" s="1"/>
  <c r="D2048" i="1"/>
  <c r="E2047" i="1"/>
  <c r="K2177" i="1" s="1"/>
  <c r="D2047" i="1"/>
  <c r="E2046" i="1"/>
  <c r="K2176" i="1" s="1"/>
  <c r="D2046" i="1"/>
  <c r="E2045" i="1"/>
  <c r="K2175" i="1" s="1"/>
  <c r="D2045" i="1"/>
  <c r="E2044" i="1"/>
  <c r="K2174" i="1" s="1"/>
  <c r="D2044" i="1"/>
  <c r="E2043" i="1"/>
  <c r="K2173" i="1" s="1"/>
  <c r="D2043" i="1"/>
  <c r="E2042" i="1"/>
  <c r="K2172" i="1" s="1"/>
  <c r="D2042" i="1"/>
  <c r="F2042" i="1" l="1"/>
  <c r="F2043" i="1"/>
  <c r="F2047" i="1"/>
  <c r="F2049" i="1"/>
  <c r="F2051" i="1"/>
  <c r="F2045" i="1"/>
  <c r="F2044" i="1"/>
  <c r="F2048" i="1"/>
  <c r="F2046" i="1"/>
  <c r="F2050" i="1"/>
  <c r="L2041" i="1"/>
  <c r="K2041" i="1"/>
  <c r="J2041" i="1"/>
  <c r="I2041" i="1"/>
  <c r="H2041" i="1"/>
  <c r="L2040" i="1"/>
  <c r="J2040" i="1"/>
  <c r="I2040" i="1"/>
  <c r="H2040" i="1"/>
  <c r="L2039" i="1"/>
  <c r="J2039" i="1"/>
  <c r="I2039" i="1"/>
  <c r="H2039" i="1"/>
  <c r="L2038" i="1"/>
  <c r="J2038" i="1"/>
  <c r="I2038" i="1"/>
  <c r="H2038" i="1"/>
  <c r="L2037" i="1"/>
  <c r="J2037" i="1"/>
  <c r="I2037" i="1"/>
  <c r="H2037" i="1"/>
  <c r="L2036" i="1"/>
  <c r="J2036" i="1"/>
  <c r="I2036" i="1"/>
  <c r="H2036" i="1"/>
  <c r="L2035" i="1"/>
  <c r="J2035" i="1"/>
  <c r="I2035" i="1"/>
  <c r="H2035" i="1"/>
  <c r="L2034" i="1"/>
  <c r="J2034" i="1"/>
  <c r="I2034" i="1"/>
  <c r="H2034" i="1"/>
  <c r="L2033" i="1"/>
  <c r="J2033" i="1"/>
  <c r="I2033" i="1"/>
  <c r="H2033" i="1"/>
  <c r="L2032" i="1"/>
  <c r="J2032" i="1"/>
  <c r="I2032" i="1"/>
  <c r="H2032" i="1"/>
  <c r="E2041" i="1"/>
  <c r="D2041" i="1"/>
  <c r="E2040" i="1"/>
  <c r="K2170" i="1" s="1"/>
  <c r="D2040" i="1"/>
  <c r="E2039" i="1"/>
  <c r="K2169" i="1" s="1"/>
  <c r="D2039" i="1"/>
  <c r="E2038" i="1"/>
  <c r="K2168" i="1" s="1"/>
  <c r="D2038" i="1"/>
  <c r="E2037" i="1"/>
  <c r="K2167" i="1" s="1"/>
  <c r="D2037" i="1"/>
  <c r="E2036" i="1"/>
  <c r="K2166" i="1" s="1"/>
  <c r="D2036" i="1"/>
  <c r="E2035" i="1"/>
  <c r="K2165" i="1" s="1"/>
  <c r="D2035" i="1"/>
  <c r="E2034" i="1"/>
  <c r="K2164" i="1" s="1"/>
  <c r="D2034" i="1"/>
  <c r="E2033" i="1"/>
  <c r="K2163" i="1" s="1"/>
  <c r="D2033" i="1"/>
  <c r="E2032" i="1"/>
  <c r="K2162" i="1" s="1"/>
  <c r="D2032" i="1"/>
  <c r="F2032" i="1" l="1"/>
  <c r="F2033" i="1"/>
  <c r="F2037" i="1"/>
  <c r="F2039" i="1"/>
  <c r="F2041" i="1"/>
  <c r="F2035" i="1"/>
  <c r="F2034" i="1"/>
  <c r="F2038" i="1"/>
  <c r="F2036" i="1"/>
  <c r="F2040" i="1"/>
  <c r="L2031" i="1"/>
  <c r="K2031" i="1"/>
  <c r="J2031" i="1"/>
  <c r="I2031" i="1"/>
  <c r="H2031" i="1"/>
  <c r="L2030" i="1"/>
  <c r="J2030" i="1"/>
  <c r="I2030" i="1"/>
  <c r="H2030" i="1"/>
  <c r="L2029" i="1"/>
  <c r="J2029" i="1"/>
  <c r="I2029" i="1"/>
  <c r="H2029" i="1"/>
  <c r="L2028" i="1"/>
  <c r="J2028" i="1"/>
  <c r="I2028" i="1"/>
  <c r="H2028" i="1"/>
  <c r="L2027" i="1"/>
  <c r="J2027" i="1"/>
  <c r="I2027" i="1"/>
  <c r="H2027" i="1"/>
  <c r="L2026" i="1"/>
  <c r="J2026" i="1"/>
  <c r="I2026" i="1"/>
  <c r="H2026" i="1"/>
  <c r="L2025" i="1"/>
  <c r="J2025" i="1"/>
  <c r="I2025" i="1"/>
  <c r="H2025" i="1"/>
  <c r="L2024" i="1"/>
  <c r="J2024" i="1"/>
  <c r="I2024" i="1"/>
  <c r="H2024" i="1"/>
  <c r="L2023" i="1"/>
  <c r="J2023" i="1"/>
  <c r="I2023" i="1"/>
  <c r="H2023" i="1"/>
  <c r="L2022" i="1"/>
  <c r="J2022" i="1"/>
  <c r="I2022" i="1"/>
  <c r="H2022" i="1"/>
  <c r="E2031" i="1"/>
  <c r="D2031" i="1"/>
  <c r="E2030" i="1"/>
  <c r="K2160" i="1" s="1"/>
  <c r="D2030" i="1"/>
  <c r="E2029" i="1"/>
  <c r="K2159" i="1" s="1"/>
  <c r="D2029" i="1"/>
  <c r="E2028" i="1"/>
  <c r="K2158" i="1" s="1"/>
  <c r="D2028" i="1"/>
  <c r="E2027" i="1"/>
  <c r="K2157" i="1" s="1"/>
  <c r="D2027" i="1"/>
  <c r="E2026" i="1"/>
  <c r="K2156" i="1" s="1"/>
  <c r="D2026" i="1"/>
  <c r="E2025" i="1"/>
  <c r="K2155" i="1" s="1"/>
  <c r="D2025" i="1"/>
  <c r="E2024" i="1"/>
  <c r="K2154" i="1" s="1"/>
  <c r="D2024" i="1"/>
  <c r="E2023" i="1"/>
  <c r="K2153" i="1" s="1"/>
  <c r="D2023" i="1"/>
  <c r="E2022" i="1"/>
  <c r="K2152" i="1" s="1"/>
  <c r="D2022" i="1"/>
  <c r="F2028" i="1" l="1"/>
  <c r="F2023" i="1"/>
  <c r="F2026" i="1"/>
  <c r="F2027" i="1"/>
  <c r="F2029" i="1"/>
  <c r="F2031" i="1"/>
  <c r="F2022" i="1"/>
  <c r="F2030" i="1"/>
  <c r="F2025" i="1"/>
  <c r="F2024" i="1"/>
  <c r="L2021" i="1"/>
  <c r="K2021" i="1"/>
  <c r="J2021" i="1"/>
  <c r="I2021" i="1"/>
  <c r="H2021" i="1"/>
  <c r="L2020" i="1"/>
  <c r="J2020" i="1"/>
  <c r="I2020" i="1"/>
  <c r="H2020" i="1"/>
  <c r="L2019" i="1"/>
  <c r="J2019" i="1"/>
  <c r="I2019" i="1"/>
  <c r="H2019" i="1"/>
  <c r="L2018" i="1"/>
  <c r="J2018" i="1"/>
  <c r="I2018" i="1"/>
  <c r="H2018" i="1"/>
  <c r="L2017" i="1"/>
  <c r="J2017" i="1"/>
  <c r="I2017" i="1"/>
  <c r="H2017" i="1"/>
  <c r="L2016" i="1"/>
  <c r="J2016" i="1"/>
  <c r="I2016" i="1"/>
  <c r="H2016" i="1"/>
  <c r="L2015" i="1"/>
  <c r="J2015" i="1"/>
  <c r="I2015" i="1"/>
  <c r="H2015" i="1"/>
  <c r="L2014" i="1"/>
  <c r="J2014" i="1"/>
  <c r="I2014" i="1"/>
  <c r="H2014" i="1"/>
  <c r="L2013" i="1"/>
  <c r="J2013" i="1"/>
  <c r="I2013" i="1"/>
  <c r="H2013" i="1"/>
  <c r="L2012" i="1"/>
  <c r="J2012" i="1"/>
  <c r="I2012" i="1"/>
  <c r="H2012" i="1"/>
  <c r="E2021" i="1"/>
  <c r="D2021" i="1"/>
  <c r="E2020" i="1"/>
  <c r="K2150" i="1" s="1"/>
  <c r="D2020" i="1"/>
  <c r="E2019" i="1"/>
  <c r="K2149" i="1" s="1"/>
  <c r="D2019" i="1"/>
  <c r="E2018" i="1"/>
  <c r="K2148" i="1" s="1"/>
  <c r="D2018" i="1"/>
  <c r="E2017" i="1"/>
  <c r="K2147" i="1" s="1"/>
  <c r="D2017" i="1"/>
  <c r="E2016" i="1"/>
  <c r="K2146" i="1" s="1"/>
  <c r="D2016" i="1"/>
  <c r="E2015" i="1"/>
  <c r="K2145" i="1" s="1"/>
  <c r="D2015" i="1"/>
  <c r="E2014" i="1"/>
  <c r="K2144" i="1" s="1"/>
  <c r="D2014" i="1"/>
  <c r="E2013" i="1"/>
  <c r="K2143" i="1" s="1"/>
  <c r="D2013" i="1"/>
  <c r="E2012" i="1"/>
  <c r="K2142" i="1" s="1"/>
  <c r="D2012" i="1"/>
  <c r="F2013" i="1" l="1"/>
  <c r="F2016" i="1"/>
  <c r="F2017" i="1"/>
  <c r="F2019" i="1"/>
  <c r="F2021" i="1"/>
  <c r="F2018" i="1"/>
  <c r="F2012" i="1"/>
  <c r="F2020" i="1"/>
  <c r="F2015" i="1"/>
  <c r="F2014" i="1"/>
  <c r="L2011" i="1"/>
  <c r="K2011" i="1"/>
  <c r="J2011" i="1"/>
  <c r="I2011" i="1"/>
  <c r="H2011" i="1"/>
  <c r="L2010" i="1"/>
  <c r="J2010" i="1"/>
  <c r="I2010" i="1"/>
  <c r="H2010" i="1"/>
  <c r="L2009" i="1"/>
  <c r="J2009" i="1"/>
  <c r="I2009" i="1"/>
  <c r="H2009" i="1"/>
  <c r="L2008" i="1"/>
  <c r="J2008" i="1"/>
  <c r="I2008" i="1"/>
  <c r="H2008" i="1"/>
  <c r="L2007" i="1"/>
  <c r="J2007" i="1"/>
  <c r="I2007" i="1"/>
  <c r="H2007" i="1"/>
  <c r="L2006" i="1"/>
  <c r="J2006" i="1"/>
  <c r="I2006" i="1"/>
  <c r="H2006" i="1"/>
  <c r="L2005" i="1"/>
  <c r="J2005" i="1"/>
  <c r="I2005" i="1"/>
  <c r="H2005" i="1"/>
  <c r="L2004" i="1"/>
  <c r="J2004" i="1"/>
  <c r="I2004" i="1"/>
  <c r="H2004" i="1"/>
  <c r="L2003" i="1"/>
  <c r="J2003" i="1"/>
  <c r="I2003" i="1"/>
  <c r="H2003" i="1"/>
  <c r="L2002" i="1"/>
  <c r="J2002" i="1"/>
  <c r="I2002" i="1"/>
  <c r="H2002" i="1"/>
  <c r="E2011" i="1"/>
  <c r="D2011" i="1"/>
  <c r="E2010" i="1"/>
  <c r="K2140" i="1" s="1"/>
  <c r="D2010" i="1"/>
  <c r="E2009" i="1"/>
  <c r="K2139" i="1" s="1"/>
  <c r="D2009" i="1"/>
  <c r="E2008" i="1"/>
  <c r="K2138" i="1" s="1"/>
  <c r="D2008" i="1"/>
  <c r="E2007" i="1"/>
  <c r="K2137" i="1" s="1"/>
  <c r="D2007" i="1"/>
  <c r="E2006" i="1"/>
  <c r="K2136" i="1" s="1"/>
  <c r="D2006" i="1"/>
  <c r="E2005" i="1"/>
  <c r="K2135" i="1" s="1"/>
  <c r="D2005" i="1"/>
  <c r="E2004" i="1"/>
  <c r="K2134" i="1" s="1"/>
  <c r="D2004" i="1"/>
  <c r="E2003" i="1"/>
  <c r="K2133" i="1" s="1"/>
  <c r="D2003" i="1"/>
  <c r="E2002" i="1"/>
  <c r="K2132" i="1" s="1"/>
  <c r="D2002" i="1"/>
  <c r="F2003" i="1" l="1"/>
  <c r="F2005" i="1"/>
  <c r="F2007" i="1"/>
  <c r="F2009" i="1"/>
  <c r="F2011" i="1"/>
  <c r="F2004" i="1"/>
  <c r="F2008" i="1"/>
  <c r="F2002" i="1"/>
  <c r="F2010" i="1"/>
  <c r="F2006" i="1"/>
  <c r="L2001" i="1"/>
  <c r="K2001" i="1"/>
  <c r="J2001" i="1"/>
  <c r="I2001" i="1"/>
  <c r="H2001" i="1"/>
  <c r="L2000" i="1"/>
  <c r="J2000" i="1"/>
  <c r="I2000" i="1"/>
  <c r="H2000" i="1"/>
  <c r="L1999" i="1"/>
  <c r="J1999" i="1"/>
  <c r="I1999" i="1"/>
  <c r="H1999" i="1"/>
  <c r="L1998" i="1"/>
  <c r="J1998" i="1"/>
  <c r="I1998" i="1"/>
  <c r="H1998" i="1"/>
  <c r="L1997" i="1"/>
  <c r="J1997" i="1"/>
  <c r="I1997" i="1"/>
  <c r="H1997" i="1"/>
  <c r="L1996" i="1"/>
  <c r="J1996" i="1"/>
  <c r="I1996" i="1"/>
  <c r="H1996" i="1"/>
  <c r="L1995" i="1"/>
  <c r="J1995" i="1"/>
  <c r="I1995" i="1"/>
  <c r="H1995" i="1"/>
  <c r="L1994" i="1"/>
  <c r="J1994" i="1"/>
  <c r="I1994" i="1"/>
  <c r="H1994" i="1"/>
  <c r="L1993" i="1"/>
  <c r="J1993" i="1"/>
  <c r="I1993" i="1"/>
  <c r="H1993" i="1"/>
  <c r="L1992" i="1"/>
  <c r="J1992" i="1"/>
  <c r="I1992" i="1"/>
  <c r="H1992" i="1"/>
  <c r="E2001" i="1"/>
  <c r="D2001" i="1"/>
  <c r="E2000" i="1"/>
  <c r="K2130" i="1" s="1"/>
  <c r="D2000" i="1"/>
  <c r="E1999" i="1"/>
  <c r="K2129" i="1" s="1"/>
  <c r="D1999" i="1"/>
  <c r="E1998" i="1"/>
  <c r="K2128" i="1" s="1"/>
  <c r="D1998" i="1"/>
  <c r="E1997" i="1"/>
  <c r="K2127" i="1" s="1"/>
  <c r="D1997" i="1"/>
  <c r="E1996" i="1"/>
  <c r="K2126" i="1" s="1"/>
  <c r="D1996" i="1"/>
  <c r="E1995" i="1"/>
  <c r="K2125" i="1" s="1"/>
  <c r="D1995" i="1"/>
  <c r="E1994" i="1"/>
  <c r="K2124" i="1" s="1"/>
  <c r="D1994" i="1"/>
  <c r="E1993" i="1"/>
  <c r="K2123" i="1" s="1"/>
  <c r="D1993" i="1"/>
  <c r="E1992" i="1"/>
  <c r="K2122" i="1" s="1"/>
  <c r="D1992" i="1"/>
  <c r="F1992" i="1" l="1"/>
  <c r="F1993" i="1"/>
  <c r="F1995" i="1"/>
  <c r="F1999" i="1"/>
  <c r="F2001" i="1"/>
  <c r="F1997" i="1"/>
  <c r="F1994" i="1"/>
  <c r="F1998" i="1"/>
  <c r="F2000" i="1"/>
  <c r="F1996" i="1"/>
  <c r="L1991" i="1"/>
  <c r="K1991" i="1"/>
  <c r="J1991" i="1"/>
  <c r="I1991" i="1"/>
  <c r="H1991" i="1"/>
  <c r="L1990" i="1"/>
  <c r="J1990" i="1"/>
  <c r="I1990" i="1"/>
  <c r="H1990" i="1"/>
  <c r="L1989" i="1"/>
  <c r="J1989" i="1"/>
  <c r="I1989" i="1"/>
  <c r="H1989" i="1"/>
  <c r="L1988" i="1"/>
  <c r="J1988" i="1"/>
  <c r="I1988" i="1"/>
  <c r="H1988" i="1"/>
  <c r="L1987" i="1"/>
  <c r="J1987" i="1"/>
  <c r="I1987" i="1"/>
  <c r="H1987" i="1"/>
  <c r="L1986" i="1"/>
  <c r="J1986" i="1"/>
  <c r="I1986" i="1"/>
  <c r="H1986" i="1"/>
  <c r="L1985" i="1"/>
  <c r="J1985" i="1"/>
  <c r="I1985" i="1"/>
  <c r="H1985" i="1"/>
  <c r="L1984" i="1"/>
  <c r="J1984" i="1"/>
  <c r="I1984" i="1"/>
  <c r="H1984" i="1"/>
  <c r="L1983" i="1"/>
  <c r="J1983" i="1"/>
  <c r="I1983" i="1"/>
  <c r="H1983" i="1"/>
  <c r="L1982" i="1"/>
  <c r="J1982" i="1"/>
  <c r="I1982" i="1"/>
  <c r="H1982" i="1"/>
  <c r="E1991" i="1"/>
  <c r="D1991" i="1"/>
  <c r="E1990" i="1"/>
  <c r="K2120" i="1" s="1"/>
  <c r="D1990" i="1"/>
  <c r="E1989" i="1"/>
  <c r="K2119" i="1" s="1"/>
  <c r="D1989" i="1"/>
  <c r="E1988" i="1"/>
  <c r="K2118" i="1" s="1"/>
  <c r="D1988" i="1"/>
  <c r="E1987" i="1"/>
  <c r="K2117" i="1" s="1"/>
  <c r="D1987" i="1"/>
  <c r="E1986" i="1"/>
  <c r="K2116" i="1" s="1"/>
  <c r="D1986" i="1"/>
  <c r="E1985" i="1"/>
  <c r="K2115" i="1" s="1"/>
  <c r="D1985" i="1"/>
  <c r="E1984" i="1"/>
  <c r="K2114" i="1" s="1"/>
  <c r="D1984" i="1"/>
  <c r="E1983" i="1"/>
  <c r="K2113" i="1" s="1"/>
  <c r="D1983" i="1"/>
  <c r="E1982" i="1"/>
  <c r="K2112" i="1" s="1"/>
  <c r="D1982" i="1"/>
  <c r="F1982" i="1" l="1"/>
  <c r="F1984" i="1"/>
  <c r="F1988" i="1"/>
  <c r="F1989" i="1"/>
  <c r="F1991" i="1"/>
  <c r="F1985" i="1"/>
  <c r="F1987" i="1"/>
  <c r="F1986" i="1"/>
  <c r="F1990" i="1"/>
  <c r="F1983" i="1"/>
  <c r="L1981" i="1"/>
  <c r="K1981" i="1"/>
  <c r="J1981" i="1"/>
  <c r="I1981" i="1"/>
  <c r="H1981" i="1"/>
  <c r="L1980" i="1"/>
  <c r="J1980" i="1"/>
  <c r="I1980" i="1"/>
  <c r="H1980" i="1"/>
  <c r="L1979" i="1"/>
  <c r="J1979" i="1"/>
  <c r="I1979" i="1"/>
  <c r="H1979" i="1"/>
  <c r="L1978" i="1"/>
  <c r="J1978" i="1"/>
  <c r="I1978" i="1"/>
  <c r="H1978" i="1"/>
  <c r="L1977" i="1"/>
  <c r="J1977" i="1"/>
  <c r="I1977" i="1"/>
  <c r="H1977" i="1"/>
  <c r="L1976" i="1"/>
  <c r="J1976" i="1"/>
  <c r="I1976" i="1"/>
  <c r="H1976" i="1"/>
  <c r="L1975" i="1"/>
  <c r="J1975" i="1"/>
  <c r="I1975" i="1"/>
  <c r="H1975" i="1"/>
  <c r="L1974" i="1"/>
  <c r="J1974" i="1"/>
  <c r="I1974" i="1"/>
  <c r="H1974" i="1"/>
  <c r="L1973" i="1"/>
  <c r="J1973" i="1"/>
  <c r="I1973" i="1"/>
  <c r="H1973" i="1"/>
  <c r="L1972" i="1"/>
  <c r="J1972" i="1"/>
  <c r="I1972" i="1"/>
  <c r="H1972" i="1"/>
  <c r="H1971" i="1"/>
  <c r="I1971" i="1"/>
  <c r="J1971" i="1"/>
  <c r="E1981" i="1"/>
  <c r="D1981" i="1"/>
  <c r="E1980" i="1"/>
  <c r="K2110" i="1" s="1"/>
  <c r="D1980" i="1"/>
  <c r="E1979" i="1"/>
  <c r="K2109" i="1" s="1"/>
  <c r="D1979" i="1"/>
  <c r="E1978" i="1"/>
  <c r="K2108" i="1" s="1"/>
  <c r="D1978" i="1"/>
  <c r="E1977" i="1"/>
  <c r="K2107" i="1" s="1"/>
  <c r="D1977" i="1"/>
  <c r="E1976" i="1"/>
  <c r="K2106" i="1" s="1"/>
  <c r="D1976" i="1"/>
  <c r="E1975" i="1"/>
  <c r="K2105" i="1" s="1"/>
  <c r="D1975" i="1"/>
  <c r="E1974" i="1"/>
  <c r="K2104" i="1" s="1"/>
  <c r="D1974" i="1"/>
  <c r="E1973" i="1"/>
  <c r="K2103" i="1" s="1"/>
  <c r="D1973" i="1"/>
  <c r="E1972" i="1"/>
  <c r="K2102" i="1" s="1"/>
  <c r="D1972" i="1"/>
  <c r="F1972" i="1" l="1"/>
  <c r="F1974" i="1"/>
  <c r="F1978" i="1"/>
  <c r="F1975" i="1"/>
  <c r="F1977" i="1"/>
  <c r="F1979" i="1"/>
  <c r="F1981" i="1"/>
  <c r="F1973" i="1"/>
  <c r="F1976" i="1"/>
  <c r="F1980" i="1"/>
  <c r="L1971" i="1"/>
  <c r="K1971" i="1"/>
  <c r="L1970" i="1"/>
  <c r="J1970" i="1"/>
  <c r="I1970" i="1"/>
  <c r="H1970" i="1"/>
  <c r="L1969" i="1"/>
  <c r="J1969" i="1"/>
  <c r="I1969" i="1"/>
  <c r="H1969" i="1"/>
  <c r="L1968" i="1"/>
  <c r="J1968" i="1"/>
  <c r="I1968" i="1"/>
  <c r="H1968" i="1"/>
  <c r="L1967" i="1"/>
  <c r="J1967" i="1"/>
  <c r="I1967" i="1"/>
  <c r="H1967" i="1"/>
  <c r="L1966" i="1"/>
  <c r="J1966" i="1"/>
  <c r="I1966" i="1"/>
  <c r="H1966" i="1"/>
  <c r="L1965" i="1"/>
  <c r="J1965" i="1"/>
  <c r="I1965" i="1"/>
  <c r="H1965" i="1"/>
  <c r="L1964" i="1"/>
  <c r="J1964" i="1"/>
  <c r="I1964" i="1"/>
  <c r="H1964" i="1"/>
  <c r="L1963" i="1"/>
  <c r="J1963" i="1"/>
  <c r="I1963" i="1"/>
  <c r="H1963" i="1"/>
  <c r="L1962" i="1"/>
  <c r="J1962" i="1"/>
  <c r="I1962" i="1"/>
  <c r="H1962" i="1"/>
  <c r="E1971" i="1"/>
  <c r="D1971" i="1"/>
  <c r="E1970" i="1"/>
  <c r="K2100" i="1" s="1"/>
  <c r="D1970" i="1"/>
  <c r="E1969" i="1"/>
  <c r="K2099" i="1" s="1"/>
  <c r="D1969" i="1"/>
  <c r="E1968" i="1"/>
  <c r="K2098" i="1" s="1"/>
  <c r="D1968" i="1"/>
  <c r="E1967" i="1"/>
  <c r="K2097" i="1" s="1"/>
  <c r="D1967" i="1"/>
  <c r="E1966" i="1"/>
  <c r="K2096" i="1" s="1"/>
  <c r="D1966" i="1"/>
  <c r="E1965" i="1"/>
  <c r="K2095" i="1" s="1"/>
  <c r="D1965" i="1"/>
  <c r="E1964" i="1"/>
  <c r="K2094" i="1" s="1"/>
  <c r="D1964" i="1"/>
  <c r="E1963" i="1"/>
  <c r="K2093" i="1" s="1"/>
  <c r="D1963" i="1"/>
  <c r="E1962" i="1"/>
  <c r="K2092" i="1" s="1"/>
  <c r="D1962" i="1"/>
  <c r="F1963" i="1" l="1"/>
  <c r="F1966" i="1"/>
  <c r="F1968" i="1"/>
  <c r="F1962" i="1"/>
  <c r="F1967" i="1"/>
  <c r="F1969" i="1"/>
  <c r="F1971" i="1"/>
  <c r="F1970" i="1"/>
  <c r="F1965" i="1"/>
  <c r="F1964" i="1"/>
  <c r="L1961" i="1"/>
  <c r="K1961" i="1"/>
  <c r="J1961" i="1"/>
  <c r="I1961" i="1"/>
  <c r="H1961" i="1"/>
  <c r="L1960" i="1"/>
  <c r="J1960" i="1"/>
  <c r="I1960" i="1"/>
  <c r="H1960" i="1"/>
  <c r="L1959" i="1"/>
  <c r="J1959" i="1"/>
  <c r="I1959" i="1"/>
  <c r="H1959" i="1"/>
  <c r="L1958" i="1"/>
  <c r="J1958" i="1"/>
  <c r="I1958" i="1"/>
  <c r="H1958" i="1"/>
  <c r="L1957" i="1"/>
  <c r="J1957" i="1"/>
  <c r="I1957" i="1"/>
  <c r="H1957" i="1"/>
  <c r="L1956" i="1"/>
  <c r="J1956" i="1"/>
  <c r="I1956" i="1"/>
  <c r="H1956" i="1"/>
  <c r="L1955" i="1"/>
  <c r="J1955" i="1"/>
  <c r="I1955" i="1"/>
  <c r="H1955" i="1"/>
  <c r="L1954" i="1"/>
  <c r="J1954" i="1"/>
  <c r="I1954" i="1"/>
  <c r="H1954" i="1"/>
  <c r="L1953" i="1"/>
  <c r="J1953" i="1"/>
  <c r="I1953" i="1"/>
  <c r="H1953" i="1"/>
  <c r="L1952" i="1"/>
  <c r="J1952" i="1"/>
  <c r="I1952" i="1"/>
  <c r="H1952" i="1"/>
  <c r="E1961" i="1"/>
  <c r="D1961" i="1"/>
  <c r="E1960" i="1"/>
  <c r="K2090" i="1" s="1"/>
  <c r="D1960" i="1"/>
  <c r="E1959" i="1"/>
  <c r="K2089" i="1" s="1"/>
  <c r="D1959" i="1"/>
  <c r="E1958" i="1"/>
  <c r="K2088" i="1" s="1"/>
  <c r="D1958" i="1"/>
  <c r="E1957" i="1"/>
  <c r="K2087" i="1" s="1"/>
  <c r="D1957" i="1"/>
  <c r="E1956" i="1"/>
  <c r="K2086" i="1" s="1"/>
  <c r="D1956" i="1"/>
  <c r="E1955" i="1"/>
  <c r="K2085" i="1" s="1"/>
  <c r="D1955" i="1"/>
  <c r="E1954" i="1"/>
  <c r="K2084" i="1" s="1"/>
  <c r="D1954" i="1"/>
  <c r="E1953" i="1"/>
  <c r="K2083" i="1" s="1"/>
  <c r="D1953" i="1"/>
  <c r="E1952" i="1"/>
  <c r="K2082" i="1" s="1"/>
  <c r="D1952" i="1"/>
  <c r="F1952" i="1" l="1"/>
  <c r="F1953" i="1"/>
  <c r="F1955" i="1"/>
  <c r="F1957" i="1"/>
  <c r="F1959" i="1"/>
  <c r="F1961" i="1"/>
  <c r="F1954" i="1"/>
  <c r="F1956" i="1"/>
  <c r="F1958" i="1"/>
  <c r="F1960" i="1"/>
  <c r="L1951" i="1"/>
  <c r="K1951" i="1"/>
  <c r="J1951" i="1"/>
  <c r="I1951" i="1"/>
  <c r="H1951" i="1"/>
  <c r="L1950" i="1"/>
  <c r="J1950" i="1"/>
  <c r="I1950" i="1"/>
  <c r="H1950" i="1"/>
  <c r="L1949" i="1"/>
  <c r="J1949" i="1"/>
  <c r="I1949" i="1"/>
  <c r="H1949" i="1"/>
  <c r="L1948" i="1"/>
  <c r="J1948" i="1"/>
  <c r="I1948" i="1"/>
  <c r="H1948" i="1"/>
  <c r="L1947" i="1"/>
  <c r="J1947" i="1"/>
  <c r="I1947" i="1"/>
  <c r="H1947" i="1"/>
  <c r="L1946" i="1"/>
  <c r="J1946" i="1"/>
  <c r="I1946" i="1"/>
  <c r="H1946" i="1"/>
  <c r="L1945" i="1"/>
  <c r="J1945" i="1"/>
  <c r="I1945" i="1"/>
  <c r="H1945" i="1"/>
  <c r="L1944" i="1"/>
  <c r="J1944" i="1"/>
  <c r="I1944" i="1"/>
  <c r="H1944" i="1"/>
  <c r="L1943" i="1"/>
  <c r="J1943" i="1"/>
  <c r="I1943" i="1"/>
  <c r="H1943" i="1"/>
  <c r="L1942" i="1"/>
  <c r="J1942" i="1"/>
  <c r="I1942" i="1"/>
  <c r="H1942" i="1"/>
  <c r="E1951" i="1"/>
  <c r="D1951" i="1"/>
  <c r="E1950" i="1"/>
  <c r="K2080" i="1" s="1"/>
  <c r="D1950" i="1"/>
  <c r="E1949" i="1"/>
  <c r="K2079" i="1" s="1"/>
  <c r="D1949" i="1"/>
  <c r="E1948" i="1"/>
  <c r="K2078" i="1" s="1"/>
  <c r="D1948" i="1"/>
  <c r="E1947" i="1"/>
  <c r="K2077" i="1" s="1"/>
  <c r="D1947" i="1"/>
  <c r="E1946" i="1"/>
  <c r="K2076" i="1" s="1"/>
  <c r="D1946" i="1"/>
  <c r="E1945" i="1"/>
  <c r="K2075" i="1" s="1"/>
  <c r="D1945" i="1"/>
  <c r="E1944" i="1"/>
  <c r="K2074" i="1" s="1"/>
  <c r="D1944" i="1"/>
  <c r="E1943" i="1"/>
  <c r="K2073" i="1" s="1"/>
  <c r="D1943" i="1"/>
  <c r="E1942" i="1"/>
  <c r="K2072" i="1" s="1"/>
  <c r="D1942" i="1"/>
  <c r="F1942" i="1" l="1"/>
  <c r="F1943" i="1"/>
  <c r="F1946" i="1"/>
  <c r="F1947" i="1"/>
  <c r="F1949" i="1"/>
  <c r="F1951" i="1"/>
  <c r="F1950" i="1"/>
  <c r="F1948" i="1"/>
  <c r="F1945" i="1"/>
  <c r="F1944" i="1"/>
  <c r="L1941" i="1"/>
  <c r="K1941" i="1"/>
  <c r="J1941" i="1"/>
  <c r="I1941" i="1"/>
  <c r="H1941" i="1"/>
  <c r="L1940" i="1"/>
  <c r="J1940" i="1"/>
  <c r="I1940" i="1"/>
  <c r="H1940" i="1"/>
  <c r="L1939" i="1"/>
  <c r="J1939" i="1"/>
  <c r="I1939" i="1"/>
  <c r="H1939" i="1"/>
  <c r="L1938" i="1"/>
  <c r="J1938" i="1"/>
  <c r="I1938" i="1"/>
  <c r="H1938" i="1"/>
  <c r="L1937" i="1"/>
  <c r="J1937" i="1"/>
  <c r="I1937" i="1"/>
  <c r="H1937" i="1"/>
  <c r="L1936" i="1"/>
  <c r="J1936" i="1"/>
  <c r="I1936" i="1"/>
  <c r="H1936" i="1"/>
  <c r="L1935" i="1"/>
  <c r="J1935" i="1"/>
  <c r="I1935" i="1"/>
  <c r="H1935" i="1"/>
  <c r="L1934" i="1"/>
  <c r="J1934" i="1"/>
  <c r="I1934" i="1"/>
  <c r="H1934" i="1"/>
  <c r="L1933" i="1"/>
  <c r="J1933" i="1"/>
  <c r="I1933" i="1"/>
  <c r="H1933" i="1"/>
  <c r="L1932" i="1"/>
  <c r="J1932" i="1"/>
  <c r="I1932" i="1"/>
  <c r="H1932" i="1"/>
  <c r="E1941" i="1"/>
  <c r="D1941" i="1"/>
  <c r="E1940" i="1"/>
  <c r="K2070" i="1" s="1"/>
  <c r="D1940" i="1"/>
  <c r="E1939" i="1"/>
  <c r="K2069" i="1" s="1"/>
  <c r="D1939" i="1"/>
  <c r="E1938" i="1"/>
  <c r="K2068" i="1" s="1"/>
  <c r="D1938" i="1"/>
  <c r="E1937" i="1"/>
  <c r="K2067" i="1" s="1"/>
  <c r="D1937" i="1"/>
  <c r="E1936" i="1"/>
  <c r="K2066" i="1" s="1"/>
  <c r="D1936" i="1"/>
  <c r="E1935" i="1"/>
  <c r="K2065" i="1" s="1"/>
  <c r="D1935" i="1"/>
  <c r="E1934" i="1"/>
  <c r="K2064" i="1" s="1"/>
  <c r="D1934" i="1"/>
  <c r="E1933" i="1"/>
  <c r="K2063" i="1" s="1"/>
  <c r="D1933" i="1"/>
  <c r="E1932" i="1"/>
  <c r="K2062" i="1" s="1"/>
  <c r="D1932" i="1"/>
  <c r="F1933" i="1" l="1"/>
  <c r="F1941" i="1"/>
  <c r="F1934" i="1"/>
  <c r="F1935" i="1"/>
  <c r="F1939" i="1"/>
  <c r="F1937" i="1"/>
  <c r="F1936" i="1"/>
  <c r="F1938" i="1"/>
  <c r="F1932" i="1"/>
  <c r="F1940" i="1"/>
  <c r="L1931" i="1"/>
  <c r="K1931" i="1"/>
  <c r="J1931" i="1"/>
  <c r="I1931" i="1"/>
  <c r="H1931" i="1"/>
  <c r="L1930" i="1"/>
  <c r="J1930" i="1"/>
  <c r="I1930" i="1"/>
  <c r="H1930" i="1"/>
  <c r="L1929" i="1"/>
  <c r="J1929" i="1"/>
  <c r="I1929" i="1"/>
  <c r="H1929" i="1"/>
  <c r="L1928" i="1"/>
  <c r="J1928" i="1"/>
  <c r="I1928" i="1"/>
  <c r="H1928" i="1"/>
  <c r="L1927" i="1"/>
  <c r="J1927" i="1"/>
  <c r="I1927" i="1"/>
  <c r="H1927" i="1"/>
  <c r="L1926" i="1"/>
  <c r="J1926" i="1"/>
  <c r="I1926" i="1"/>
  <c r="H1926" i="1"/>
  <c r="L1925" i="1"/>
  <c r="J1925" i="1"/>
  <c r="I1925" i="1"/>
  <c r="H1925" i="1"/>
  <c r="L1924" i="1"/>
  <c r="J1924" i="1"/>
  <c r="I1924" i="1"/>
  <c r="H1924" i="1"/>
  <c r="L1923" i="1"/>
  <c r="J1923" i="1"/>
  <c r="I1923" i="1"/>
  <c r="H1923" i="1"/>
  <c r="L1922" i="1"/>
  <c r="J1922" i="1"/>
  <c r="I1922" i="1"/>
  <c r="H1922" i="1"/>
  <c r="E1931" i="1"/>
  <c r="D1931" i="1"/>
  <c r="E1930" i="1"/>
  <c r="K2060" i="1" s="1"/>
  <c r="D1930" i="1"/>
  <c r="E1929" i="1"/>
  <c r="K2059" i="1" s="1"/>
  <c r="D1929" i="1"/>
  <c r="E1928" i="1"/>
  <c r="K2058" i="1" s="1"/>
  <c r="D1928" i="1"/>
  <c r="E1927" i="1"/>
  <c r="K2057" i="1" s="1"/>
  <c r="D1927" i="1"/>
  <c r="E1926" i="1"/>
  <c r="K2056" i="1" s="1"/>
  <c r="D1926" i="1"/>
  <c r="E1925" i="1"/>
  <c r="K2055" i="1" s="1"/>
  <c r="D1925" i="1"/>
  <c r="E1924" i="1"/>
  <c r="K2054" i="1" s="1"/>
  <c r="D1924" i="1"/>
  <c r="E1923" i="1"/>
  <c r="K2053" i="1" s="1"/>
  <c r="D1923" i="1"/>
  <c r="E1922" i="1"/>
  <c r="K2052" i="1" s="1"/>
  <c r="D1922" i="1"/>
  <c r="F1930" i="1" l="1"/>
  <c r="F1923" i="1"/>
  <c r="F1929" i="1"/>
  <c r="F1931" i="1"/>
  <c r="F1927" i="1"/>
  <c r="F1922" i="1"/>
  <c r="F1924" i="1"/>
  <c r="F1928" i="1"/>
  <c r="F1925" i="1"/>
  <c r="F1926" i="1"/>
  <c r="L1921" i="1"/>
  <c r="K1921" i="1"/>
  <c r="J1921" i="1"/>
  <c r="I1921" i="1"/>
  <c r="H1921" i="1"/>
  <c r="L1920" i="1"/>
  <c r="J1920" i="1"/>
  <c r="I1920" i="1"/>
  <c r="H1920" i="1"/>
  <c r="L1919" i="1"/>
  <c r="J1919" i="1"/>
  <c r="I1919" i="1"/>
  <c r="H1919" i="1"/>
  <c r="L1918" i="1"/>
  <c r="J1918" i="1"/>
  <c r="I1918" i="1"/>
  <c r="H1918" i="1"/>
  <c r="L1917" i="1"/>
  <c r="J1917" i="1"/>
  <c r="I1917" i="1"/>
  <c r="H1917" i="1"/>
  <c r="L1916" i="1"/>
  <c r="J1916" i="1"/>
  <c r="I1916" i="1"/>
  <c r="H1916" i="1"/>
  <c r="L1915" i="1"/>
  <c r="J1915" i="1"/>
  <c r="I1915" i="1"/>
  <c r="H1915" i="1"/>
  <c r="L1914" i="1"/>
  <c r="J1914" i="1"/>
  <c r="I1914" i="1"/>
  <c r="H1914" i="1"/>
  <c r="L1913" i="1"/>
  <c r="J1913" i="1"/>
  <c r="I1913" i="1"/>
  <c r="H1913" i="1"/>
  <c r="L1912" i="1"/>
  <c r="J1912" i="1"/>
  <c r="I1912" i="1"/>
  <c r="H1912" i="1"/>
  <c r="E1921" i="1"/>
  <c r="D1921" i="1"/>
  <c r="E1920" i="1"/>
  <c r="K2050" i="1" s="1"/>
  <c r="D1920" i="1"/>
  <c r="E1919" i="1"/>
  <c r="K2049" i="1" s="1"/>
  <c r="D1919" i="1"/>
  <c r="E1918" i="1"/>
  <c r="K2048" i="1" s="1"/>
  <c r="D1918" i="1"/>
  <c r="E1917" i="1"/>
  <c r="K2047" i="1" s="1"/>
  <c r="D1917" i="1"/>
  <c r="E1916" i="1"/>
  <c r="K2046" i="1" s="1"/>
  <c r="D1916" i="1"/>
  <c r="E1915" i="1"/>
  <c r="K2045" i="1" s="1"/>
  <c r="D1915" i="1"/>
  <c r="E1914" i="1"/>
  <c r="K2044" i="1" s="1"/>
  <c r="D1914" i="1"/>
  <c r="E1913" i="1"/>
  <c r="K2043" i="1" s="1"/>
  <c r="D1913" i="1"/>
  <c r="E1912" i="1"/>
  <c r="K2042" i="1" s="1"/>
  <c r="D1912" i="1"/>
  <c r="F1914" i="1" l="1"/>
  <c r="F1918" i="1"/>
  <c r="F1916" i="1"/>
  <c r="F1919" i="1"/>
  <c r="F1921" i="1"/>
  <c r="F1913" i="1"/>
  <c r="F1917" i="1"/>
  <c r="F1920" i="1"/>
  <c r="F1915" i="1"/>
  <c r="F1912" i="1"/>
  <c r="L1911" i="1"/>
  <c r="K1911" i="1"/>
  <c r="J1911" i="1"/>
  <c r="I1911" i="1"/>
  <c r="H1911" i="1"/>
  <c r="L1910" i="1"/>
  <c r="J1910" i="1"/>
  <c r="I1910" i="1"/>
  <c r="H1910" i="1"/>
  <c r="L1909" i="1"/>
  <c r="J1909" i="1"/>
  <c r="I1909" i="1"/>
  <c r="H1909" i="1"/>
  <c r="L1908" i="1"/>
  <c r="J1908" i="1"/>
  <c r="I1908" i="1"/>
  <c r="H1908" i="1"/>
  <c r="L1907" i="1"/>
  <c r="J1907" i="1"/>
  <c r="I1907" i="1"/>
  <c r="H1907" i="1"/>
  <c r="L1906" i="1"/>
  <c r="J1906" i="1"/>
  <c r="I1906" i="1"/>
  <c r="H1906" i="1"/>
  <c r="L1905" i="1"/>
  <c r="J1905" i="1"/>
  <c r="I1905" i="1"/>
  <c r="H1905" i="1"/>
  <c r="L1904" i="1"/>
  <c r="J1904" i="1"/>
  <c r="I1904" i="1"/>
  <c r="H1904" i="1"/>
  <c r="L1903" i="1"/>
  <c r="J1903" i="1"/>
  <c r="I1903" i="1"/>
  <c r="H1903" i="1"/>
  <c r="L1902" i="1"/>
  <c r="J1902" i="1"/>
  <c r="I1902" i="1"/>
  <c r="H1902" i="1"/>
  <c r="E1911" i="1"/>
  <c r="D1911" i="1"/>
  <c r="E1910" i="1"/>
  <c r="K2040" i="1" s="1"/>
  <c r="D1910" i="1"/>
  <c r="E1909" i="1"/>
  <c r="K2039" i="1" s="1"/>
  <c r="D1909" i="1"/>
  <c r="E1908" i="1"/>
  <c r="K2038" i="1" s="1"/>
  <c r="D1908" i="1"/>
  <c r="E1907" i="1"/>
  <c r="K2037" i="1" s="1"/>
  <c r="D1907" i="1"/>
  <c r="E1906" i="1"/>
  <c r="K2036" i="1" s="1"/>
  <c r="D1906" i="1"/>
  <c r="E1905" i="1"/>
  <c r="K2035" i="1" s="1"/>
  <c r="D1905" i="1"/>
  <c r="E1904" i="1"/>
  <c r="K2034" i="1" s="1"/>
  <c r="D1904" i="1"/>
  <c r="E1903" i="1"/>
  <c r="K2033" i="1" s="1"/>
  <c r="D1903" i="1"/>
  <c r="E1902" i="1"/>
  <c r="K2032" i="1" s="1"/>
  <c r="D1902" i="1"/>
  <c r="F1903" i="1" l="1"/>
  <c r="F1902" i="1"/>
  <c r="F1909" i="1"/>
  <c r="F1911" i="1"/>
  <c r="F1907" i="1"/>
  <c r="F1908" i="1"/>
  <c r="F1906" i="1"/>
  <c r="F1910" i="1"/>
  <c r="F1905" i="1"/>
  <c r="F1904" i="1"/>
  <c r="L1901" i="1"/>
  <c r="K1901" i="1"/>
  <c r="J1901" i="1"/>
  <c r="I1901" i="1"/>
  <c r="H1901" i="1"/>
  <c r="L1900" i="1"/>
  <c r="J1900" i="1"/>
  <c r="I1900" i="1"/>
  <c r="H1900" i="1"/>
  <c r="L1899" i="1"/>
  <c r="J1899" i="1"/>
  <c r="I1899" i="1"/>
  <c r="H1899" i="1"/>
  <c r="L1898" i="1"/>
  <c r="J1898" i="1"/>
  <c r="I1898" i="1"/>
  <c r="H1898" i="1"/>
  <c r="L1897" i="1"/>
  <c r="J1897" i="1"/>
  <c r="I1897" i="1"/>
  <c r="H1897" i="1"/>
  <c r="L1896" i="1"/>
  <c r="J1896" i="1"/>
  <c r="I1896" i="1"/>
  <c r="H1896" i="1"/>
  <c r="L1895" i="1"/>
  <c r="J1895" i="1"/>
  <c r="I1895" i="1"/>
  <c r="H1895" i="1"/>
  <c r="L1894" i="1"/>
  <c r="J1894" i="1"/>
  <c r="I1894" i="1"/>
  <c r="H1894" i="1"/>
  <c r="L1893" i="1"/>
  <c r="J1893" i="1"/>
  <c r="I1893" i="1"/>
  <c r="H1893" i="1"/>
  <c r="L1892" i="1"/>
  <c r="J1892" i="1"/>
  <c r="I1892" i="1"/>
  <c r="H1892" i="1"/>
  <c r="E1901" i="1"/>
  <c r="D1901" i="1"/>
  <c r="E1900" i="1"/>
  <c r="K2030" i="1" s="1"/>
  <c r="D1900" i="1"/>
  <c r="E1899" i="1"/>
  <c r="K2029" i="1" s="1"/>
  <c r="D1899" i="1"/>
  <c r="E1898" i="1"/>
  <c r="K2028" i="1" s="1"/>
  <c r="D1898" i="1"/>
  <c r="E1897" i="1"/>
  <c r="K2027" i="1" s="1"/>
  <c r="D1897" i="1"/>
  <c r="E1896" i="1"/>
  <c r="K2026" i="1" s="1"/>
  <c r="D1896" i="1"/>
  <c r="E1895" i="1"/>
  <c r="K2025" i="1" s="1"/>
  <c r="D1895" i="1"/>
  <c r="E1894" i="1"/>
  <c r="K2024" i="1" s="1"/>
  <c r="D1894" i="1"/>
  <c r="E1893" i="1"/>
  <c r="K2023" i="1" s="1"/>
  <c r="D1893" i="1"/>
  <c r="E1892" i="1"/>
  <c r="K2022" i="1" s="1"/>
  <c r="D1892" i="1"/>
  <c r="F1892" i="1" l="1"/>
  <c r="F1895" i="1"/>
  <c r="F1901" i="1"/>
  <c r="F1899" i="1"/>
  <c r="F1897" i="1"/>
  <c r="F1894" i="1"/>
  <c r="F1898" i="1"/>
  <c r="F1900" i="1"/>
  <c r="F1896" i="1"/>
  <c r="F1893" i="1"/>
  <c r="L1891" i="1"/>
  <c r="K1891" i="1"/>
  <c r="J1891" i="1"/>
  <c r="I1891" i="1"/>
  <c r="H1891" i="1"/>
  <c r="L1890" i="1"/>
  <c r="J1890" i="1"/>
  <c r="I1890" i="1"/>
  <c r="H1890" i="1"/>
  <c r="L1889" i="1"/>
  <c r="J1889" i="1"/>
  <c r="I1889" i="1"/>
  <c r="H1889" i="1"/>
  <c r="L1888" i="1"/>
  <c r="J1888" i="1"/>
  <c r="I1888" i="1"/>
  <c r="H1888" i="1"/>
  <c r="L1887" i="1"/>
  <c r="J1887" i="1"/>
  <c r="I1887" i="1"/>
  <c r="H1887" i="1"/>
  <c r="L1886" i="1"/>
  <c r="J1886" i="1"/>
  <c r="I1886" i="1"/>
  <c r="H1886" i="1"/>
  <c r="L1885" i="1"/>
  <c r="J1885" i="1"/>
  <c r="I1885" i="1"/>
  <c r="H1885" i="1"/>
  <c r="L1884" i="1"/>
  <c r="J1884" i="1"/>
  <c r="I1884" i="1"/>
  <c r="H1884" i="1"/>
  <c r="L1883" i="1"/>
  <c r="J1883" i="1"/>
  <c r="I1883" i="1"/>
  <c r="H1883" i="1"/>
  <c r="L1882" i="1"/>
  <c r="J1882" i="1"/>
  <c r="I1882" i="1"/>
  <c r="H1882" i="1"/>
  <c r="E1891" i="1"/>
  <c r="D1891" i="1"/>
  <c r="E1890" i="1"/>
  <c r="K2020" i="1" s="1"/>
  <c r="D1890" i="1"/>
  <c r="E1889" i="1"/>
  <c r="K2019" i="1" s="1"/>
  <c r="D1889" i="1"/>
  <c r="E1888" i="1"/>
  <c r="K2018" i="1" s="1"/>
  <c r="D1888" i="1"/>
  <c r="E1887" i="1"/>
  <c r="K2017" i="1" s="1"/>
  <c r="D1887" i="1"/>
  <c r="E1886" i="1"/>
  <c r="K2016" i="1" s="1"/>
  <c r="D1886" i="1"/>
  <c r="E1885" i="1"/>
  <c r="K2015" i="1" s="1"/>
  <c r="D1885" i="1"/>
  <c r="E1884" i="1"/>
  <c r="K2014" i="1" s="1"/>
  <c r="D1884" i="1"/>
  <c r="E1883" i="1"/>
  <c r="K2013" i="1" s="1"/>
  <c r="D1883" i="1"/>
  <c r="E1882" i="1"/>
  <c r="K2012" i="1" s="1"/>
  <c r="D1882" i="1"/>
  <c r="F1883" i="1" l="1"/>
  <c r="F1887" i="1"/>
  <c r="F1885" i="1"/>
  <c r="F1891" i="1"/>
  <c r="F1882" i="1"/>
  <c r="F1884" i="1"/>
  <c r="F1886" i="1"/>
  <c r="F1888" i="1"/>
  <c r="F1890" i="1"/>
  <c r="F1889" i="1"/>
  <c r="L1881" i="1"/>
  <c r="K1881" i="1"/>
  <c r="J1881" i="1"/>
  <c r="I1881" i="1"/>
  <c r="H1881" i="1"/>
  <c r="L1880" i="1"/>
  <c r="J1880" i="1"/>
  <c r="I1880" i="1"/>
  <c r="H1880" i="1"/>
  <c r="L1879" i="1"/>
  <c r="J1879" i="1"/>
  <c r="I1879" i="1"/>
  <c r="H1879" i="1"/>
  <c r="L1878" i="1"/>
  <c r="J1878" i="1"/>
  <c r="I1878" i="1"/>
  <c r="H1878" i="1"/>
  <c r="L1877" i="1"/>
  <c r="J1877" i="1"/>
  <c r="I1877" i="1"/>
  <c r="H1877" i="1"/>
  <c r="L1876" i="1"/>
  <c r="J1876" i="1"/>
  <c r="I1876" i="1"/>
  <c r="H1876" i="1"/>
  <c r="L1875" i="1"/>
  <c r="J1875" i="1"/>
  <c r="I1875" i="1"/>
  <c r="H1875" i="1"/>
  <c r="L1874" i="1"/>
  <c r="J1874" i="1"/>
  <c r="I1874" i="1"/>
  <c r="H1874" i="1"/>
  <c r="L1873" i="1"/>
  <c r="J1873" i="1"/>
  <c r="I1873" i="1"/>
  <c r="H1873" i="1"/>
  <c r="L1872" i="1"/>
  <c r="J1872" i="1"/>
  <c r="I1872" i="1"/>
  <c r="H1872" i="1"/>
  <c r="E1881" i="1"/>
  <c r="D1881" i="1"/>
  <c r="E1880" i="1"/>
  <c r="K2010" i="1" s="1"/>
  <c r="D1880" i="1"/>
  <c r="E1879" i="1"/>
  <c r="K2009" i="1" s="1"/>
  <c r="D1879" i="1"/>
  <c r="E1878" i="1"/>
  <c r="K2008" i="1" s="1"/>
  <c r="D1878" i="1"/>
  <c r="E1877" i="1"/>
  <c r="K2007" i="1" s="1"/>
  <c r="D1877" i="1"/>
  <c r="E1876" i="1"/>
  <c r="K2006" i="1" s="1"/>
  <c r="D1876" i="1"/>
  <c r="E1875" i="1"/>
  <c r="K2005" i="1" s="1"/>
  <c r="D1875" i="1"/>
  <c r="E1874" i="1"/>
  <c r="K2004" i="1" s="1"/>
  <c r="D1874" i="1"/>
  <c r="E1873" i="1"/>
  <c r="K2003" i="1" s="1"/>
  <c r="D1873" i="1"/>
  <c r="E1872" i="1"/>
  <c r="K2002" i="1" s="1"/>
  <c r="D1872" i="1"/>
  <c r="F1876" i="1" l="1"/>
  <c r="F1879" i="1"/>
  <c r="F1877" i="1"/>
  <c r="F1881" i="1"/>
  <c r="F1873" i="1"/>
  <c r="F1874" i="1"/>
  <c r="F1878" i="1"/>
  <c r="F1872" i="1"/>
  <c r="F1875" i="1"/>
  <c r="F1880" i="1"/>
  <c r="L1871" i="1"/>
  <c r="K1871" i="1"/>
  <c r="J1871" i="1"/>
  <c r="I1871" i="1"/>
  <c r="H1871" i="1"/>
  <c r="L1870" i="1"/>
  <c r="J1870" i="1"/>
  <c r="I1870" i="1"/>
  <c r="H1870" i="1"/>
  <c r="L1869" i="1"/>
  <c r="J1869" i="1"/>
  <c r="I1869" i="1"/>
  <c r="H1869" i="1"/>
  <c r="L1868" i="1"/>
  <c r="J1868" i="1"/>
  <c r="I1868" i="1"/>
  <c r="H1868" i="1"/>
  <c r="L1867" i="1"/>
  <c r="J1867" i="1"/>
  <c r="I1867" i="1"/>
  <c r="H1867" i="1"/>
  <c r="L1866" i="1"/>
  <c r="J1866" i="1"/>
  <c r="I1866" i="1"/>
  <c r="H1866" i="1"/>
  <c r="L1865" i="1"/>
  <c r="J1865" i="1"/>
  <c r="I1865" i="1"/>
  <c r="H1865" i="1"/>
  <c r="L1864" i="1"/>
  <c r="J1864" i="1"/>
  <c r="I1864" i="1"/>
  <c r="H1864" i="1"/>
  <c r="L1863" i="1"/>
  <c r="J1863" i="1"/>
  <c r="I1863" i="1"/>
  <c r="H1863" i="1"/>
  <c r="L1862" i="1"/>
  <c r="J1862" i="1"/>
  <c r="I1862" i="1"/>
  <c r="H1862" i="1"/>
  <c r="E1871" i="1"/>
  <c r="D1871" i="1"/>
  <c r="E1870" i="1"/>
  <c r="K2000" i="1" s="1"/>
  <c r="D1870" i="1"/>
  <c r="E1869" i="1"/>
  <c r="K1999" i="1" s="1"/>
  <c r="D1869" i="1"/>
  <c r="E1868" i="1"/>
  <c r="K1998" i="1" s="1"/>
  <c r="D1868" i="1"/>
  <c r="E1867" i="1"/>
  <c r="K1997" i="1" s="1"/>
  <c r="D1867" i="1"/>
  <c r="E1866" i="1"/>
  <c r="K1996" i="1" s="1"/>
  <c r="D1866" i="1"/>
  <c r="E1865" i="1"/>
  <c r="K1995" i="1" s="1"/>
  <c r="D1865" i="1"/>
  <c r="E1864" i="1"/>
  <c r="K1994" i="1" s="1"/>
  <c r="D1864" i="1"/>
  <c r="E1863" i="1"/>
  <c r="K1993" i="1" s="1"/>
  <c r="D1863" i="1"/>
  <c r="E1862" i="1"/>
  <c r="K1992" i="1" s="1"/>
  <c r="D1862" i="1"/>
  <c r="F1868" i="1" l="1"/>
  <c r="F1863" i="1"/>
  <c r="F1867" i="1"/>
  <c r="F1869" i="1"/>
  <c r="F1871" i="1"/>
  <c r="F1866" i="1"/>
  <c r="F1870" i="1"/>
  <c r="F1865" i="1"/>
  <c r="F1862" i="1"/>
  <c r="F1864" i="1"/>
  <c r="L1861" i="1"/>
  <c r="K1861" i="1"/>
  <c r="J1861" i="1"/>
  <c r="I1861" i="1"/>
  <c r="H1861" i="1"/>
  <c r="L1860" i="1"/>
  <c r="J1860" i="1"/>
  <c r="I1860" i="1"/>
  <c r="H1860" i="1"/>
  <c r="L1859" i="1"/>
  <c r="J1859" i="1"/>
  <c r="I1859" i="1"/>
  <c r="H1859" i="1"/>
  <c r="L1858" i="1"/>
  <c r="J1858" i="1"/>
  <c r="I1858" i="1"/>
  <c r="H1858" i="1"/>
  <c r="L1857" i="1"/>
  <c r="J1857" i="1"/>
  <c r="I1857" i="1"/>
  <c r="H1857" i="1"/>
  <c r="L1856" i="1"/>
  <c r="J1856" i="1"/>
  <c r="I1856" i="1"/>
  <c r="H1856" i="1"/>
  <c r="L1855" i="1"/>
  <c r="J1855" i="1"/>
  <c r="I1855" i="1"/>
  <c r="H1855" i="1"/>
  <c r="L1854" i="1"/>
  <c r="J1854" i="1"/>
  <c r="I1854" i="1"/>
  <c r="H1854" i="1"/>
  <c r="L1853" i="1"/>
  <c r="J1853" i="1"/>
  <c r="I1853" i="1"/>
  <c r="H1853" i="1"/>
  <c r="L1852" i="1"/>
  <c r="J1852" i="1"/>
  <c r="I1852" i="1"/>
  <c r="H1852" i="1"/>
  <c r="E1861" i="1"/>
  <c r="D1861" i="1"/>
  <c r="E1860" i="1"/>
  <c r="K1990" i="1" s="1"/>
  <c r="D1860" i="1"/>
  <c r="E1859" i="1"/>
  <c r="K1989" i="1" s="1"/>
  <c r="D1859" i="1"/>
  <c r="E1858" i="1"/>
  <c r="K1988" i="1" s="1"/>
  <c r="D1858" i="1"/>
  <c r="E1857" i="1"/>
  <c r="K1987" i="1" s="1"/>
  <c r="D1857" i="1"/>
  <c r="E1856" i="1"/>
  <c r="K1986" i="1" s="1"/>
  <c r="D1856" i="1"/>
  <c r="E1855" i="1"/>
  <c r="K1985" i="1" s="1"/>
  <c r="D1855" i="1"/>
  <c r="E1854" i="1"/>
  <c r="K1984" i="1" s="1"/>
  <c r="D1854" i="1"/>
  <c r="E1853" i="1"/>
  <c r="K1983" i="1" s="1"/>
  <c r="D1853" i="1"/>
  <c r="E1852" i="1"/>
  <c r="K1982" i="1" s="1"/>
  <c r="D1852" i="1"/>
  <c r="F1852" i="1" l="1"/>
  <c r="F1853" i="1"/>
  <c r="F1860" i="1"/>
  <c r="F1857" i="1"/>
  <c r="F1859" i="1"/>
  <c r="F1861" i="1"/>
  <c r="F1854" i="1"/>
  <c r="F1858" i="1"/>
  <c r="F1856" i="1"/>
  <c r="F1855" i="1"/>
  <c r="L1851" i="1"/>
  <c r="K1851" i="1"/>
  <c r="J1851" i="1"/>
  <c r="I1851" i="1"/>
  <c r="H1851" i="1"/>
  <c r="L1850" i="1"/>
  <c r="J1850" i="1"/>
  <c r="I1850" i="1"/>
  <c r="H1850" i="1"/>
  <c r="L1849" i="1"/>
  <c r="J1849" i="1"/>
  <c r="I1849" i="1"/>
  <c r="H1849" i="1"/>
  <c r="L1848" i="1"/>
  <c r="J1848" i="1"/>
  <c r="I1848" i="1"/>
  <c r="H1848" i="1"/>
  <c r="L1847" i="1"/>
  <c r="J1847" i="1"/>
  <c r="I1847" i="1"/>
  <c r="H1847" i="1"/>
  <c r="L1846" i="1"/>
  <c r="J1846" i="1"/>
  <c r="I1846" i="1"/>
  <c r="H1846" i="1"/>
  <c r="L1845" i="1"/>
  <c r="J1845" i="1"/>
  <c r="I1845" i="1"/>
  <c r="H1845" i="1"/>
  <c r="L1844" i="1"/>
  <c r="J1844" i="1"/>
  <c r="I1844" i="1"/>
  <c r="H1844" i="1"/>
  <c r="L1843" i="1"/>
  <c r="J1843" i="1"/>
  <c r="I1843" i="1"/>
  <c r="H1843" i="1"/>
  <c r="L1842" i="1"/>
  <c r="J1842" i="1"/>
  <c r="I1842" i="1"/>
  <c r="H1842" i="1"/>
  <c r="E1851" i="1"/>
  <c r="D1851" i="1"/>
  <c r="E1850" i="1"/>
  <c r="K1980" i="1" s="1"/>
  <c r="D1850" i="1"/>
  <c r="E1849" i="1"/>
  <c r="K1979" i="1" s="1"/>
  <c r="D1849" i="1"/>
  <c r="E1848" i="1"/>
  <c r="K1978" i="1" s="1"/>
  <c r="D1848" i="1"/>
  <c r="E1847" i="1"/>
  <c r="K1977" i="1" s="1"/>
  <c r="D1847" i="1"/>
  <c r="E1846" i="1"/>
  <c r="K1976" i="1" s="1"/>
  <c r="D1846" i="1"/>
  <c r="E1845" i="1"/>
  <c r="K1975" i="1" s="1"/>
  <c r="D1845" i="1"/>
  <c r="E1844" i="1"/>
  <c r="K1974" i="1" s="1"/>
  <c r="D1844" i="1"/>
  <c r="E1843" i="1"/>
  <c r="K1973" i="1" s="1"/>
  <c r="D1843" i="1"/>
  <c r="E1842" i="1"/>
  <c r="K1972" i="1" s="1"/>
  <c r="D1842" i="1"/>
  <c r="F1842" i="1" l="1"/>
  <c r="F1843" i="1"/>
  <c r="F1845" i="1"/>
  <c r="F1847" i="1"/>
  <c r="F1849" i="1"/>
  <c r="F1851" i="1"/>
  <c r="F1844" i="1"/>
  <c r="F1848" i="1"/>
  <c r="F1846" i="1"/>
  <c r="F1850" i="1"/>
  <c r="K1821" i="1"/>
  <c r="K1811" i="1"/>
  <c r="K1801" i="1"/>
  <c r="K1791" i="1"/>
  <c r="K1781" i="1"/>
  <c r="K1771" i="1"/>
  <c r="K1761" i="1"/>
  <c r="K1751" i="1"/>
  <c r="K1741" i="1"/>
  <c r="K1731" i="1"/>
  <c r="K1721" i="1"/>
  <c r="K1711" i="1"/>
  <c r="K1701" i="1"/>
  <c r="K1691" i="1"/>
  <c r="K1681" i="1"/>
  <c r="K1671" i="1"/>
  <c r="K1661" i="1"/>
  <c r="K1651" i="1"/>
  <c r="K1641" i="1"/>
  <c r="K1631" i="1"/>
  <c r="K1621" i="1"/>
  <c r="K1611" i="1"/>
  <c r="K1601" i="1"/>
  <c r="K1591" i="1"/>
  <c r="K1581" i="1"/>
  <c r="K1571" i="1"/>
  <c r="K1561" i="1"/>
  <c r="K1551" i="1"/>
  <c r="K1541" i="1"/>
  <c r="K1531" i="1"/>
  <c r="K1521" i="1"/>
  <c r="K1511" i="1"/>
  <c r="K1501" i="1"/>
  <c r="K1491" i="1"/>
  <c r="K1481" i="1"/>
  <c r="K1471" i="1"/>
  <c r="K1461" i="1"/>
  <c r="K1451" i="1"/>
  <c r="K1441" i="1"/>
  <c r="K1431" i="1"/>
  <c r="K1421" i="1"/>
  <c r="K1411" i="1"/>
  <c r="K1401" i="1"/>
  <c r="K1391" i="1"/>
  <c r="K1381" i="1"/>
  <c r="K1371" i="1"/>
  <c r="K1361" i="1"/>
  <c r="K1351" i="1"/>
  <c r="K1341" i="1"/>
  <c r="K1331" i="1"/>
  <c r="K1321" i="1"/>
  <c r="K1311" i="1"/>
  <c r="K1301" i="1"/>
  <c r="K1291" i="1"/>
  <c r="K1281" i="1"/>
  <c r="K1271" i="1"/>
  <c r="K1261" i="1"/>
  <c r="K1251" i="1"/>
  <c r="K1241" i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841" i="1"/>
  <c r="K1831" i="1"/>
  <c r="L1841" i="1"/>
  <c r="J1841" i="1"/>
  <c r="I1841" i="1"/>
  <c r="H1841" i="1"/>
  <c r="L1840" i="1"/>
  <c r="J1840" i="1"/>
  <c r="I1840" i="1"/>
  <c r="H1840" i="1"/>
  <c r="L1839" i="1"/>
  <c r="J1839" i="1"/>
  <c r="I1839" i="1"/>
  <c r="H1839" i="1"/>
  <c r="L1838" i="1"/>
  <c r="J1838" i="1"/>
  <c r="I1838" i="1"/>
  <c r="H1838" i="1"/>
  <c r="L1837" i="1"/>
  <c r="J1837" i="1"/>
  <c r="I1837" i="1"/>
  <c r="H1837" i="1"/>
  <c r="L1836" i="1"/>
  <c r="J1836" i="1"/>
  <c r="I1836" i="1"/>
  <c r="H1836" i="1"/>
  <c r="L1835" i="1"/>
  <c r="J1835" i="1"/>
  <c r="I1835" i="1"/>
  <c r="H1835" i="1"/>
  <c r="L1834" i="1"/>
  <c r="J1834" i="1"/>
  <c r="I1834" i="1"/>
  <c r="H1834" i="1"/>
  <c r="L1833" i="1"/>
  <c r="J1833" i="1"/>
  <c r="I1833" i="1"/>
  <c r="H1833" i="1"/>
  <c r="L1832" i="1"/>
  <c r="J1832" i="1"/>
  <c r="I1832" i="1"/>
  <c r="H1832" i="1"/>
  <c r="E1841" i="1"/>
  <c r="D1841" i="1"/>
  <c r="E1840" i="1"/>
  <c r="K1970" i="1" s="1"/>
  <c r="D1840" i="1"/>
  <c r="E1839" i="1"/>
  <c r="K1969" i="1" s="1"/>
  <c r="D1839" i="1"/>
  <c r="E1838" i="1"/>
  <c r="K1968" i="1" s="1"/>
  <c r="D1838" i="1"/>
  <c r="E1837" i="1"/>
  <c r="K1967" i="1" s="1"/>
  <c r="D1837" i="1"/>
  <c r="E1836" i="1"/>
  <c r="K1966" i="1" s="1"/>
  <c r="D1836" i="1"/>
  <c r="E1835" i="1"/>
  <c r="K1965" i="1" s="1"/>
  <c r="D1835" i="1"/>
  <c r="E1834" i="1"/>
  <c r="K1964" i="1" s="1"/>
  <c r="D1834" i="1"/>
  <c r="E1833" i="1"/>
  <c r="K1963" i="1" s="1"/>
  <c r="D1833" i="1"/>
  <c r="E1832" i="1"/>
  <c r="K1962" i="1" s="1"/>
  <c r="D1832" i="1"/>
  <c r="F1834" i="1" l="1"/>
  <c r="F1833" i="1"/>
  <c r="F1835" i="1"/>
  <c r="F1837" i="1"/>
  <c r="F1839" i="1"/>
  <c r="F1841" i="1"/>
  <c r="F1838" i="1"/>
  <c r="F1832" i="1"/>
  <c r="F1836" i="1"/>
  <c r="F1840" i="1"/>
  <c r="L1831" i="1"/>
  <c r="J1831" i="1"/>
  <c r="I1831" i="1"/>
  <c r="H1831" i="1"/>
  <c r="L1830" i="1"/>
  <c r="J1830" i="1"/>
  <c r="I1830" i="1"/>
  <c r="H1830" i="1"/>
  <c r="L1829" i="1"/>
  <c r="J1829" i="1"/>
  <c r="I1829" i="1"/>
  <c r="H1829" i="1"/>
  <c r="L1828" i="1"/>
  <c r="J1828" i="1"/>
  <c r="I1828" i="1"/>
  <c r="H1828" i="1"/>
  <c r="L1827" i="1"/>
  <c r="J1827" i="1"/>
  <c r="I1827" i="1"/>
  <c r="H1827" i="1"/>
  <c r="L1826" i="1"/>
  <c r="J1826" i="1"/>
  <c r="I1826" i="1"/>
  <c r="H1826" i="1"/>
  <c r="L1825" i="1"/>
  <c r="J1825" i="1"/>
  <c r="I1825" i="1"/>
  <c r="H1825" i="1"/>
  <c r="L1824" i="1"/>
  <c r="J1824" i="1"/>
  <c r="I1824" i="1"/>
  <c r="H1824" i="1"/>
  <c r="L1823" i="1"/>
  <c r="J1823" i="1"/>
  <c r="I1823" i="1"/>
  <c r="H1823" i="1"/>
  <c r="L1822" i="1"/>
  <c r="J1822" i="1"/>
  <c r="I1822" i="1"/>
  <c r="H1822" i="1"/>
  <c r="E1831" i="1"/>
  <c r="D1831" i="1"/>
  <c r="E1830" i="1"/>
  <c r="K1960" i="1" s="1"/>
  <c r="D1830" i="1"/>
  <c r="E1829" i="1"/>
  <c r="K1959" i="1" s="1"/>
  <c r="D1829" i="1"/>
  <c r="E1828" i="1"/>
  <c r="K1958" i="1" s="1"/>
  <c r="D1828" i="1"/>
  <c r="E1827" i="1"/>
  <c r="K1957" i="1" s="1"/>
  <c r="D1827" i="1"/>
  <c r="E1826" i="1"/>
  <c r="K1956" i="1" s="1"/>
  <c r="D1826" i="1"/>
  <c r="E1825" i="1"/>
  <c r="K1955" i="1" s="1"/>
  <c r="D1825" i="1"/>
  <c r="E1824" i="1"/>
  <c r="K1954" i="1" s="1"/>
  <c r="D1824" i="1"/>
  <c r="E1823" i="1"/>
  <c r="K1953" i="1" s="1"/>
  <c r="D1823" i="1"/>
  <c r="E1822" i="1"/>
  <c r="K1952" i="1" s="1"/>
  <c r="D1822" i="1"/>
  <c r="F1827" i="1" l="1"/>
  <c r="F1825" i="1"/>
  <c r="F1829" i="1"/>
  <c r="F1831" i="1"/>
  <c r="F1824" i="1"/>
  <c r="F1828" i="1"/>
  <c r="F1830" i="1"/>
  <c r="F1823" i="1"/>
  <c r="F1822" i="1"/>
  <c r="F1826" i="1"/>
  <c r="L1821" i="1"/>
  <c r="J1821" i="1"/>
  <c r="I1821" i="1"/>
  <c r="H1821" i="1"/>
  <c r="L1820" i="1"/>
  <c r="J1820" i="1"/>
  <c r="I1820" i="1"/>
  <c r="H1820" i="1"/>
  <c r="L1819" i="1"/>
  <c r="J1819" i="1"/>
  <c r="I1819" i="1"/>
  <c r="H1819" i="1"/>
  <c r="L1818" i="1"/>
  <c r="J1818" i="1"/>
  <c r="I1818" i="1"/>
  <c r="H1818" i="1"/>
  <c r="L1817" i="1"/>
  <c r="J1817" i="1"/>
  <c r="I1817" i="1"/>
  <c r="H1817" i="1"/>
  <c r="L1816" i="1"/>
  <c r="J1816" i="1"/>
  <c r="I1816" i="1"/>
  <c r="H1816" i="1"/>
  <c r="L1815" i="1"/>
  <c r="J1815" i="1"/>
  <c r="I1815" i="1"/>
  <c r="H1815" i="1"/>
  <c r="L1814" i="1"/>
  <c r="J1814" i="1"/>
  <c r="I1814" i="1"/>
  <c r="H1814" i="1"/>
  <c r="L1813" i="1"/>
  <c r="J1813" i="1"/>
  <c r="I1813" i="1"/>
  <c r="H1813" i="1"/>
  <c r="L1812" i="1"/>
  <c r="J1812" i="1"/>
  <c r="I1812" i="1"/>
  <c r="H1812" i="1"/>
  <c r="E1821" i="1"/>
  <c r="D1821" i="1"/>
  <c r="E1820" i="1"/>
  <c r="K1950" i="1" s="1"/>
  <c r="D1820" i="1"/>
  <c r="E1819" i="1"/>
  <c r="K1949" i="1" s="1"/>
  <c r="D1819" i="1"/>
  <c r="E1818" i="1"/>
  <c r="K1948" i="1" s="1"/>
  <c r="D1818" i="1"/>
  <c r="E1817" i="1"/>
  <c r="K1947" i="1" s="1"/>
  <c r="D1817" i="1"/>
  <c r="E1816" i="1"/>
  <c r="K1946" i="1" s="1"/>
  <c r="D1816" i="1"/>
  <c r="E1815" i="1"/>
  <c r="K1945" i="1" s="1"/>
  <c r="D1815" i="1"/>
  <c r="E1814" i="1"/>
  <c r="K1944" i="1" s="1"/>
  <c r="D1814" i="1"/>
  <c r="E1813" i="1"/>
  <c r="K1943" i="1" s="1"/>
  <c r="D1813" i="1"/>
  <c r="E1812" i="1"/>
  <c r="K1942" i="1" s="1"/>
  <c r="D1812" i="1"/>
  <c r="F1812" i="1" l="1"/>
  <c r="F1820" i="1"/>
  <c r="F1817" i="1"/>
  <c r="F1819" i="1"/>
  <c r="F1821" i="1"/>
  <c r="F1813" i="1"/>
  <c r="F1814" i="1"/>
  <c r="F1818" i="1"/>
  <c r="F1815" i="1"/>
  <c r="F1816" i="1"/>
  <c r="L1811" i="1"/>
  <c r="J1811" i="1"/>
  <c r="I1811" i="1"/>
  <c r="H1811" i="1"/>
  <c r="L1810" i="1"/>
  <c r="J1810" i="1"/>
  <c r="I1810" i="1"/>
  <c r="H1810" i="1"/>
  <c r="L1809" i="1"/>
  <c r="J1809" i="1"/>
  <c r="I1809" i="1"/>
  <c r="H1809" i="1"/>
  <c r="L1808" i="1"/>
  <c r="J1808" i="1"/>
  <c r="I1808" i="1"/>
  <c r="H1808" i="1"/>
  <c r="L1807" i="1"/>
  <c r="J1807" i="1"/>
  <c r="I1807" i="1"/>
  <c r="H1807" i="1"/>
  <c r="L1806" i="1"/>
  <c r="J1806" i="1"/>
  <c r="I1806" i="1"/>
  <c r="H1806" i="1"/>
  <c r="L1805" i="1"/>
  <c r="J1805" i="1"/>
  <c r="I1805" i="1"/>
  <c r="H1805" i="1"/>
  <c r="L1804" i="1"/>
  <c r="J1804" i="1"/>
  <c r="I1804" i="1"/>
  <c r="H1804" i="1"/>
  <c r="L1803" i="1"/>
  <c r="J1803" i="1"/>
  <c r="I1803" i="1"/>
  <c r="H1803" i="1"/>
  <c r="L1802" i="1"/>
  <c r="J1802" i="1"/>
  <c r="I1802" i="1"/>
  <c r="H1802" i="1"/>
  <c r="E1811" i="1"/>
  <c r="D1811" i="1"/>
  <c r="E1810" i="1"/>
  <c r="K1940" i="1" s="1"/>
  <c r="D1810" i="1"/>
  <c r="E1809" i="1"/>
  <c r="K1939" i="1" s="1"/>
  <c r="D1809" i="1"/>
  <c r="E1808" i="1"/>
  <c r="K1938" i="1" s="1"/>
  <c r="D1808" i="1"/>
  <c r="E1807" i="1"/>
  <c r="K1937" i="1" s="1"/>
  <c r="D1807" i="1"/>
  <c r="E1806" i="1"/>
  <c r="K1936" i="1" s="1"/>
  <c r="D1806" i="1"/>
  <c r="E1805" i="1"/>
  <c r="K1935" i="1" s="1"/>
  <c r="D1805" i="1"/>
  <c r="E1804" i="1"/>
  <c r="K1934" i="1" s="1"/>
  <c r="D1804" i="1"/>
  <c r="E1803" i="1"/>
  <c r="K1933" i="1" s="1"/>
  <c r="D1803" i="1"/>
  <c r="E1802" i="1"/>
  <c r="K1932" i="1" s="1"/>
  <c r="D1802" i="1"/>
  <c r="F1803" i="1" l="1"/>
  <c r="F1805" i="1"/>
  <c r="F1809" i="1"/>
  <c r="F1811" i="1"/>
  <c r="F1807" i="1"/>
  <c r="F1804" i="1"/>
  <c r="F1808" i="1"/>
  <c r="F1802" i="1"/>
  <c r="F1806" i="1"/>
  <c r="F1810" i="1"/>
  <c r="L1801" i="1"/>
  <c r="J1801" i="1"/>
  <c r="I1801" i="1"/>
  <c r="H1801" i="1"/>
  <c r="L1800" i="1"/>
  <c r="J1800" i="1"/>
  <c r="I1800" i="1"/>
  <c r="H1800" i="1"/>
  <c r="L1799" i="1"/>
  <c r="J1799" i="1"/>
  <c r="I1799" i="1"/>
  <c r="H1799" i="1"/>
  <c r="L1798" i="1"/>
  <c r="J1798" i="1"/>
  <c r="I1798" i="1"/>
  <c r="H1798" i="1"/>
  <c r="L1797" i="1"/>
  <c r="J1797" i="1"/>
  <c r="I1797" i="1"/>
  <c r="H1797" i="1"/>
  <c r="L1796" i="1"/>
  <c r="J1796" i="1"/>
  <c r="I1796" i="1"/>
  <c r="H1796" i="1"/>
  <c r="L1795" i="1"/>
  <c r="J1795" i="1"/>
  <c r="I1795" i="1"/>
  <c r="H1795" i="1"/>
  <c r="L1794" i="1"/>
  <c r="J1794" i="1"/>
  <c r="I1794" i="1"/>
  <c r="H1794" i="1"/>
  <c r="L1793" i="1"/>
  <c r="J1793" i="1"/>
  <c r="I1793" i="1"/>
  <c r="H1793" i="1"/>
  <c r="L1792" i="1"/>
  <c r="J1792" i="1"/>
  <c r="I1792" i="1"/>
  <c r="H1792" i="1"/>
  <c r="E1801" i="1"/>
  <c r="D1801" i="1"/>
  <c r="E1800" i="1"/>
  <c r="K1930" i="1" s="1"/>
  <c r="D1800" i="1"/>
  <c r="E1799" i="1"/>
  <c r="K1929" i="1" s="1"/>
  <c r="D1799" i="1"/>
  <c r="E1798" i="1"/>
  <c r="K1928" i="1" s="1"/>
  <c r="D1798" i="1"/>
  <c r="E1797" i="1"/>
  <c r="K1927" i="1" s="1"/>
  <c r="D1797" i="1"/>
  <c r="E1796" i="1"/>
  <c r="K1926" i="1" s="1"/>
  <c r="D1796" i="1"/>
  <c r="E1795" i="1"/>
  <c r="K1925" i="1" s="1"/>
  <c r="D1795" i="1"/>
  <c r="E1794" i="1"/>
  <c r="K1924" i="1" s="1"/>
  <c r="D1794" i="1"/>
  <c r="E1793" i="1"/>
  <c r="K1923" i="1" s="1"/>
  <c r="D1793" i="1"/>
  <c r="E1792" i="1"/>
  <c r="K1922" i="1" s="1"/>
  <c r="D1792" i="1"/>
  <c r="F1793" i="1" l="1"/>
  <c r="F1797" i="1"/>
  <c r="F1799" i="1"/>
  <c r="F1801" i="1"/>
  <c r="F1795" i="1"/>
  <c r="F1800" i="1"/>
  <c r="F1798" i="1"/>
  <c r="F1796" i="1"/>
  <c r="F1794" i="1"/>
  <c r="F1792" i="1"/>
  <c r="L1791" i="1"/>
  <c r="J1791" i="1"/>
  <c r="I1791" i="1"/>
  <c r="H1791" i="1"/>
  <c r="L1790" i="1"/>
  <c r="J1790" i="1"/>
  <c r="I1790" i="1"/>
  <c r="H1790" i="1"/>
  <c r="L1789" i="1"/>
  <c r="J1789" i="1"/>
  <c r="I1789" i="1"/>
  <c r="H1789" i="1"/>
  <c r="L1788" i="1"/>
  <c r="J1788" i="1"/>
  <c r="I1788" i="1"/>
  <c r="H1788" i="1"/>
  <c r="L1787" i="1"/>
  <c r="J1787" i="1"/>
  <c r="I1787" i="1"/>
  <c r="H1787" i="1"/>
  <c r="L1786" i="1"/>
  <c r="J1786" i="1"/>
  <c r="I1786" i="1"/>
  <c r="H1786" i="1"/>
  <c r="L1785" i="1"/>
  <c r="J1785" i="1"/>
  <c r="I1785" i="1"/>
  <c r="H1785" i="1"/>
  <c r="L1784" i="1"/>
  <c r="J1784" i="1"/>
  <c r="I1784" i="1"/>
  <c r="H1784" i="1"/>
  <c r="L1783" i="1"/>
  <c r="J1783" i="1"/>
  <c r="I1783" i="1"/>
  <c r="H1783" i="1"/>
  <c r="L1782" i="1"/>
  <c r="J1782" i="1"/>
  <c r="I1782" i="1"/>
  <c r="H1782" i="1"/>
  <c r="E1791" i="1"/>
  <c r="D1791" i="1"/>
  <c r="E1790" i="1"/>
  <c r="K1920" i="1" s="1"/>
  <c r="D1790" i="1"/>
  <c r="E1789" i="1"/>
  <c r="K1919" i="1" s="1"/>
  <c r="D1789" i="1"/>
  <c r="E1788" i="1"/>
  <c r="K1918" i="1" s="1"/>
  <c r="D1788" i="1"/>
  <c r="E1787" i="1"/>
  <c r="K1917" i="1" s="1"/>
  <c r="D1787" i="1"/>
  <c r="E1786" i="1"/>
  <c r="K1916" i="1" s="1"/>
  <c r="D1786" i="1"/>
  <c r="E1785" i="1"/>
  <c r="K1915" i="1" s="1"/>
  <c r="D1785" i="1"/>
  <c r="E1784" i="1"/>
  <c r="K1914" i="1" s="1"/>
  <c r="D1784" i="1"/>
  <c r="E1783" i="1"/>
  <c r="K1913" i="1" s="1"/>
  <c r="D1783" i="1"/>
  <c r="E1782" i="1"/>
  <c r="K1912" i="1" s="1"/>
  <c r="D1782" i="1"/>
  <c r="F1783" i="1" l="1"/>
  <c r="F1791" i="1"/>
  <c r="F1787" i="1"/>
  <c r="F1789" i="1"/>
  <c r="F1786" i="1"/>
  <c r="F1782" i="1"/>
  <c r="F1784" i="1"/>
  <c r="F1788" i="1"/>
  <c r="F1790" i="1"/>
  <c r="F1785" i="1"/>
  <c r="L1781" i="1"/>
  <c r="J1781" i="1"/>
  <c r="I1781" i="1"/>
  <c r="H1781" i="1"/>
  <c r="L1780" i="1"/>
  <c r="J1780" i="1"/>
  <c r="I1780" i="1"/>
  <c r="H1780" i="1"/>
  <c r="L1779" i="1"/>
  <c r="J1779" i="1"/>
  <c r="I1779" i="1"/>
  <c r="H1779" i="1"/>
  <c r="L1778" i="1"/>
  <c r="J1778" i="1"/>
  <c r="I1778" i="1"/>
  <c r="H1778" i="1"/>
  <c r="L1777" i="1"/>
  <c r="J1777" i="1"/>
  <c r="I1777" i="1"/>
  <c r="H1777" i="1"/>
  <c r="L1776" i="1"/>
  <c r="J1776" i="1"/>
  <c r="I1776" i="1"/>
  <c r="H1776" i="1"/>
  <c r="L1775" i="1"/>
  <c r="J1775" i="1"/>
  <c r="I1775" i="1"/>
  <c r="H1775" i="1"/>
  <c r="L1774" i="1"/>
  <c r="J1774" i="1"/>
  <c r="I1774" i="1"/>
  <c r="H1774" i="1"/>
  <c r="L1773" i="1"/>
  <c r="J1773" i="1"/>
  <c r="I1773" i="1"/>
  <c r="H1773" i="1"/>
  <c r="L1772" i="1"/>
  <c r="J1772" i="1"/>
  <c r="I1772" i="1"/>
  <c r="H1772" i="1"/>
  <c r="E1781" i="1"/>
  <c r="D1781" i="1"/>
  <c r="E1780" i="1"/>
  <c r="K1910" i="1" s="1"/>
  <c r="D1780" i="1"/>
  <c r="E1779" i="1"/>
  <c r="K1909" i="1" s="1"/>
  <c r="D1779" i="1"/>
  <c r="E1778" i="1"/>
  <c r="K1908" i="1" s="1"/>
  <c r="D1778" i="1"/>
  <c r="E1777" i="1"/>
  <c r="K1907" i="1" s="1"/>
  <c r="D1777" i="1"/>
  <c r="E1776" i="1"/>
  <c r="K1906" i="1" s="1"/>
  <c r="D1776" i="1"/>
  <c r="E1775" i="1"/>
  <c r="K1905" i="1" s="1"/>
  <c r="D1775" i="1"/>
  <c r="E1774" i="1"/>
  <c r="K1904" i="1" s="1"/>
  <c r="D1774" i="1"/>
  <c r="E1773" i="1"/>
  <c r="K1903" i="1" s="1"/>
  <c r="D1773" i="1"/>
  <c r="E1772" i="1"/>
  <c r="K1902" i="1" s="1"/>
  <c r="D1772" i="1"/>
  <c r="F1772" i="1" l="1"/>
  <c r="F1773" i="1"/>
  <c r="F1777" i="1"/>
  <c r="F1779" i="1"/>
  <c r="F1781" i="1"/>
  <c r="F1776" i="1"/>
  <c r="F1778" i="1"/>
  <c r="F1780" i="1"/>
  <c r="F1775" i="1"/>
  <c r="F1774" i="1"/>
  <c r="L1771" i="1"/>
  <c r="J1771" i="1"/>
  <c r="I1771" i="1"/>
  <c r="H1771" i="1"/>
  <c r="L1770" i="1"/>
  <c r="J1770" i="1"/>
  <c r="I1770" i="1"/>
  <c r="H1770" i="1"/>
  <c r="L1769" i="1"/>
  <c r="J1769" i="1"/>
  <c r="I1769" i="1"/>
  <c r="H1769" i="1"/>
  <c r="L1768" i="1"/>
  <c r="J1768" i="1"/>
  <c r="I1768" i="1"/>
  <c r="H1768" i="1"/>
  <c r="L1767" i="1"/>
  <c r="J1767" i="1"/>
  <c r="I1767" i="1"/>
  <c r="H1767" i="1"/>
  <c r="L1766" i="1"/>
  <c r="J1766" i="1"/>
  <c r="I1766" i="1"/>
  <c r="H1766" i="1"/>
  <c r="L1765" i="1"/>
  <c r="J1765" i="1"/>
  <c r="I1765" i="1"/>
  <c r="H1765" i="1"/>
  <c r="L1764" i="1"/>
  <c r="J1764" i="1"/>
  <c r="I1764" i="1"/>
  <c r="H1764" i="1"/>
  <c r="L1763" i="1"/>
  <c r="J1763" i="1"/>
  <c r="I1763" i="1"/>
  <c r="H1763" i="1"/>
  <c r="L1762" i="1"/>
  <c r="J1762" i="1"/>
  <c r="I1762" i="1"/>
  <c r="H1762" i="1"/>
  <c r="E1771" i="1"/>
  <c r="D1771" i="1"/>
  <c r="E1770" i="1"/>
  <c r="K1900" i="1" s="1"/>
  <c r="D1770" i="1"/>
  <c r="E1769" i="1"/>
  <c r="K1899" i="1" s="1"/>
  <c r="D1769" i="1"/>
  <c r="E1768" i="1"/>
  <c r="K1898" i="1" s="1"/>
  <c r="D1768" i="1"/>
  <c r="E1767" i="1"/>
  <c r="K1897" i="1" s="1"/>
  <c r="D1767" i="1"/>
  <c r="E1766" i="1"/>
  <c r="K1896" i="1" s="1"/>
  <c r="D1766" i="1"/>
  <c r="E1765" i="1"/>
  <c r="K1895" i="1" s="1"/>
  <c r="D1765" i="1"/>
  <c r="E1764" i="1"/>
  <c r="K1894" i="1" s="1"/>
  <c r="D1764" i="1"/>
  <c r="E1763" i="1"/>
  <c r="K1893" i="1" s="1"/>
  <c r="D1763" i="1"/>
  <c r="E1762" i="1"/>
  <c r="K1892" i="1" s="1"/>
  <c r="D1762" i="1"/>
  <c r="F1763" i="1" l="1"/>
  <c r="F1767" i="1"/>
  <c r="F1769" i="1"/>
  <c r="F1771" i="1"/>
  <c r="F1765" i="1"/>
  <c r="F1762" i="1"/>
  <c r="F1764" i="1"/>
  <c r="F1766" i="1"/>
  <c r="F1768" i="1"/>
  <c r="F1770" i="1"/>
  <c r="L1761" i="1"/>
  <c r="J1761" i="1"/>
  <c r="I1761" i="1"/>
  <c r="H1761" i="1"/>
  <c r="L1760" i="1"/>
  <c r="J1760" i="1"/>
  <c r="I1760" i="1"/>
  <c r="H1760" i="1"/>
  <c r="L1759" i="1"/>
  <c r="J1759" i="1"/>
  <c r="I1759" i="1"/>
  <c r="H1759" i="1"/>
  <c r="L1758" i="1"/>
  <c r="J1758" i="1"/>
  <c r="I1758" i="1"/>
  <c r="H1758" i="1"/>
  <c r="L1757" i="1"/>
  <c r="J1757" i="1"/>
  <c r="I1757" i="1"/>
  <c r="H1757" i="1"/>
  <c r="L1756" i="1"/>
  <c r="J1756" i="1"/>
  <c r="I1756" i="1"/>
  <c r="H1756" i="1"/>
  <c r="L1755" i="1"/>
  <c r="J1755" i="1"/>
  <c r="I1755" i="1"/>
  <c r="H1755" i="1"/>
  <c r="L1754" i="1"/>
  <c r="J1754" i="1"/>
  <c r="I1754" i="1"/>
  <c r="H1754" i="1"/>
  <c r="L1753" i="1"/>
  <c r="J1753" i="1"/>
  <c r="I1753" i="1"/>
  <c r="H1753" i="1"/>
  <c r="L1752" i="1"/>
  <c r="J1752" i="1"/>
  <c r="I1752" i="1"/>
  <c r="H1752" i="1"/>
  <c r="E1761" i="1"/>
  <c r="D1761" i="1"/>
  <c r="E1760" i="1"/>
  <c r="K1890" i="1" s="1"/>
  <c r="D1760" i="1"/>
  <c r="E1759" i="1"/>
  <c r="K1889" i="1" s="1"/>
  <c r="D1759" i="1"/>
  <c r="E1758" i="1"/>
  <c r="K1888" i="1" s="1"/>
  <c r="D1758" i="1"/>
  <c r="E1757" i="1"/>
  <c r="K1887" i="1" s="1"/>
  <c r="D1757" i="1"/>
  <c r="E1756" i="1"/>
  <c r="K1886" i="1" s="1"/>
  <c r="D1756" i="1"/>
  <c r="E1755" i="1"/>
  <c r="K1885" i="1" s="1"/>
  <c r="D1755" i="1"/>
  <c r="E1754" i="1"/>
  <c r="K1884" i="1" s="1"/>
  <c r="D1754" i="1"/>
  <c r="E1753" i="1"/>
  <c r="K1883" i="1" s="1"/>
  <c r="D1753" i="1"/>
  <c r="E1752" i="1"/>
  <c r="K1882" i="1" s="1"/>
  <c r="D1752" i="1"/>
  <c r="F1752" i="1" l="1"/>
  <c r="F1754" i="1"/>
  <c r="F1756" i="1"/>
  <c r="F1759" i="1"/>
  <c r="F1761" i="1"/>
  <c r="F1757" i="1"/>
  <c r="F1758" i="1"/>
  <c r="F1755" i="1"/>
  <c r="F1760" i="1"/>
  <c r="F1753" i="1"/>
  <c r="L1751" i="1"/>
  <c r="J1751" i="1"/>
  <c r="I1751" i="1"/>
  <c r="H1751" i="1"/>
  <c r="L1750" i="1"/>
  <c r="J1750" i="1"/>
  <c r="I1750" i="1"/>
  <c r="H1750" i="1"/>
  <c r="L1749" i="1"/>
  <c r="J1749" i="1"/>
  <c r="I1749" i="1"/>
  <c r="H1749" i="1"/>
  <c r="L1748" i="1"/>
  <c r="J1748" i="1"/>
  <c r="I1748" i="1"/>
  <c r="H1748" i="1"/>
  <c r="L1747" i="1"/>
  <c r="J1747" i="1"/>
  <c r="I1747" i="1"/>
  <c r="H1747" i="1"/>
  <c r="L1746" i="1"/>
  <c r="J1746" i="1"/>
  <c r="I1746" i="1"/>
  <c r="H1746" i="1"/>
  <c r="L1745" i="1"/>
  <c r="J1745" i="1"/>
  <c r="I1745" i="1"/>
  <c r="H1745" i="1"/>
  <c r="L1744" i="1"/>
  <c r="J1744" i="1"/>
  <c r="I1744" i="1"/>
  <c r="H1744" i="1"/>
  <c r="L1743" i="1"/>
  <c r="J1743" i="1"/>
  <c r="I1743" i="1"/>
  <c r="H1743" i="1"/>
  <c r="L1742" i="1"/>
  <c r="J1742" i="1"/>
  <c r="I1742" i="1"/>
  <c r="H1742" i="1"/>
  <c r="E1751" i="1"/>
  <c r="D1751" i="1"/>
  <c r="E1750" i="1"/>
  <c r="K1880" i="1" s="1"/>
  <c r="D1750" i="1"/>
  <c r="E1749" i="1"/>
  <c r="K1879" i="1" s="1"/>
  <c r="D1749" i="1"/>
  <c r="E1748" i="1"/>
  <c r="K1878" i="1" s="1"/>
  <c r="D1748" i="1"/>
  <c r="E1747" i="1"/>
  <c r="K1877" i="1" s="1"/>
  <c r="D1747" i="1"/>
  <c r="E1746" i="1"/>
  <c r="K1876" i="1" s="1"/>
  <c r="D1746" i="1"/>
  <c r="E1745" i="1"/>
  <c r="K1875" i="1" s="1"/>
  <c r="D1745" i="1"/>
  <c r="E1744" i="1"/>
  <c r="K1874" i="1" s="1"/>
  <c r="D1744" i="1"/>
  <c r="E1743" i="1"/>
  <c r="K1873" i="1" s="1"/>
  <c r="D1743" i="1"/>
  <c r="E1742" i="1"/>
  <c r="K1872" i="1" s="1"/>
  <c r="D1742" i="1"/>
  <c r="F1742" i="1" l="1"/>
  <c r="F1743" i="1"/>
  <c r="F1745" i="1"/>
  <c r="F1749" i="1"/>
  <c r="F1751" i="1"/>
  <c r="F1747" i="1"/>
  <c r="F1748" i="1"/>
  <c r="F1750" i="1"/>
  <c r="F1746" i="1"/>
  <c r="F1744" i="1"/>
  <c r="L1741" i="1"/>
  <c r="J1741" i="1"/>
  <c r="I1741" i="1"/>
  <c r="H1741" i="1"/>
  <c r="L1740" i="1"/>
  <c r="J1740" i="1"/>
  <c r="I1740" i="1"/>
  <c r="H1740" i="1"/>
  <c r="L1739" i="1"/>
  <c r="J1739" i="1"/>
  <c r="I1739" i="1"/>
  <c r="H1739" i="1"/>
  <c r="L1738" i="1"/>
  <c r="J1738" i="1"/>
  <c r="I1738" i="1"/>
  <c r="H1738" i="1"/>
  <c r="L1737" i="1"/>
  <c r="J1737" i="1"/>
  <c r="I1737" i="1"/>
  <c r="H1737" i="1"/>
  <c r="L1736" i="1"/>
  <c r="J1736" i="1"/>
  <c r="I1736" i="1"/>
  <c r="H1736" i="1"/>
  <c r="L1735" i="1"/>
  <c r="J1735" i="1"/>
  <c r="I1735" i="1"/>
  <c r="H1735" i="1"/>
  <c r="L1734" i="1"/>
  <c r="J1734" i="1"/>
  <c r="I1734" i="1"/>
  <c r="H1734" i="1"/>
  <c r="L1733" i="1"/>
  <c r="J1733" i="1"/>
  <c r="I1733" i="1"/>
  <c r="H1733" i="1"/>
  <c r="L1732" i="1"/>
  <c r="J1732" i="1"/>
  <c r="I1732" i="1"/>
  <c r="H1732" i="1"/>
  <c r="E1741" i="1"/>
  <c r="D1741" i="1"/>
  <c r="E1740" i="1"/>
  <c r="K1870" i="1" s="1"/>
  <c r="D1740" i="1"/>
  <c r="E1739" i="1"/>
  <c r="K1869" i="1" s="1"/>
  <c r="D1739" i="1"/>
  <c r="E1738" i="1"/>
  <c r="K1868" i="1" s="1"/>
  <c r="D1738" i="1"/>
  <c r="E1737" i="1"/>
  <c r="K1867" i="1" s="1"/>
  <c r="D1737" i="1"/>
  <c r="E1736" i="1"/>
  <c r="K1866" i="1" s="1"/>
  <c r="D1736" i="1"/>
  <c r="E1735" i="1"/>
  <c r="K1865" i="1" s="1"/>
  <c r="D1735" i="1"/>
  <c r="E1734" i="1"/>
  <c r="K1864" i="1" s="1"/>
  <c r="D1734" i="1"/>
  <c r="E1733" i="1"/>
  <c r="K1863" i="1" s="1"/>
  <c r="D1733" i="1"/>
  <c r="E1732" i="1"/>
  <c r="K1862" i="1" s="1"/>
  <c r="D1732" i="1"/>
  <c r="F1732" i="1" l="1"/>
  <c r="F1733" i="1"/>
  <c r="F1737" i="1"/>
  <c r="F1739" i="1"/>
  <c r="F1741" i="1"/>
  <c r="F1735" i="1"/>
  <c r="F1734" i="1"/>
  <c r="F1736" i="1"/>
  <c r="F1738" i="1"/>
  <c r="F1740" i="1"/>
  <c r="L1731" i="1"/>
  <c r="J1731" i="1"/>
  <c r="I1731" i="1"/>
  <c r="H1731" i="1"/>
  <c r="L1730" i="1"/>
  <c r="J1730" i="1"/>
  <c r="I1730" i="1"/>
  <c r="H1730" i="1"/>
  <c r="L1729" i="1"/>
  <c r="J1729" i="1"/>
  <c r="I1729" i="1"/>
  <c r="H1729" i="1"/>
  <c r="L1728" i="1"/>
  <c r="J1728" i="1"/>
  <c r="I1728" i="1"/>
  <c r="H1728" i="1"/>
  <c r="L1727" i="1"/>
  <c r="J1727" i="1"/>
  <c r="I1727" i="1"/>
  <c r="H1727" i="1"/>
  <c r="L1726" i="1"/>
  <c r="J1726" i="1"/>
  <c r="I1726" i="1"/>
  <c r="H1726" i="1"/>
  <c r="L1725" i="1"/>
  <c r="J1725" i="1"/>
  <c r="I1725" i="1"/>
  <c r="H1725" i="1"/>
  <c r="L1724" i="1"/>
  <c r="J1724" i="1"/>
  <c r="I1724" i="1"/>
  <c r="H1724" i="1"/>
  <c r="L1723" i="1"/>
  <c r="J1723" i="1"/>
  <c r="I1723" i="1"/>
  <c r="H1723" i="1"/>
  <c r="L1722" i="1"/>
  <c r="J1722" i="1"/>
  <c r="I1722" i="1"/>
  <c r="H1722" i="1"/>
  <c r="E1731" i="1"/>
  <c r="D1731" i="1"/>
  <c r="E1730" i="1"/>
  <c r="K1860" i="1" s="1"/>
  <c r="D1730" i="1"/>
  <c r="E1729" i="1"/>
  <c r="K1859" i="1" s="1"/>
  <c r="D1729" i="1"/>
  <c r="E1728" i="1"/>
  <c r="K1858" i="1" s="1"/>
  <c r="D1728" i="1"/>
  <c r="E1727" i="1"/>
  <c r="K1857" i="1" s="1"/>
  <c r="D1727" i="1"/>
  <c r="E1726" i="1"/>
  <c r="K1856" i="1" s="1"/>
  <c r="D1726" i="1"/>
  <c r="E1725" i="1"/>
  <c r="K1855" i="1" s="1"/>
  <c r="D1725" i="1"/>
  <c r="E1724" i="1"/>
  <c r="K1854" i="1" s="1"/>
  <c r="D1724" i="1"/>
  <c r="E1723" i="1"/>
  <c r="K1853" i="1" s="1"/>
  <c r="D1723" i="1"/>
  <c r="E1722" i="1"/>
  <c r="K1852" i="1" s="1"/>
  <c r="D1722" i="1"/>
  <c r="F1723" i="1" l="1"/>
  <c r="F1727" i="1"/>
  <c r="F1729" i="1"/>
  <c r="F1731" i="1"/>
  <c r="F1726" i="1"/>
  <c r="F1722" i="1"/>
  <c r="F1724" i="1"/>
  <c r="F1728" i="1"/>
  <c r="F1730" i="1"/>
  <c r="F1725" i="1"/>
  <c r="L1721" i="1"/>
  <c r="J1721" i="1"/>
  <c r="I1721" i="1"/>
  <c r="H1721" i="1"/>
  <c r="L1720" i="1"/>
  <c r="J1720" i="1"/>
  <c r="I1720" i="1"/>
  <c r="H1720" i="1"/>
  <c r="L1719" i="1"/>
  <c r="J1719" i="1"/>
  <c r="I1719" i="1"/>
  <c r="H1719" i="1"/>
  <c r="L1718" i="1"/>
  <c r="J1718" i="1"/>
  <c r="I1718" i="1"/>
  <c r="H1718" i="1"/>
  <c r="L1717" i="1"/>
  <c r="J1717" i="1"/>
  <c r="I1717" i="1"/>
  <c r="H1717" i="1"/>
  <c r="L1716" i="1"/>
  <c r="J1716" i="1"/>
  <c r="I1716" i="1"/>
  <c r="H1716" i="1"/>
  <c r="L1715" i="1"/>
  <c r="J1715" i="1"/>
  <c r="I1715" i="1"/>
  <c r="H1715" i="1"/>
  <c r="L1714" i="1"/>
  <c r="J1714" i="1"/>
  <c r="I1714" i="1"/>
  <c r="H1714" i="1"/>
  <c r="L1713" i="1"/>
  <c r="J1713" i="1"/>
  <c r="I1713" i="1"/>
  <c r="H1713" i="1"/>
  <c r="L1712" i="1"/>
  <c r="J1712" i="1"/>
  <c r="I1712" i="1"/>
  <c r="H1712" i="1"/>
  <c r="E1721" i="1"/>
  <c r="D1721" i="1"/>
  <c r="E1720" i="1"/>
  <c r="K1850" i="1" s="1"/>
  <c r="D1720" i="1"/>
  <c r="E1719" i="1"/>
  <c r="K1849" i="1" s="1"/>
  <c r="D1719" i="1"/>
  <c r="E1718" i="1"/>
  <c r="K1848" i="1" s="1"/>
  <c r="D1718" i="1"/>
  <c r="E1717" i="1"/>
  <c r="K1847" i="1" s="1"/>
  <c r="D1717" i="1"/>
  <c r="E1716" i="1"/>
  <c r="K1846" i="1" s="1"/>
  <c r="D1716" i="1"/>
  <c r="E1715" i="1"/>
  <c r="K1845" i="1" s="1"/>
  <c r="D1715" i="1"/>
  <c r="E1714" i="1"/>
  <c r="K1844" i="1" s="1"/>
  <c r="D1714" i="1"/>
  <c r="E1713" i="1"/>
  <c r="K1843" i="1" s="1"/>
  <c r="D1713" i="1"/>
  <c r="E1712" i="1"/>
  <c r="K1842" i="1" s="1"/>
  <c r="D1712" i="1"/>
  <c r="F1713" i="1" l="1"/>
  <c r="F1716" i="1"/>
  <c r="F1715" i="1"/>
  <c r="F1719" i="1"/>
  <c r="F1721" i="1"/>
  <c r="F1717" i="1"/>
  <c r="F1712" i="1"/>
  <c r="F1714" i="1"/>
  <c r="F1718" i="1"/>
  <c r="F1720" i="1"/>
  <c r="L1711" i="1"/>
  <c r="J1711" i="1"/>
  <c r="I1711" i="1"/>
  <c r="H1711" i="1"/>
  <c r="L1710" i="1"/>
  <c r="J1710" i="1"/>
  <c r="I1710" i="1"/>
  <c r="H1710" i="1"/>
  <c r="L1709" i="1"/>
  <c r="J1709" i="1"/>
  <c r="I1709" i="1"/>
  <c r="H1709" i="1"/>
  <c r="L1708" i="1"/>
  <c r="J1708" i="1"/>
  <c r="I1708" i="1"/>
  <c r="H1708" i="1"/>
  <c r="L1707" i="1"/>
  <c r="J1707" i="1"/>
  <c r="I1707" i="1"/>
  <c r="H1707" i="1"/>
  <c r="L1706" i="1"/>
  <c r="J1706" i="1"/>
  <c r="I1706" i="1"/>
  <c r="H1706" i="1"/>
  <c r="L1705" i="1"/>
  <c r="J1705" i="1"/>
  <c r="I1705" i="1"/>
  <c r="H1705" i="1"/>
  <c r="L1704" i="1"/>
  <c r="J1704" i="1"/>
  <c r="I1704" i="1"/>
  <c r="H1704" i="1"/>
  <c r="L1703" i="1"/>
  <c r="J1703" i="1"/>
  <c r="I1703" i="1"/>
  <c r="H1703" i="1"/>
  <c r="L1702" i="1"/>
  <c r="J1702" i="1"/>
  <c r="I1702" i="1"/>
  <c r="H1702" i="1"/>
  <c r="E1711" i="1"/>
  <c r="D1711" i="1"/>
  <c r="E1710" i="1"/>
  <c r="K1840" i="1" s="1"/>
  <c r="D1710" i="1"/>
  <c r="E1709" i="1"/>
  <c r="K1839" i="1" s="1"/>
  <c r="D1709" i="1"/>
  <c r="E1708" i="1"/>
  <c r="K1838" i="1" s="1"/>
  <c r="D1708" i="1"/>
  <c r="E1707" i="1"/>
  <c r="K1837" i="1" s="1"/>
  <c r="D1707" i="1"/>
  <c r="E1706" i="1"/>
  <c r="K1836" i="1" s="1"/>
  <c r="D1706" i="1"/>
  <c r="E1705" i="1"/>
  <c r="K1835" i="1" s="1"/>
  <c r="D1705" i="1"/>
  <c r="E1704" i="1"/>
  <c r="K1834" i="1" s="1"/>
  <c r="D1704" i="1"/>
  <c r="E1703" i="1"/>
  <c r="K1833" i="1" s="1"/>
  <c r="D1703" i="1"/>
  <c r="E1702" i="1"/>
  <c r="K1832" i="1" s="1"/>
  <c r="D1702" i="1"/>
  <c r="F1703" i="1" l="1"/>
  <c r="F1705" i="1"/>
  <c r="F1709" i="1"/>
  <c r="F1711" i="1"/>
  <c r="F1707" i="1"/>
  <c r="F1704" i="1"/>
  <c r="F1706" i="1"/>
  <c r="F1708" i="1"/>
  <c r="F1710" i="1"/>
  <c r="F1702" i="1"/>
  <c r="L1701" i="1"/>
  <c r="J1701" i="1"/>
  <c r="I1701" i="1"/>
  <c r="H1701" i="1"/>
  <c r="L1700" i="1"/>
  <c r="J1700" i="1"/>
  <c r="I1700" i="1"/>
  <c r="H1700" i="1"/>
  <c r="L1699" i="1"/>
  <c r="J1699" i="1"/>
  <c r="I1699" i="1"/>
  <c r="H1699" i="1"/>
  <c r="L1698" i="1"/>
  <c r="J1698" i="1"/>
  <c r="I1698" i="1"/>
  <c r="H1698" i="1"/>
  <c r="L1697" i="1"/>
  <c r="J1697" i="1"/>
  <c r="I1697" i="1"/>
  <c r="H1697" i="1"/>
  <c r="L1696" i="1"/>
  <c r="J1696" i="1"/>
  <c r="I1696" i="1"/>
  <c r="H1696" i="1"/>
  <c r="L1695" i="1"/>
  <c r="J1695" i="1"/>
  <c r="I1695" i="1"/>
  <c r="H1695" i="1"/>
  <c r="L1694" i="1"/>
  <c r="J1694" i="1"/>
  <c r="I1694" i="1"/>
  <c r="H1694" i="1"/>
  <c r="L1693" i="1"/>
  <c r="J1693" i="1"/>
  <c r="I1693" i="1"/>
  <c r="H1693" i="1"/>
  <c r="L1692" i="1"/>
  <c r="J1692" i="1"/>
  <c r="I1692" i="1"/>
  <c r="H1692" i="1"/>
  <c r="E1701" i="1"/>
  <c r="D1701" i="1"/>
  <c r="E1700" i="1"/>
  <c r="K1830" i="1" s="1"/>
  <c r="D1700" i="1"/>
  <c r="E1699" i="1"/>
  <c r="K1829" i="1" s="1"/>
  <c r="D1699" i="1"/>
  <c r="E1698" i="1"/>
  <c r="K1828" i="1" s="1"/>
  <c r="D1698" i="1"/>
  <c r="E1697" i="1"/>
  <c r="K1827" i="1" s="1"/>
  <c r="D1697" i="1"/>
  <c r="E1696" i="1"/>
  <c r="K1826" i="1" s="1"/>
  <c r="D1696" i="1"/>
  <c r="E1695" i="1"/>
  <c r="K1825" i="1" s="1"/>
  <c r="D1695" i="1"/>
  <c r="E1694" i="1"/>
  <c r="K1824" i="1" s="1"/>
  <c r="D1694" i="1"/>
  <c r="E1693" i="1"/>
  <c r="K1823" i="1" s="1"/>
  <c r="D1693" i="1"/>
  <c r="E1692" i="1"/>
  <c r="K1822" i="1" s="1"/>
  <c r="D1692" i="1"/>
  <c r="F1693" i="1" l="1"/>
  <c r="F1697" i="1"/>
  <c r="F1699" i="1"/>
  <c r="F1701" i="1"/>
  <c r="F1698" i="1"/>
  <c r="F1695" i="1"/>
  <c r="F1692" i="1"/>
  <c r="F1696" i="1"/>
  <c r="F1700" i="1"/>
  <c r="F1694" i="1"/>
  <c r="L1691" i="1"/>
  <c r="J1691" i="1"/>
  <c r="I1691" i="1"/>
  <c r="H1691" i="1"/>
  <c r="L1690" i="1"/>
  <c r="J1690" i="1"/>
  <c r="I1690" i="1"/>
  <c r="H1690" i="1"/>
  <c r="L1689" i="1"/>
  <c r="J1689" i="1"/>
  <c r="I1689" i="1"/>
  <c r="H1689" i="1"/>
  <c r="L1688" i="1"/>
  <c r="J1688" i="1"/>
  <c r="I1688" i="1"/>
  <c r="H1688" i="1"/>
  <c r="L1687" i="1"/>
  <c r="J1687" i="1"/>
  <c r="I1687" i="1"/>
  <c r="H1687" i="1"/>
  <c r="L1686" i="1"/>
  <c r="J1686" i="1"/>
  <c r="I1686" i="1"/>
  <c r="H1686" i="1"/>
  <c r="L1685" i="1"/>
  <c r="J1685" i="1"/>
  <c r="I1685" i="1"/>
  <c r="H1685" i="1"/>
  <c r="L1684" i="1"/>
  <c r="J1684" i="1"/>
  <c r="I1684" i="1"/>
  <c r="H1684" i="1"/>
  <c r="L1683" i="1"/>
  <c r="J1683" i="1"/>
  <c r="I1683" i="1"/>
  <c r="H1683" i="1"/>
  <c r="L1682" i="1"/>
  <c r="J1682" i="1"/>
  <c r="I1682" i="1"/>
  <c r="H1682" i="1"/>
  <c r="E1691" i="1"/>
  <c r="D1691" i="1"/>
  <c r="E1690" i="1"/>
  <c r="K1820" i="1" s="1"/>
  <c r="D1690" i="1"/>
  <c r="E1689" i="1"/>
  <c r="K1819" i="1" s="1"/>
  <c r="D1689" i="1"/>
  <c r="E1688" i="1"/>
  <c r="K1818" i="1" s="1"/>
  <c r="D1688" i="1"/>
  <c r="E1687" i="1"/>
  <c r="K1817" i="1" s="1"/>
  <c r="D1687" i="1"/>
  <c r="E1686" i="1"/>
  <c r="K1816" i="1" s="1"/>
  <c r="D1686" i="1"/>
  <c r="E1685" i="1"/>
  <c r="K1815" i="1" s="1"/>
  <c r="D1685" i="1"/>
  <c r="E1684" i="1"/>
  <c r="K1814" i="1" s="1"/>
  <c r="D1684" i="1"/>
  <c r="E1683" i="1"/>
  <c r="K1813" i="1" s="1"/>
  <c r="D1683" i="1"/>
  <c r="E1682" i="1"/>
  <c r="K1812" i="1" s="1"/>
  <c r="D1682" i="1"/>
  <c r="F1683" i="1" l="1"/>
  <c r="F1685" i="1"/>
  <c r="F1689" i="1"/>
  <c r="F1691" i="1"/>
  <c r="F1687" i="1"/>
  <c r="F1682" i="1"/>
  <c r="F1684" i="1"/>
  <c r="F1688" i="1"/>
  <c r="F1690" i="1"/>
  <c r="F1686" i="1"/>
  <c r="L1681" i="1"/>
  <c r="J1681" i="1"/>
  <c r="I1681" i="1"/>
  <c r="H1681" i="1"/>
  <c r="L1680" i="1"/>
  <c r="J1680" i="1"/>
  <c r="I1680" i="1"/>
  <c r="H1680" i="1"/>
  <c r="L1679" i="1"/>
  <c r="J1679" i="1"/>
  <c r="I1679" i="1"/>
  <c r="H1679" i="1"/>
  <c r="L1678" i="1"/>
  <c r="J1678" i="1"/>
  <c r="I1678" i="1"/>
  <c r="H1678" i="1"/>
  <c r="L1677" i="1"/>
  <c r="J1677" i="1"/>
  <c r="I1677" i="1"/>
  <c r="H1677" i="1"/>
  <c r="L1676" i="1"/>
  <c r="J1676" i="1"/>
  <c r="I1676" i="1"/>
  <c r="H1676" i="1"/>
  <c r="L1675" i="1"/>
  <c r="J1675" i="1"/>
  <c r="I1675" i="1"/>
  <c r="H1675" i="1"/>
  <c r="L1674" i="1"/>
  <c r="J1674" i="1"/>
  <c r="I1674" i="1"/>
  <c r="H1674" i="1"/>
  <c r="L1673" i="1"/>
  <c r="J1673" i="1"/>
  <c r="I1673" i="1"/>
  <c r="H1673" i="1"/>
  <c r="L1672" i="1"/>
  <c r="J1672" i="1"/>
  <c r="I1672" i="1"/>
  <c r="H1672" i="1"/>
  <c r="E1681" i="1"/>
  <c r="D1681" i="1"/>
  <c r="E1680" i="1"/>
  <c r="K1810" i="1" s="1"/>
  <c r="D1680" i="1"/>
  <c r="E1679" i="1"/>
  <c r="K1809" i="1" s="1"/>
  <c r="D1679" i="1"/>
  <c r="E1678" i="1"/>
  <c r="K1808" i="1" s="1"/>
  <c r="D1678" i="1"/>
  <c r="E1677" i="1"/>
  <c r="K1807" i="1" s="1"/>
  <c r="D1677" i="1"/>
  <c r="E1676" i="1"/>
  <c r="K1806" i="1" s="1"/>
  <c r="D1676" i="1"/>
  <c r="E1675" i="1"/>
  <c r="K1805" i="1" s="1"/>
  <c r="D1675" i="1"/>
  <c r="E1674" i="1"/>
  <c r="K1804" i="1" s="1"/>
  <c r="D1674" i="1"/>
  <c r="E1673" i="1"/>
  <c r="K1803" i="1" s="1"/>
  <c r="D1673" i="1"/>
  <c r="E1672" i="1"/>
  <c r="K1802" i="1" s="1"/>
  <c r="D1672" i="1"/>
  <c r="F1672" i="1" l="1"/>
  <c r="F1680" i="1"/>
  <c r="F1673" i="1"/>
  <c r="F1675" i="1"/>
  <c r="F1677" i="1"/>
  <c r="F1679" i="1"/>
  <c r="F1681" i="1"/>
  <c r="F1678" i="1"/>
  <c r="F1676" i="1"/>
  <c r="F1674" i="1"/>
  <c r="L1671" i="1"/>
  <c r="J1671" i="1"/>
  <c r="I1671" i="1"/>
  <c r="H1671" i="1"/>
  <c r="L1670" i="1"/>
  <c r="J1670" i="1"/>
  <c r="I1670" i="1"/>
  <c r="H1670" i="1"/>
  <c r="L1669" i="1"/>
  <c r="J1669" i="1"/>
  <c r="I1669" i="1"/>
  <c r="H1669" i="1"/>
  <c r="L1668" i="1"/>
  <c r="J1668" i="1"/>
  <c r="I1668" i="1"/>
  <c r="H1668" i="1"/>
  <c r="L1667" i="1"/>
  <c r="J1667" i="1"/>
  <c r="I1667" i="1"/>
  <c r="H1667" i="1"/>
  <c r="L1666" i="1"/>
  <c r="J1666" i="1"/>
  <c r="I1666" i="1"/>
  <c r="H1666" i="1"/>
  <c r="L1665" i="1"/>
  <c r="J1665" i="1"/>
  <c r="I1665" i="1"/>
  <c r="H1665" i="1"/>
  <c r="L1664" i="1"/>
  <c r="J1664" i="1"/>
  <c r="I1664" i="1"/>
  <c r="H1664" i="1"/>
  <c r="L1663" i="1"/>
  <c r="J1663" i="1"/>
  <c r="I1663" i="1"/>
  <c r="H1663" i="1"/>
  <c r="L1662" i="1"/>
  <c r="J1662" i="1"/>
  <c r="I1662" i="1"/>
  <c r="H1662" i="1"/>
  <c r="E1671" i="1"/>
  <c r="D1671" i="1"/>
  <c r="E1670" i="1"/>
  <c r="K1800" i="1" s="1"/>
  <c r="D1670" i="1"/>
  <c r="E1669" i="1"/>
  <c r="K1799" i="1" s="1"/>
  <c r="D1669" i="1"/>
  <c r="E1668" i="1"/>
  <c r="K1798" i="1" s="1"/>
  <c r="D1668" i="1"/>
  <c r="E1667" i="1"/>
  <c r="K1797" i="1" s="1"/>
  <c r="D1667" i="1"/>
  <c r="E1666" i="1"/>
  <c r="K1796" i="1" s="1"/>
  <c r="D1666" i="1"/>
  <c r="E1665" i="1"/>
  <c r="K1795" i="1" s="1"/>
  <c r="D1665" i="1"/>
  <c r="E1664" i="1"/>
  <c r="K1794" i="1" s="1"/>
  <c r="D1664" i="1"/>
  <c r="E1663" i="1"/>
  <c r="K1793" i="1" s="1"/>
  <c r="D1663" i="1"/>
  <c r="E1662" i="1"/>
  <c r="K1792" i="1" s="1"/>
  <c r="D1662" i="1"/>
  <c r="F1662" i="1" l="1"/>
  <c r="F1664" i="1"/>
  <c r="F1667" i="1"/>
  <c r="F1669" i="1"/>
  <c r="F1671" i="1"/>
  <c r="F1663" i="1"/>
  <c r="F1666" i="1"/>
  <c r="F1668" i="1"/>
  <c r="F1670" i="1"/>
  <c r="F1665" i="1"/>
  <c r="L1661" i="1"/>
  <c r="J1661" i="1"/>
  <c r="I1661" i="1"/>
  <c r="H1661" i="1"/>
  <c r="L1660" i="1"/>
  <c r="J1660" i="1"/>
  <c r="I1660" i="1"/>
  <c r="H1660" i="1"/>
  <c r="L1659" i="1"/>
  <c r="J1659" i="1"/>
  <c r="I1659" i="1"/>
  <c r="H1659" i="1"/>
  <c r="L1658" i="1"/>
  <c r="J1658" i="1"/>
  <c r="I1658" i="1"/>
  <c r="H1658" i="1"/>
  <c r="L1657" i="1"/>
  <c r="J1657" i="1"/>
  <c r="I1657" i="1"/>
  <c r="H1657" i="1"/>
  <c r="L1656" i="1"/>
  <c r="J1656" i="1"/>
  <c r="I1656" i="1"/>
  <c r="H1656" i="1"/>
  <c r="L1655" i="1"/>
  <c r="J1655" i="1"/>
  <c r="I1655" i="1"/>
  <c r="H1655" i="1"/>
  <c r="L1654" i="1"/>
  <c r="J1654" i="1"/>
  <c r="I1654" i="1"/>
  <c r="H1654" i="1"/>
  <c r="L1653" i="1"/>
  <c r="J1653" i="1"/>
  <c r="I1653" i="1"/>
  <c r="H1653" i="1"/>
  <c r="L1652" i="1"/>
  <c r="J1652" i="1"/>
  <c r="I1652" i="1"/>
  <c r="H1652" i="1"/>
  <c r="E1661" i="1"/>
  <c r="D1661" i="1"/>
  <c r="E1660" i="1"/>
  <c r="K1790" i="1" s="1"/>
  <c r="D1660" i="1"/>
  <c r="E1659" i="1"/>
  <c r="K1789" i="1" s="1"/>
  <c r="D1659" i="1"/>
  <c r="E1658" i="1"/>
  <c r="K1788" i="1" s="1"/>
  <c r="D1658" i="1"/>
  <c r="E1657" i="1"/>
  <c r="K1787" i="1" s="1"/>
  <c r="D1657" i="1"/>
  <c r="E1656" i="1"/>
  <c r="K1786" i="1" s="1"/>
  <c r="D1656" i="1"/>
  <c r="E1655" i="1"/>
  <c r="K1785" i="1" s="1"/>
  <c r="D1655" i="1"/>
  <c r="E1654" i="1"/>
  <c r="K1784" i="1" s="1"/>
  <c r="D1654" i="1"/>
  <c r="E1653" i="1"/>
  <c r="K1783" i="1" s="1"/>
  <c r="D1653" i="1"/>
  <c r="E1652" i="1"/>
  <c r="K1782" i="1" s="1"/>
  <c r="D1652" i="1"/>
  <c r="F1658" i="1" l="1"/>
  <c r="F1655" i="1"/>
  <c r="F1659" i="1"/>
  <c r="F1656" i="1"/>
  <c r="F1660" i="1"/>
  <c r="F1657" i="1"/>
  <c r="F1661" i="1"/>
  <c r="F1652" i="1"/>
  <c r="F1653" i="1"/>
  <c r="F1654" i="1"/>
  <c r="L1651" i="1"/>
  <c r="J1651" i="1"/>
  <c r="I1651" i="1"/>
  <c r="H1651" i="1"/>
  <c r="L1650" i="1"/>
  <c r="J1650" i="1"/>
  <c r="I1650" i="1"/>
  <c r="H1650" i="1"/>
  <c r="L1649" i="1"/>
  <c r="J1649" i="1"/>
  <c r="I1649" i="1"/>
  <c r="H1649" i="1"/>
  <c r="L1648" i="1"/>
  <c r="J1648" i="1"/>
  <c r="I1648" i="1"/>
  <c r="H1648" i="1"/>
  <c r="L1647" i="1"/>
  <c r="J1647" i="1"/>
  <c r="I1647" i="1"/>
  <c r="H1647" i="1"/>
  <c r="L1646" i="1"/>
  <c r="J1646" i="1"/>
  <c r="I1646" i="1"/>
  <c r="H1646" i="1"/>
  <c r="L1645" i="1"/>
  <c r="J1645" i="1"/>
  <c r="I1645" i="1"/>
  <c r="H1645" i="1"/>
  <c r="L1644" i="1"/>
  <c r="J1644" i="1"/>
  <c r="I1644" i="1"/>
  <c r="H1644" i="1"/>
  <c r="L1643" i="1"/>
  <c r="J1643" i="1"/>
  <c r="I1643" i="1"/>
  <c r="H1643" i="1"/>
  <c r="L1642" i="1"/>
  <c r="J1642" i="1"/>
  <c r="I1642" i="1"/>
  <c r="H1642" i="1"/>
  <c r="E1651" i="1"/>
  <c r="D1651" i="1"/>
  <c r="E1650" i="1"/>
  <c r="K1780" i="1" s="1"/>
  <c r="D1650" i="1"/>
  <c r="E1649" i="1"/>
  <c r="K1779" i="1" s="1"/>
  <c r="D1649" i="1"/>
  <c r="E1648" i="1"/>
  <c r="K1778" i="1" s="1"/>
  <c r="D1648" i="1"/>
  <c r="E1647" i="1"/>
  <c r="K1777" i="1" s="1"/>
  <c r="D1647" i="1"/>
  <c r="E1646" i="1"/>
  <c r="K1776" i="1" s="1"/>
  <c r="D1646" i="1"/>
  <c r="E1645" i="1"/>
  <c r="K1775" i="1" s="1"/>
  <c r="D1645" i="1"/>
  <c r="E1644" i="1"/>
  <c r="K1774" i="1" s="1"/>
  <c r="D1644" i="1"/>
  <c r="E1643" i="1"/>
  <c r="K1773" i="1" s="1"/>
  <c r="D1643" i="1"/>
  <c r="E1642" i="1"/>
  <c r="K1772" i="1" s="1"/>
  <c r="D1642" i="1"/>
  <c r="F1642" i="1" l="1"/>
  <c r="F1643" i="1"/>
  <c r="F1645" i="1"/>
  <c r="F1647" i="1"/>
  <c r="F1649" i="1"/>
  <c r="F1651" i="1"/>
  <c r="F1644" i="1"/>
  <c r="F1648" i="1"/>
  <c r="F1646" i="1"/>
  <c r="F1650" i="1"/>
  <c r="L1641" i="1"/>
  <c r="J1641" i="1"/>
  <c r="I1641" i="1"/>
  <c r="H1641" i="1"/>
  <c r="L1640" i="1"/>
  <c r="J1640" i="1"/>
  <c r="I1640" i="1"/>
  <c r="H1640" i="1"/>
  <c r="L1639" i="1"/>
  <c r="J1639" i="1"/>
  <c r="I1639" i="1"/>
  <c r="H1639" i="1"/>
  <c r="L1638" i="1"/>
  <c r="J1638" i="1"/>
  <c r="I1638" i="1"/>
  <c r="H1638" i="1"/>
  <c r="L1637" i="1"/>
  <c r="J1637" i="1"/>
  <c r="I1637" i="1"/>
  <c r="H1637" i="1"/>
  <c r="L1636" i="1"/>
  <c r="J1636" i="1"/>
  <c r="I1636" i="1"/>
  <c r="H1636" i="1"/>
  <c r="L1635" i="1"/>
  <c r="J1635" i="1"/>
  <c r="I1635" i="1"/>
  <c r="H1635" i="1"/>
  <c r="L1634" i="1"/>
  <c r="J1634" i="1"/>
  <c r="I1634" i="1"/>
  <c r="H1634" i="1"/>
  <c r="L1633" i="1"/>
  <c r="J1633" i="1"/>
  <c r="I1633" i="1"/>
  <c r="H1633" i="1"/>
  <c r="L1632" i="1"/>
  <c r="J1632" i="1"/>
  <c r="I1632" i="1"/>
  <c r="H1632" i="1"/>
  <c r="E1641" i="1"/>
  <c r="D1641" i="1"/>
  <c r="E1640" i="1"/>
  <c r="K1770" i="1" s="1"/>
  <c r="D1640" i="1"/>
  <c r="E1639" i="1"/>
  <c r="K1769" i="1" s="1"/>
  <c r="D1639" i="1"/>
  <c r="E1638" i="1"/>
  <c r="K1768" i="1" s="1"/>
  <c r="D1638" i="1"/>
  <c r="E1637" i="1"/>
  <c r="K1767" i="1" s="1"/>
  <c r="D1637" i="1"/>
  <c r="E1636" i="1"/>
  <c r="K1766" i="1" s="1"/>
  <c r="D1636" i="1"/>
  <c r="E1635" i="1"/>
  <c r="K1765" i="1" s="1"/>
  <c r="D1635" i="1"/>
  <c r="E1634" i="1"/>
  <c r="K1764" i="1" s="1"/>
  <c r="D1634" i="1"/>
  <c r="E1633" i="1"/>
  <c r="K1763" i="1" s="1"/>
  <c r="D1633" i="1"/>
  <c r="E1632" i="1"/>
  <c r="K1762" i="1" s="1"/>
  <c r="D1632" i="1"/>
  <c r="F1633" i="1" l="1"/>
  <c r="F1636" i="1"/>
  <c r="F1640" i="1"/>
  <c r="F1637" i="1"/>
  <c r="F1639" i="1"/>
  <c r="F1641" i="1"/>
  <c r="F1634" i="1"/>
  <c r="F1638" i="1"/>
  <c r="F1632" i="1"/>
  <c r="F1635" i="1"/>
  <c r="L1631" i="1"/>
  <c r="J1631" i="1"/>
  <c r="I1631" i="1"/>
  <c r="H1631" i="1"/>
  <c r="L1630" i="1"/>
  <c r="J1630" i="1"/>
  <c r="I1630" i="1"/>
  <c r="H1630" i="1"/>
  <c r="L1629" i="1"/>
  <c r="J1629" i="1"/>
  <c r="I1629" i="1"/>
  <c r="H1629" i="1"/>
  <c r="L1628" i="1"/>
  <c r="J1628" i="1"/>
  <c r="I1628" i="1"/>
  <c r="H1628" i="1"/>
  <c r="L1627" i="1"/>
  <c r="J1627" i="1"/>
  <c r="I1627" i="1"/>
  <c r="H1627" i="1"/>
  <c r="L1626" i="1"/>
  <c r="J1626" i="1"/>
  <c r="I1626" i="1"/>
  <c r="H1626" i="1"/>
  <c r="L1625" i="1"/>
  <c r="J1625" i="1"/>
  <c r="I1625" i="1"/>
  <c r="H1625" i="1"/>
  <c r="L1624" i="1"/>
  <c r="J1624" i="1"/>
  <c r="I1624" i="1"/>
  <c r="H1624" i="1"/>
  <c r="L1623" i="1"/>
  <c r="J1623" i="1"/>
  <c r="I1623" i="1"/>
  <c r="H1623" i="1"/>
  <c r="L1622" i="1"/>
  <c r="J1622" i="1"/>
  <c r="I1622" i="1"/>
  <c r="H1622" i="1"/>
  <c r="E1631" i="1"/>
  <c r="D1631" i="1"/>
  <c r="E1630" i="1"/>
  <c r="K1760" i="1" s="1"/>
  <c r="D1630" i="1"/>
  <c r="E1629" i="1"/>
  <c r="K1759" i="1" s="1"/>
  <c r="D1629" i="1"/>
  <c r="E1628" i="1"/>
  <c r="K1758" i="1" s="1"/>
  <c r="D1628" i="1"/>
  <c r="E1627" i="1"/>
  <c r="K1757" i="1" s="1"/>
  <c r="D1627" i="1"/>
  <c r="E1626" i="1"/>
  <c r="K1756" i="1" s="1"/>
  <c r="D1626" i="1"/>
  <c r="E1625" i="1"/>
  <c r="K1755" i="1" s="1"/>
  <c r="D1625" i="1"/>
  <c r="E1624" i="1"/>
  <c r="K1754" i="1" s="1"/>
  <c r="D1624" i="1"/>
  <c r="E1623" i="1"/>
  <c r="K1753" i="1" s="1"/>
  <c r="D1623" i="1"/>
  <c r="E1622" i="1"/>
  <c r="K1752" i="1" s="1"/>
  <c r="D1622" i="1"/>
  <c r="F1622" i="1" l="1"/>
  <c r="F1624" i="1"/>
  <c r="F1623" i="1"/>
  <c r="F1627" i="1"/>
  <c r="F1629" i="1"/>
  <c r="F1631" i="1"/>
  <c r="F1625" i="1"/>
  <c r="F1628" i="1"/>
  <c r="F1626" i="1"/>
  <c r="F1630" i="1"/>
  <c r="L1621" i="1"/>
  <c r="J1621" i="1"/>
  <c r="I1621" i="1"/>
  <c r="H1621" i="1"/>
  <c r="L1620" i="1"/>
  <c r="J1620" i="1"/>
  <c r="I1620" i="1"/>
  <c r="H1620" i="1"/>
  <c r="L1619" i="1"/>
  <c r="J1619" i="1"/>
  <c r="I1619" i="1"/>
  <c r="H1619" i="1"/>
  <c r="L1618" i="1"/>
  <c r="J1618" i="1"/>
  <c r="I1618" i="1"/>
  <c r="H1618" i="1"/>
  <c r="L1617" i="1"/>
  <c r="J1617" i="1"/>
  <c r="I1617" i="1"/>
  <c r="H1617" i="1"/>
  <c r="L1616" i="1"/>
  <c r="J1616" i="1"/>
  <c r="I1616" i="1"/>
  <c r="H1616" i="1"/>
  <c r="L1615" i="1"/>
  <c r="J1615" i="1"/>
  <c r="I1615" i="1"/>
  <c r="H1615" i="1"/>
  <c r="L1614" i="1"/>
  <c r="J1614" i="1"/>
  <c r="I1614" i="1"/>
  <c r="H1614" i="1"/>
  <c r="L1613" i="1"/>
  <c r="J1613" i="1"/>
  <c r="I1613" i="1"/>
  <c r="H1613" i="1"/>
  <c r="L1612" i="1"/>
  <c r="J1612" i="1"/>
  <c r="I1612" i="1"/>
  <c r="H1612" i="1"/>
  <c r="E1621" i="1"/>
  <c r="D1621" i="1"/>
  <c r="E1620" i="1"/>
  <c r="K1750" i="1" s="1"/>
  <c r="D1620" i="1"/>
  <c r="E1619" i="1"/>
  <c r="K1749" i="1" s="1"/>
  <c r="D1619" i="1"/>
  <c r="E1618" i="1"/>
  <c r="K1748" i="1" s="1"/>
  <c r="D1618" i="1"/>
  <c r="E1617" i="1"/>
  <c r="K1747" i="1" s="1"/>
  <c r="D1617" i="1"/>
  <c r="E1616" i="1"/>
  <c r="K1746" i="1" s="1"/>
  <c r="D1616" i="1"/>
  <c r="E1615" i="1"/>
  <c r="K1745" i="1" s="1"/>
  <c r="D1615" i="1"/>
  <c r="E1614" i="1"/>
  <c r="K1744" i="1" s="1"/>
  <c r="D1614" i="1"/>
  <c r="E1613" i="1"/>
  <c r="K1743" i="1" s="1"/>
  <c r="D1613" i="1"/>
  <c r="E1612" i="1"/>
  <c r="K1742" i="1" s="1"/>
  <c r="D1612" i="1"/>
  <c r="F1612" i="1" l="1"/>
  <c r="F1614" i="1"/>
  <c r="F1613" i="1"/>
  <c r="F1615" i="1"/>
  <c r="F1617" i="1"/>
  <c r="F1619" i="1"/>
  <c r="F1621" i="1"/>
  <c r="F1618" i="1"/>
  <c r="F1616" i="1"/>
  <c r="F1620" i="1"/>
  <c r="L1611" i="1"/>
  <c r="J1611" i="1"/>
  <c r="I1611" i="1"/>
  <c r="H1611" i="1"/>
  <c r="L1610" i="1"/>
  <c r="J1610" i="1"/>
  <c r="I1610" i="1"/>
  <c r="H1610" i="1"/>
  <c r="L1609" i="1"/>
  <c r="J1609" i="1"/>
  <c r="I1609" i="1"/>
  <c r="H1609" i="1"/>
  <c r="L1608" i="1"/>
  <c r="J1608" i="1"/>
  <c r="I1608" i="1"/>
  <c r="H1608" i="1"/>
  <c r="L1607" i="1"/>
  <c r="J1607" i="1"/>
  <c r="I1607" i="1"/>
  <c r="H1607" i="1"/>
  <c r="L1606" i="1"/>
  <c r="J1606" i="1"/>
  <c r="I1606" i="1"/>
  <c r="H1606" i="1"/>
  <c r="L1605" i="1"/>
  <c r="J1605" i="1"/>
  <c r="I1605" i="1"/>
  <c r="H1605" i="1"/>
  <c r="L1604" i="1"/>
  <c r="J1604" i="1"/>
  <c r="I1604" i="1"/>
  <c r="H1604" i="1"/>
  <c r="L1603" i="1"/>
  <c r="J1603" i="1"/>
  <c r="I1603" i="1"/>
  <c r="H1603" i="1"/>
  <c r="L1602" i="1"/>
  <c r="J1602" i="1"/>
  <c r="I1602" i="1"/>
  <c r="H1602" i="1"/>
  <c r="E1611" i="1"/>
  <c r="D1611" i="1"/>
  <c r="E1610" i="1"/>
  <c r="K1740" i="1" s="1"/>
  <c r="D1610" i="1"/>
  <c r="E1609" i="1"/>
  <c r="K1739" i="1" s="1"/>
  <c r="D1609" i="1"/>
  <c r="E1608" i="1"/>
  <c r="K1738" i="1" s="1"/>
  <c r="D1608" i="1"/>
  <c r="E1607" i="1"/>
  <c r="K1737" i="1" s="1"/>
  <c r="D1607" i="1"/>
  <c r="E1606" i="1"/>
  <c r="K1736" i="1" s="1"/>
  <c r="D1606" i="1"/>
  <c r="E1605" i="1"/>
  <c r="K1735" i="1" s="1"/>
  <c r="D1605" i="1"/>
  <c r="E1604" i="1"/>
  <c r="K1734" i="1" s="1"/>
  <c r="D1604" i="1"/>
  <c r="E1603" i="1"/>
  <c r="K1733" i="1" s="1"/>
  <c r="D1603" i="1"/>
  <c r="E1602" i="1"/>
  <c r="K1732" i="1" s="1"/>
  <c r="D1602" i="1"/>
  <c r="F1602" i="1" l="1"/>
  <c r="F1603" i="1"/>
  <c r="F1607" i="1"/>
  <c r="F1609" i="1"/>
  <c r="F1611" i="1"/>
  <c r="F1605" i="1"/>
  <c r="F1604" i="1"/>
  <c r="F1606" i="1"/>
  <c r="F1608" i="1"/>
  <c r="F1610" i="1"/>
  <c r="L1601" i="1"/>
  <c r="J1601" i="1"/>
  <c r="I1601" i="1"/>
  <c r="H1601" i="1"/>
  <c r="L1600" i="1"/>
  <c r="J1600" i="1"/>
  <c r="I1600" i="1"/>
  <c r="H1600" i="1"/>
  <c r="L1599" i="1"/>
  <c r="J1599" i="1"/>
  <c r="I1599" i="1"/>
  <c r="H1599" i="1"/>
  <c r="L1598" i="1"/>
  <c r="J1598" i="1"/>
  <c r="I1598" i="1"/>
  <c r="H1598" i="1"/>
  <c r="L1597" i="1"/>
  <c r="J1597" i="1"/>
  <c r="I1597" i="1"/>
  <c r="H1597" i="1"/>
  <c r="L1596" i="1"/>
  <c r="J1596" i="1"/>
  <c r="I1596" i="1"/>
  <c r="H1596" i="1"/>
  <c r="L1595" i="1"/>
  <c r="J1595" i="1"/>
  <c r="I1595" i="1"/>
  <c r="H1595" i="1"/>
  <c r="L1594" i="1"/>
  <c r="J1594" i="1"/>
  <c r="I1594" i="1"/>
  <c r="H1594" i="1"/>
  <c r="L1593" i="1"/>
  <c r="J1593" i="1"/>
  <c r="I1593" i="1"/>
  <c r="H1593" i="1"/>
  <c r="L1592" i="1"/>
  <c r="J1592" i="1"/>
  <c r="I1592" i="1"/>
  <c r="H1592" i="1"/>
  <c r="E1601" i="1"/>
  <c r="D1601" i="1"/>
  <c r="E1600" i="1"/>
  <c r="K1730" i="1" s="1"/>
  <c r="D1600" i="1"/>
  <c r="E1599" i="1"/>
  <c r="K1729" i="1" s="1"/>
  <c r="D1599" i="1"/>
  <c r="E1598" i="1"/>
  <c r="K1728" i="1" s="1"/>
  <c r="D1598" i="1"/>
  <c r="E1597" i="1"/>
  <c r="K1727" i="1" s="1"/>
  <c r="D1597" i="1"/>
  <c r="E1596" i="1"/>
  <c r="K1726" i="1" s="1"/>
  <c r="D1596" i="1"/>
  <c r="E1595" i="1"/>
  <c r="K1725" i="1" s="1"/>
  <c r="D1595" i="1"/>
  <c r="E1594" i="1"/>
  <c r="K1724" i="1" s="1"/>
  <c r="D1594" i="1"/>
  <c r="E1593" i="1"/>
  <c r="K1723" i="1" s="1"/>
  <c r="D1593" i="1"/>
  <c r="E1592" i="1"/>
  <c r="K1722" i="1" s="1"/>
  <c r="D1592" i="1"/>
  <c r="F1592" i="1" l="1"/>
  <c r="F1594" i="1"/>
  <c r="F1595" i="1"/>
  <c r="F1599" i="1"/>
  <c r="F1601" i="1"/>
  <c r="F1597" i="1"/>
  <c r="F1598" i="1"/>
  <c r="F1596" i="1"/>
  <c r="F1600" i="1"/>
  <c r="F1593" i="1"/>
  <c r="L1591" i="1"/>
  <c r="J1591" i="1"/>
  <c r="I1591" i="1"/>
  <c r="H1591" i="1"/>
  <c r="L1590" i="1"/>
  <c r="J1590" i="1"/>
  <c r="I1590" i="1"/>
  <c r="H1590" i="1"/>
  <c r="L1589" i="1"/>
  <c r="J1589" i="1"/>
  <c r="I1589" i="1"/>
  <c r="H1589" i="1"/>
  <c r="L1588" i="1"/>
  <c r="J1588" i="1"/>
  <c r="I1588" i="1"/>
  <c r="H1588" i="1"/>
  <c r="L1587" i="1"/>
  <c r="J1587" i="1"/>
  <c r="I1587" i="1"/>
  <c r="H1587" i="1"/>
  <c r="L1586" i="1"/>
  <c r="J1586" i="1"/>
  <c r="I1586" i="1"/>
  <c r="H1586" i="1"/>
  <c r="L1585" i="1"/>
  <c r="J1585" i="1"/>
  <c r="I1585" i="1"/>
  <c r="H1585" i="1"/>
  <c r="L1584" i="1"/>
  <c r="J1584" i="1"/>
  <c r="I1584" i="1"/>
  <c r="H1584" i="1"/>
  <c r="L1583" i="1"/>
  <c r="J1583" i="1"/>
  <c r="I1583" i="1"/>
  <c r="H1583" i="1"/>
  <c r="L1582" i="1"/>
  <c r="J1582" i="1"/>
  <c r="I1582" i="1"/>
  <c r="H1582" i="1"/>
  <c r="E1591" i="1"/>
  <c r="D1591" i="1"/>
  <c r="E1590" i="1"/>
  <c r="K1720" i="1" s="1"/>
  <c r="D1590" i="1"/>
  <c r="E1589" i="1"/>
  <c r="K1719" i="1" s="1"/>
  <c r="D1589" i="1"/>
  <c r="E1588" i="1"/>
  <c r="K1718" i="1" s="1"/>
  <c r="D1588" i="1"/>
  <c r="E1587" i="1"/>
  <c r="K1717" i="1" s="1"/>
  <c r="D1587" i="1"/>
  <c r="E1586" i="1"/>
  <c r="K1716" i="1" s="1"/>
  <c r="D1586" i="1"/>
  <c r="E1585" i="1"/>
  <c r="K1715" i="1" s="1"/>
  <c r="D1585" i="1"/>
  <c r="E1584" i="1"/>
  <c r="K1714" i="1" s="1"/>
  <c r="D1584" i="1"/>
  <c r="E1583" i="1"/>
  <c r="K1713" i="1" s="1"/>
  <c r="D1583" i="1"/>
  <c r="E1582" i="1"/>
  <c r="K1712" i="1" s="1"/>
  <c r="D1582" i="1"/>
  <c r="F1583" i="1" l="1"/>
  <c r="F1591" i="1"/>
  <c r="F1587" i="1"/>
  <c r="F1585" i="1"/>
  <c r="F1584" i="1"/>
  <c r="F1589" i="1"/>
  <c r="F1586" i="1"/>
  <c r="F1588" i="1"/>
  <c r="F1590" i="1"/>
  <c r="F1582" i="1"/>
  <c r="L1581" i="1"/>
  <c r="J1581" i="1"/>
  <c r="I1581" i="1"/>
  <c r="H1581" i="1"/>
  <c r="L1580" i="1"/>
  <c r="J1580" i="1"/>
  <c r="I1580" i="1"/>
  <c r="H1580" i="1"/>
  <c r="L1579" i="1"/>
  <c r="J1579" i="1"/>
  <c r="I1579" i="1"/>
  <c r="H1579" i="1"/>
  <c r="L1578" i="1"/>
  <c r="J1578" i="1"/>
  <c r="I1578" i="1"/>
  <c r="H1578" i="1"/>
  <c r="L1577" i="1"/>
  <c r="J1577" i="1"/>
  <c r="I1577" i="1"/>
  <c r="H1577" i="1"/>
  <c r="L1576" i="1"/>
  <c r="J1576" i="1"/>
  <c r="I1576" i="1"/>
  <c r="H1576" i="1"/>
  <c r="L1575" i="1"/>
  <c r="J1575" i="1"/>
  <c r="I1575" i="1"/>
  <c r="H1575" i="1"/>
  <c r="L1574" i="1"/>
  <c r="J1574" i="1"/>
  <c r="I1574" i="1"/>
  <c r="H1574" i="1"/>
  <c r="L1573" i="1"/>
  <c r="J1573" i="1"/>
  <c r="I1573" i="1"/>
  <c r="H1573" i="1"/>
  <c r="L1572" i="1"/>
  <c r="J1572" i="1"/>
  <c r="I1572" i="1"/>
  <c r="H1572" i="1"/>
  <c r="E1581" i="1"/>
  <c r="D1581" i="1"/>
  <c r="E1580" i="1"/>
  <c r="K1710" i="1" s="1"/>
  <c r="D1580" i="1"/>
  <c r="E1579" i="1"/>
  <c r="K1709" i="1" s="1"/>
  <c r="D1579" i="1"/>
  <c r="E1578" i="1"/>
  <c r="K1708" i="1" s="1"/>
  <c r="D1578" i="1"/>
  <c r="E1577" i="1"/>
  <c r="K1707" i="1" s="1"/>
  <c r="D1577" i="1"/>
  <c r="E1576" i="1"/>
  <c r="K1706" i="1" s="1"/>
  <c r="D1576" i="1"/>
  <c r="E1575" i="1"/>
  <c r="K1705" i="1" s="1"/>
  <c r="D1575" i="1"/>
  <c r="E1574" i="1"/>
  <c r="K1704" i="1" s="1"/>
  <c r="D1574" i="1"/>
  <c r="E1573" i="1"/>
  <c r="K1703" i="1" s="1"/>
  <c r="D1573" i="1"/>
  <c r="E1572" i="1"/>
  <c r="K1702" i="1" s="1"/>
  <c r="D1572" i="1"/>
  <c r="F1572" i="1" l="1"/>
  <c r="F1575" i="1"/>
  <c r="F1579" i="1"/>
  <c r="F1578" i="1"/>
  <c r="F1577" i="1"/>
  <c r="F1581" i="1"/>
  <c r="F1573" i="1"/>
  <c r="F1576" i="1"/>
  <c r="F1580" i="1"/>
  <c r="F1574" i="1"/>
  <c r="L1571" i="1"/>
  <c r="J1571" i="1"/>
  <c r="I1571" i="1"/>
  <c r="H1571" i="1"/>
  <c r="L1570" i="1"/>
  <c r="J1570" i="1"/>
  <c r="I1570" i="1"/>
  <c r="H1570" i="1"/>
  <c r="L1569" i="1"/>
  <c r="J1569" i="1"/>
  <c r="I1569" i="1"/>
  <c r="H1569" i="1"/>
  <c r="L1568" i="1"/>
  <c r="J1568" i="1"/>
  <c r="I1568" i="1"/>
  <c r="H1568" i="1"/>
  <c r="L1567" i="1"/>
  <c r="J1567" i="1"/>
  <c r="I1567" i="1"/>
  <c r="H1567" i="1"/>
  <c r="L1566" i="1"/>
  <c r="J1566" i="1"/>
  <c r="I1566" i="1"/>
  <c r="H1566" i="1"/>
  <c r="L1565" i="1"/>
  <c r="J1565" i="1"/>
  <c r="I1565" i="1"/>
  <c r="H1565" i="1"/>
  <c r="L1564" i="1"/>
  <c r="J1564" i="1"/>
  <c r="I1564" i="1"/>
  <c r="H1564" i="1"/>
  <c r="L1563" i="1"/>
  <c r="J1563" i="1"/>
  <c r="I1563" i="1"/>
  <c r="H1563" i="1"/>
  <c r="L1562" i="1"/>
  <c r="J1562" i="1"/>
  <c r="I1562" i="1"/>
  <c r="H1562" i="1"/>
  <c r="E1571" i="1"/>
  <c r="D1571" i="1"/>
  <c r="E1570" i="1"/>
  <c r="K1700" i="1" s="1"/>
  <c r="D1570" i="1"/>
  <c r="E1569" i="1"/>
  <c r="K1699" i="1" s="1"/>
  <c r="D1569" i="1"/>
  <c r="E1568" i="1"/>
  <c r="K1698" i="1" s="1"/>
  <c r="D1568" i="1"/>
  <c r="E1567" i="1"/>
  <c r="K1697" i="1" s="1"/>
  <c r="D1567" i="1"/>
  <c r="E1566" i="1"/>
  <c r="K1696" i="1" s="1"/>
  <c r="D1566" i="1"/>
  <c r="E1565" i="1"/>
  <c r="K1695" i="1" s="1"/>
  <c r="D1565" i="1"/>
  <c r="E1564" i="1"/>
  <c r="K1694" i="1" s="1"/>
  <c r="D1564" i="1"/>
  <c r="E1563" i="1"/>
  <c r="K1693" i="1" s="1"/>
  <c r="D1563" i="1"/>
  <c r="E1562" i="1"/>
  <c r="K1692" i="1" s="1"/>
  <c r="D1562" i="1"/>
  <c r="F1565" i="1" l="1"/>
  <c r="F1563" i="1"/>
  <c r="F1567" i="1"/>
  <c r="F1571" i="1"/>
  <c r="F1569" i="1"/>
  <c r="F1568" i="1"/>
  <c r="F1562" i="1"/>
  <c r="F1566" i="1"/>
  <c r="F1570" i="1"/>
  <c r="F1564" i="1"/>
  <c r="L1561" i="1"/>
  <c r="J1561" i="1"/>
  <c r="I1561" i="1"/>
  <c r="H1561" i="1"/>
  <c r="L1560" i="1"/>
  <c r="J1560" i="1"/>
  <c r="I1560" i="1"/>
  <c r="H1560" i="1"/>
  <c r="L1559" i="1"/>
  <c r="J1559" i="1"/>
  <c r="I1559" i="1"/>
  <c r="H1559" i="1"/>
  <c r="L1558" i="1"/>
  <c r="J1558" i="1"/>
  <c r="I1558" i="1"/>
  <c r="H1558" i="1"/>
  <c r="L1557" i="1"/>
  <c r="J1557" i="1"/>
  <c r="I1557" i="1"/>
  <c r="H1557" i="1"/>
  <c r="L1556" i="1"/>
  <c r="J1556" i="1"/>
  <c r="I1556" i="1"/>
  <c r="H1556" i="1"/>
  <c r="L1555" i="1"/>
  <c r="J1555" i="1"/>
  <c r="I1555" i="1"/>
  <c r="H1555" i="1"/>
  <c r="L1554" i="1"/>
  <c r="J1554" i="1"/>
  <c r="I1554" i="1"/>
  <c r="H1554" i="1"/>
  <c r="L1553" i="1"/>
  <c r="J1553" i="1"/>
  <c r="I1553" i="1"/>
  <c r="H1553" i="1"/>
  <c r="L1552" i="1"/>
  <c r="J1552" i="1"/>
  <c r="I1552" i="1"/>
  <c r="H1552" i="1"/>
  <c r="E1561" i="1"/>
  <c r="D1561" i="1"/>
  <c r="E1560" i="1"/>
  <c r="K1690" i="1" s="1"/>
  <c r="D1560" i="1"/>
  <c r="E1559" i="1"/>
  <c r="K1689" i="1" s="1"/>
  <c r="D1559" i="1"/>
  <c r="E1558" i="1"/>
  <c r="K1688" i="1" s="1"/>
  <c r="D1558" i="1"/>
  <c r="E1557" i="1"/>
  <c r="K1687" i="1" s="1"/>
  <c r="D1557" i="1"/>
  <c r="E1556" i="1"/>
  <c r="K1686" i="1" s="1"/>
  <c r="D1556" i="1"/>
  <c r="E1555" i="1"/>
  <c r="K1685" i="1" s="1"/>
  <c r="D1555" i="1"/>
  <c r="E1554" i="1"/>
  <c r="K1684" i="1" s="1"/>
  <c r="D1554" i="1"/>
  <c r="E1553" i="1"/>
  <c r="K1683" i="1" s="1"/>
  <c r="D1553" i="1"/>
  <c r="E1552" i="1"/>
  <c r="K1682" i="1" s="1"/>
  <c r="D1552" i="1"/>
  <c r="F1553" i="1" l="1"/>
  <c r="F1555" i="1"/>
  <c r="F1561" i="1"/>
  <c r="F1557" i="1"/>
  <c r="F1559" i="1"/>
  <c r="F1552" i="1"/>
  <c r="F1554" i="1"/>
  <c r="F1558" i="1"/>
  <c r="F1556" i="1"/>
  <c r="F1560" i="1"/>
  <c r="L1551" i="1"/>
  <c r="J1551" i="1"/>
  <c r="L1550" i="1"/>
  <c r="J1550" i="1"/>
  <c r="L1549" i="1"/>
  <c r="J1549" i="1"/>
  <c r="L1548" i="1"/>
  <c r="J1548" i="1"/>
  <c r="L1547" i="1"/>
  <c r="J1547" i="1"/>
  <c r="L1546" i="1"/>
  <c r="J1546" i="1"/>
  <c r="L1545" i="1"/>
  <c r="J1545" i="1"/>
  <c r="L1544" i="1"/>
  <c r="J1544" i="1"/>
  <c r="L1543" i="1"/>
  <c r="J1543" i="1"/>
  <c r="L1542" i="1"/>
  <c r="J154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E1551" i="1"/>
  <c r="D1551" i="1"/>
  <c r="E1550" i="1"/>
  <c r="K1680" i="1" s="1"/>
  <c r="D1550" i="1"/>
  <c r="E1549" i="1"/>
  <c r="K1679" i="1" s="1"/>
  <c r="D1549" i="1"/>
  <c r="E1548" i="1"/>
  <c r="K1678" i="1" s="1"/>
  <c r="D1548" i="1"/>
  <c r="E1547" i="1"/>
  <c r="K1677" i="1" s="1"/>
  <c r="D1547" i="1"/>
  <c r="E1546" i="1"/>
  <c r="K1676" i="1" s="1"/>
  <c r="D1546" i="1"/>
  <c r="E1545" i="1"/>
  <c r="K1675" i="1" s="1"/>
  <c r="D1545" i="1"/>
  <c r="E1544" i="1"/>
  <c r="K1674" i="1" s="1"/>
  <c r="D1544" i="1"/>
  <c r="E1543" i="1"/>
  <c r="K1673" i="1" s="1"/>
  <c r="D1543" i="1"/>
  <c r="E1542" i="1"/>
  <c r="K1672" i="1" s="1"/>
  <c r="D1542" i="1"/>
  <c r="F1548" i="1" l="1"/>
  <c r="F1545" i="1"/>
  <c r="F1549" i="1"/>
  <c r="F1546" i="1"/>
  <c r="F1550" i="1"/>
  <c r="F1543" i="1"/>
  <c r="F1551" i="1"/>
  <c r="F1542" i="1"/>
  <c r="F1547" i="1"/>
  <c r="F1544" i="1"/>
  <c r="L1541" i="1"/>
  <c r="J1541" i="1"/>
  <c r="I1541" i="1"/>
  <c r="H1541" i="1"/>
  <c r="L1540" i="1"/>
  <c r="J1540" i="1"/>
  <c r="I1540" i="1"/>
  <c r="H1540" i="1"/>
  <c r="L1539" i="1"/>
  <c r="J1539" i="1"/>
  <c r="I1539" i="1"/>
  <c r="H1539" i="1"/>
  <c r="L1538" i="1"/>
  <c r="J1538" i="1"/>
  <c r="I1538" i="1"/>
  <c r="H1538" i="1"/>
  <c r="L1537" i="1"/>
  <c r="J1537" i="1"/>
  <c r="I1537" i="1"/>
  <c r="H1537" i="1"/>
  <c r="L1536" i="1"/>
  <c r="J1536" i="1"/>
  <c r="I1536" i="1"/>
  <c r="H1536" i="1"/>
  <c r="L1535" i="1"/>
  <c r="J1535" i="1"/>
  <c r="I1535" i="1"/>
  <c r="H1535" i="1"/>
  <c r="L1534" i="1"/>
  <c r="J1534" i="1"/>
  <c r="I1534" i="1"/>
  <c r="H1534" i="1"/>
  <c r="L1533" i="1"/>
  <c r="J1533" i="1"/>
  <c r="I1533" i="1"/>
  <c r="H1533" i="1"/>
  <c r="L1532" i="1"/>
  <c r="J1532" i="1"/>
  <c r="I1532" i="1"/>
  <c r="H1532" i="1"/>
  <c r="E1541" i="1"/>
  <c r="D1541" i="1"/>
  <c r="E1540" i="1"/>
  <c r="K1670" i="1" s="1"/>
  <c r="D1540" i="1"/>
  <c r="E1539" i="1"/>
  <c r="K1669" i="1" s="1"/>
  <c r="D1539" i="1"/>
  <c r="E1538" i="1"/>
  <c r="K1668" i="1" s="1"/>
  <c r="D1538" i="1"/>
  <c r="E1537" i="1"/>
  <c r="K1667" i="1" s="1"/>
  <c r="D1537" i="1"/>
  <c r="E1536" i="1"/>
  <c r="K1666" i="1" s="1"/>
  <c r="D1536" i="1"/>
  <c r="E1535" i="1"/>
  <c r="K1665" i="1" s="1"/>
  <c r="D1535" i="1"/>
  <c r="E1534" i="1"/>
  <c r="K1664" i="1" s="1"/>
  <c r="D1534" i="1"/>
  <c r="E1533" i="1"/>
  <c r="K1663" i="1" s="1"/>
  <c r="D1533" i="1"/>
  <c r="E1532" i="1"/>
  <c r="K1662" i="1" s="1"/>
  <c r="D1532" i="1"/>
  <c r="F1532" i="1" l="1"/>
  <c r="F1533" i="1"/>
  <c r="F1534" i="1"/>
  <c r="F1537" i="1"/>
  <c r="F1539" i="1"/>
  <c r="F1541" i="1"/>
  <c r="F1538" i="1"/>
  <c r="F1536" i="1"/>
  <c r="F1540" i="1"/>
  <c r="F1535" i="1"/>
  <c r="L1531" i="1" l="1"/>
  <c r="J1531" i="1"/>
  <c r="I1531" i="1"/>
  <c r="H1531" i="1"/>
  <c r="L1530" i="1"/>
  <c r="J1530" i="1"/>
  <c r="I1530" i="1"/>
  <c r="H1530" i="1"/>
  <c r="L1529" i="1"/>
  <c r="J1529" i="1"/>
  <c r="I1529" i="1"/>
  <c r="H1529" i="1"/>
  <c r="L1528" i="1"/>
  <c r="J1528" i="1"/>
  <c r="I1528" i="1"/>
  <c r="H1528" i="1"/>
  <c r="L1527" i="1"/>
  <c r="J1527" i="1"/>
  <c r="I1527" i="1"/>
  <c r="H1527" i="1"/>
  <c r="L1526" i="1"/>
  <c r="J1526" i="1"/>
  <c r="I1526" i="1"/>
  <c r="H1526" i="1"/>
  <c r="L1525" i="1"/>
  <c r="J1525" i="1"/>
  <c r="I1525" i="1"/>
  <c r="H1525" i="1"/>
  <c r="L1524" i="1"/>
  <c r="J1524" i="1"/>
  <c r="I1524" i="1"/>
  <c r="H1524" i="1"/>
  <c r="L1523" i="1"/>
  <c r="J1523" i="1"/>
  <c r="I1523" i="1"/>
  <c r="H1523" i="1"/>
  <c r="L1522" i="1"/>
  <c r="J1522" i="1"/>
  <c r="I1522" i="1"/>
  <c r="H1522" i="1"/>
  <c r="E1531" i="1"/>
  <c r="D1531" i="1"/>
  <c r="E1530" i="1"/>
  <c r="K1660" i="1" s="1"/>
  <c r="D1530" i="1"/>
  <c r="E1529" i="1"/>
  <c r="K1659" i="1" s="1"/>
  <c r="D1529" i="1"/>
  <c r="E1528" i="1"/>
  <c r="K1658" i="1" s="1"/>
  <c r="D1528" i="1"/>
  <c r="E1527" i="1"/>
  <c r="K1657" i="1" s="1"/>
  <c r="D1527" i="1"/>
  <c r="E1526" i="1"/>
  <c r="K1656" i="1" s="1"/>
  <c r="D1526" i="1"/>
  <c r="E1525" i="1"/>
  <c r="K1655" i="1" s="1"/>
  <c r="D1525" i="1"/>
  <c r="E1524" i="1"/>
  <c r="K1654" i="1" s="1"/>
  <c r="D1524" i="1"/>
  <c r="E1523" i="1"/>
  <c r="K1653" i="1" s="1"/>
  <c r="D1523" i="1"/>
  <c r="E1522" i="1"/>
  <c r="K1652" i="1" s="1"/>
  <c r="D1522" i="1"/>
  <c r="F1522" i="1" l="1"/>
  <c r="F1523" i="1"/>
  <c r="F1527" i="1"/>
  <c r="F1531" i="1"/>
  <c r="F1526" i="1"/>
  <c r="F1529" i="1"/>
  <c r="F1530" i="1"/>
  <c r="F1528" i="1"/>
  <c r="F1525" i="1"/>
  <c r="F1524" i="1"/>
  <c r="L1521" i="1"/>
  <c r="J1521" i="1"/>
  <c r="I1521" i="1"/>
  <c r="H1521" i="1"/>
  <c r="L1520" i="1"/>
  <c r="J1520" i="1"/>
  <c r="I1520" i="1"/>
  <c r="H1520" i="1"/>
  <c r="L1519" i="1"/>
  <c r="J1519" i="1"/>
  <c r="I1519" i="1"/>
  <c r="H1519" i="1"/>
  <c r="L1518" i="1"/>
  <c r="J1518" i="1"/>
  <c r="I1518" i="1"/>
  <c r="H1518" i="1"/>
  <c r="L1517" i="1"/>
  <c r="J1517" i="1"/>
  <c r="I1517" i="1"/>
  <c r="H1517" i="1"/>
  <c r="L1516" i="1"/>
  <c r="J1516" i="1"/>
  <c r="I1516" i="1"/>
  <c r="H1516" i="1"/>
  <c r="L1515" i="1"/>
  <c r="J1515" i="1"/>
  <c r="I1515" i="1"/>
  <c r="H1515" i="1"/>
  <c r="L1514" i="1"/>
  <c r="J1514" i="1"/>
  <c r="I1514" i="1"/>
  <c r="H1514" i="1"/>
  <c r="L1513" i="1"/>
  <c r="J1513" i="1"/>
  <c r="I1513" i="1"/>
  <c r="H1513" i="1"/>
  <c r="L1512" i="1"/>
  <c r="J1512" i="1"/>
  <c r="I1512" i="1"/>
  <c r="H1512" i="1"/>
  <c r="E1521" i="1"/>
  <c r="D1521" i="1"/>
  <c r="E1520" i="1"/>
  <c r="K1650" i="1" s="1"/>
  <c r="D1520" i="1"/>
  <c r="E1519" i="1"/>
  <c r="K1649" i="1" s="1"/>
  <c r="D1519" i="1"/>
  <c r="E1518" i="1"/>
  <c r="K1648" i="1" s="1"/>
  <c r="D1518" i="1"/>
  <c r="E1517" i="1"/>
  <c r="K1647" i="1" s="1"/>
  <c r="D1517" i="1"/>
  <c r="E1516" i="1"/>
  <c r="K1646" i="1" s="1"/>
  <c r="D1516" i="1"/>
  <c r="E1515" i="1"/>
  <c r="K1645" i="1" s="1"/>
  <c r="D1515" i="1"/>
  <c r="E1514" i="1"/>
  <c r="K1644" i="1" s="1"/>
  <c r="D1514" i="1"/>
  <c r="E1513" i="1"/>
  <c r="K1643" i="1" s="1"/>
  <c r="D1513" i="1"/>
  <c r="E1512" i="1"/>
  <c r="K1642" i="1" s="1"/>
  <c r="D1512" i="1"/>
  <c r="F1513" i="1" l="1"/>
  <c r="F1516" i="1"/>
  <c r="F1517" i="1"/>
  <c r="F1519" i="1"/>
  <c r="F1521" i="1"/>
  <c r="F1514" i="1"/>
  <c r="F1518" i="1"/>
  <c r="F1515" i="1"/>
  <c r="F1512" i="1"/>
  <c r="F1520" i="1"/>
  <c r="L1511" i="1"/>
  <c r="J1511" i="1"/>
  <c r="I1511" i="1"/>
  <c r="H1511" i="1"/>
  <c r="L1510" i="1"/>
  <c r="J1510" i="1"/>
  <c r="I1510" i="1"/>
  <c r="H1510" i="1"/>
  <c r="L1509" i="1"/>
  <c r="J1509" i="1"/>
  <c r="I1509" i="1"/>
  <c r="H1509" i="1"/>
  <c r="L1508" i="1"/>
  <c r="J1508" i="1"/>
  <c r="I1508" i="1"/>
  <c r="H1508" i="1"/>
  <c r="L1507" i="1"/>
  <c r="J1507" i="1"/>
  <c r="I1507" i="1"/>
  <c r="H1507" i="1"/>
  <c r="L1506" i="1"/>
  <c r="J1506" i="1"/>
  <c r="I1506" i="1"/>
  <c r="H1506" i="1"/>
  <c r="L1505" i="1"/>
  <c r="J1505" i="1"/>
  <c r="I1505" i="1"/>
  <c r="H1505" i="1"/>
  <c r="L1504" i="1"/>
  <c r="J1504" i="1"/>
  <c r="I1504" i="1"/>
  <c r="H1504" i="1"/>
  <c r="L1503" i="1"/>
  <c r="J1503" i="1"/>
  <c r="I1503" i="1"/>
  <c r="H1503" i="1"/>
  <c r="L1502" i="1"/>
  <c r="J1502" i="1"/>
  <c r="I1502" i="1"/>
  <c r="H1502" i="1"/>
  <c r="E1511" i="1"/>
  <c r="D1511" i="1"/>
  <c r="E1510" i="1"/>
  <c r="K1640" i="1" s="1"/>
  <c r="D1510" i="1"/>
  <c r="E1509" i="1"/>
  <c r="K1639" i="1" s="1"/>
  <c r="D1509" i="1"/>
  <c r="E1508" i="1"/>
  <c r="K1638" i="1" s="1"/>
  <c r="D1508" i="1"/>
  <c r="E1507" i="1"/>
  <c r="K1637" i="1" s="1"/>
  <c r="D1507" i="1"/>
  <c r="E1506" i="1"/>
  <c r="K1636" i="1" s="1"/>
  <c r="D1506" i="1"/>
  <c r="E1505" i="1"/>
  <c r="K1635" i="1" s="1"/>
  <c r="D1505" i="1"/>
  <c r="E1504" i="1"/>
  <c r="K1634" i="1" s="1"/>
  <c r="D1504" i="1"/>
  <c r="E1503" i="1"/>
  <c r="K1633" i="1" s="1"/>
  <c r="D1503" i="1"/>
  <c r="E1502" i="1"/>
  <c r="K1632" i="1" s="1"/>
  <c r="D1502" i="1"/>
  <c r="F1503" i="1" l="1"/>
  <c r="F1507" i="1"/>
  <c r="F1511" i="1"/>
  <c r="F1505" i="1"/>
  <c r="F1509" i="1"/>
  <c r="F1502" i="1"/>
  <c r="F1504" i="1"/>
  <c r="F1508" i="1"/>
  <c r="F1506" i="1"/>
  <c r="F1510" i="1"/>
  <c r="L1501" i="1"/>
  <c r="J1501" i="1"/>
  <c r="I1501" i="1"/>
  <c r="H1501" i="1"/>
  <c r="L1500" i="1"/>
  <c r="J1500" i="1"/>
  <c r="I1500" i="1"/>
  <c r="H1500" i="1"/>
  <c r="L1499" i="1"/>
  <c r="J1499" i="1"/>
  <c r="I1499" i="1"/>
  <c r="H1499" i="1"/>
  <c r="L1498" i="1"/>
  <c r="J1498" i="1"/>
  <c r="I1498" i="1"/>
  <c r="H1498" i="1"/>
  <c r="L1497" i="1"/>
  <c r="J1497" i="1"/>
  <c r="I1497" i="1"/>
  <c r="H1497" i="1"/>
  <c r="L1496" i="1"/>
  <c r="J1496" i="1"/>
  <c r="I1496" i="1"/>
  <c r="H1496" i="1"/>
  <c r="L1495" i="1"/>
  <c r="J1495" i="1"/>
  <c r="I1495" i="1"/>
  <c r="H1495" i="1"/>
  <c r="L1494" i="1"/>
  <c r="J1494" i="1"/>
  <c r="I1494" i="1"/>
  <c r="H1494" i="1"/>
  <c r="L1493" i="1"/>
  <c r="J1493" i="1"/>
  <c r="I1493" i="1"/>
  <c r="H1493" i="1"/>
  <c r="L1492" i="1"/>
  <c r="J1492" i="1"/>
  <c r="I1492" i="1"/>
  <c r="H1492" i="1"/>
  <c r="L1491" i="1"/>
  <c r="J1491" i="1"/>
  <c r="I1491" i="1"/>
  <c r="H1491" i="1"/>
  <c r="E1501" i="1"/>
  <c r="D1501" i="1"/>
  <c r="E1500" i="1"/>
  <c r="K1630" i="1" s="1"/>
  <c r="D1500" i="1"/>
  <c r="E1499" i="1"/>
  <c r="K1629" i="1" s="1"/>
  <c r="D1499" i="1"/>
  <c r="E1498" i="1"/>
  <c r="K1628" i="1" s="1"/>
  <c r="D1498" i="1"/>
  <c r="E1497" i="1"/>
  <c r="K1627" i="1" s="1"/>
  <c r="D1497" i="1"/>
  <c r="E1496" i="1"/>
  <c r="K1626" i="1" s="1"/>
  <c r="D1496" i="1"/>
  <c r="E1495" i="1"/>
  <c r="K1625" i="1" s="1"/>
  <c r="D1495" i="1"/>
  <c r="E1494" i="1"/>
  <c r="K1624" i="1" s="1"/>
  <c r="D1494" i="1"/>
  <c r="E1493" i="1"/>
  <c r="K1623" i="1" s="1"/>
  <c r="D1493" i="1"/>
  <c r="E1492" i="1"/>
  <c r="K1622" i="1" s="1"/>
  <c r="D1492" i="1"/>
  <c r="F1492" i="1" l="1"/>
  <c r="F1496" i="1"/>
  <c r="F1497" i="1"/>
  <c r="F1499" i="1"/>
  <c r="F1494" i="1"/>
  <c r="F1498" i="1"/>
  <c r="F1501" i="1"/>
  <c r="F1493" i="1"/>
  <c r="F1495" i="1"/>
  <c r="F1500" i="1"/>
  <c r="L1490" i="1"/>
  <c r="J1490" i="1"/>
  <c r="I1490" i="1"/>
  <c r="H1490" i="1"/>
  <c r="L1489" i="1"/>
  <c r="J1489" i="1"/>
  <c r="I1489" i="1"/>
  <c r="H1489" i="1"/>
  <c r="L1488" i="1"/>
  <c r="J1488" i="1"/>
  <c r="I1488" i="1"/>
  <c r="H1488" i="1"/>
  <c r="L1487" i="1"/>
  <c r="J1487" i="1"/>
  <c r="I1487" i="1"/>
  <c r="H1487" i="1"/>
  <c r="L1486" i="1"/>
  <c r="J1486" i="1"/>
  <c r="I1486" i="1"/>
  <c r="H1486" i="1"/>
  <c r="L1485" i="1"/>
  <c r="J1485" i="1"/>
  <c r="I1485" i="1"/>
  <c r="H1485" i="1"/>
  <c r="L1484" i="1"/>
  <c r="J1484" i="1"/>
  <c r="I1484" i="1"/>
  <c r="H1484" i="1"/>
  <c r="L1483" i="1"/>
  <c r="J1483" i="1"/>
  <c r="I1483" i="1"/>
  <c r="H1483" i="1"/>
  <c r="L1482" i="1"/>
  <c r="J1482" i="1"/>
  <c r="I1482" i="1"/>
  <c r="H1482" i="1"/>
  <c r="E1491" i="1"/>
  <c r="D1491" i="1"/>
  <c r="E1490" i="1"/>
  <c r="K1620" i="1" s="1"/>
  <c r="D1490" i="1"/>
  <c r="E1489" i="1"/>
  <c r="K1619" i="1" s="1"/>
  <c r="D1489" i="1"/>
  <c r="E1488" i="1"/>
  <c r="K1618" i="1" s="1"/>
  <c r="D1488" i="1"/>
  <c r="E1487" i="1"/>
  <c r="K1617" i="1" s="1"/>
  <c r="D1487" i="1"/>
  <c r="E1486" i="1"/>
  <c r="K1616" i="1" s="1"/>
  <c r="D1486" i="1"/>
  <c r="E1485" i="1"/>
  <c r="K1615" i="1" s="1"/>
  <c r="D1485" i="1"/>
  <c r="E1484" i="1"/>
  <c r="K1614" i="1" s="1"/>
  <c r="D1484" i="1"/>
  <c r="E1483" i="1"/>
  <c r="K1613" i="1" s="1"/>
  <c r="D1483" i="1"/>
  <c r="E1482" i="1"/>
  <c r="K1612" i="1" s="1"/>
  <c r="D1482" i="1"/>
  <c r="F1482" i="1" l="1"/>
  <c r="F1483" i="1"/>
  <c r="F1487" i="1"/>
  <c r="F1489" i="1"/>
  <c r="F1491" i="1"/>
  <c r="F1485" i="1"/>
  <c r="F1484" i="1"/>
  <c r="F1488" i="1"/>
  <c r="F1486" i="1"/>
  <c r="F1490" i="1"/>
  <c r="L1481" i="1"/>
  <c r="J1481" i="1"/>
  <c r="I1481" i="1"/>
  <c r="H1481" i="1"/>
  <c r="L1480" i="1"/>
  <c r="J1480" i="1"/>
  <c r="I1480" i="1"/>
  <c r="H1480" i="1"/>
  <c r="L1479" i="1"/>
  <c r="J1479" i="1"/>
  <c r="I1479" i="1"/>
  <c r="H1479" i="1"/>
  <c r="L1478" i="1"/>
  <c r="J1478" i="1"/>
  <c r="I1478" i="1"/>
  <c r="H1478" i="1"/>
  <c r="L1477" i="1"/>
  <c r="J1477" i="1"/>
  <c r="I1477" i="1"/>
  <c r="H1477" i="1"/>
  <c r="L1476" i="1"/>
  <c r="J1476" i="1"/>
  <c r="I1476" i="1"/>
  <c r="H1476" i="1"/>
  <c r="L1475" i="1"/>
  <c r="J1475" i="1"/>
  <c r="I1475" i="1"/>
  <c r="H1475" i="1"/>
  <c r="L1474" i="1"/>
  <c r="J1474" i="1"/>
  <c r="I1474" i="1"/>
  <c r="H1474" i="1"/>
  <c r="L1473" i="1"/>
  <c r="J1473" i="1"/>
  <c r="I1473" i="1"/>
  <c r="H1473" i="1"/>
  <c r="L1472" i="1"/>
  <c r="J1472" i="1"/>
  <c r="I1472" i="1"/>
  <c r="H1472" i="1"/>
  <c r="E1481" i="1"/>
  <c r="D1481" i="1"/>
  <c r="E1480" i="1"/>
  <c r="K1610" i="1" s="1"/>
  <c r="D1480" i="1"/>
  <c r="E1479" i="1"/>
  <c r="K1609" i="1" s="1"/>
  <c r="D1479" i="1"/>
  <c r="E1478" i="1"/>
  <c r="K1608" i="1" s="1"/>
  <c r="D1478" i="1"/>
  <c r="E1477" i="1"/>
  <c r="K1607" i="1" s="1"/>
  <c r="D1477" i="1"/>
  <c r="E1476" i="1"/>
  <c r="K1606" i="1" s="1"/>
  <c r="D1476" i="1"/>
  <c r="E1475" i="1"/>
  <c r="K1605" i="1" s="1"/>
  <c r="D1475" i="1"/>
  <c r="E1474" i="1"/>
  <c r="K1604" i="1" s="1"/>
  <c r="D1474" i="1"/>
  <c r="E1473" i="1"/>
  <c r="K1603" i="1" s="1"/>
  <c r="D1473" i="1"/>
  <c r="E1472" i="1"/>
  <c r="K1602" i="1" s="1"/>
  <c r="D1472" i="1"/>
  <c r="F1472" i="1" l="1"/>
  <c r="F1473" i="1"/>
  <c r="F1477" i="1"/>
  <c r="F1479" i="1"/>
  <c r="F1481" i="1"/>
  <c r="F1475" i="1"/>
  <c r="F1478" i="1"/>
  <c r="F1476" i="1"/>
  <c r="F1480" i="1"/>
  <c r="F1474" i="1"/>
  <c r="L1471" i="1"/>
  <c r="J1471" i="1"/>
  <c r="I1471" i="1"/>
  <c r="H1471" i="1"/>
  <c r="L1470" i="1"/>
  <c r="J1470" i="1"/>
  <c r="I1470" i="1"/>
  <c r="H1470" i="1"/>
  <c r="L1469" i="1"/>
  <c r="J1469" i="1"/>
  <c r="I1469" i="1"/>
  <c r="H1469" i="1"/>
  <c r="L1468" i="1"/>
  <c r="J1468" i="1"/>
  <c r="I1468" i="1"/>
  <c r="H1468" i="1"/>
  <c r="L1467" i="1"/>
  <c r="J1467" i="1"/>
  <c r="I1467" i="1"/>
  <c r="H1467" i="1"/>
  <c r="L1466" i="1"/>
  <c r="J1466" i="1"/>
  <c r="I1466" i="1"/>
  <c r="H1466" i="1"/>
  <c r="L1465" i="1"/>
  <c r="J1465" i="1"/>
  <c r="I1465" i="1"/>
  <c r="H1465" i="1"/>
  <c r="L1464" i="1"/>
  <c r="J1464" i="1"/>
  <c r="I1464" i="1"/>
  <c r="H1464" i="1"/>
  <c r="L1463" i="1"/>
  <c r="J1463" i="1"/>
  <c r="I1463" i="1"/>
  <c r="H1463" i="1"/>
  <c r="L1462" i="1"/>
  <c r="J1462" i="1"/>
  <c r="I1462" i="1"/>
  <c r="H1462" i="1"/>
  <c r="E1471" i="1"/>
  <c r="D1471" i="1"/>
  <c r="E1470" i="1"/>
  <c r="K1600" i="1" s="1"/>
  <c r="D1470" i="1"/>
  <c r="E1469" i="1"/>
  <c r="K1599" i="1" s="1"/>
  <c r="D1469" i="1"/>
  <c r="E1468" i="1"/>
  <c r="K1598" i="1" s="1"/>
  <c r="D1468" i="1"/>
  <c r="E1467" i="1"/>
  <c r="K1597" i="1" s="1"/>
  <c r="D1467" i="1"/>
  <c r="E1466" i="1"/>
  <c r="K1596" i="1" s="1"/>
  <c r="D1466" i="1"/>
  <c r="E1465" i="1"/>
  <c r="K1595" i="1" s="1"/>
  <c r="D1465" i="1"/>
  <c r="E1464" i="1"/>
  <c r="K1594" i="1" s="1"/>
  <c r="D1464" i="1"/>
  <c r="E1463" i="1"/>
  <c r="K1593" i="1" s="1"/>
  <c r="D1463" i="1"/>
  <c r="E1462" i="1"/>
  <c r="K1592" i="1" s="1"/>
  <c r="D1462" i="1"/>
  <c r="F1464" i="1" l="1"/>
  <c r="F1467" i="1"/>
  <c r="F1469" i="1"/>
  <c r="F1471" i="1"/>
  <c r="F1465" i="1"/>
  <c r="F1466" i="1"/>
  <c r="F1468" i="1"/>
  <c r="F1470" i="1"/>
  <c r="F1463" i="1"/>
  <c r="F1462" i="1"/>
  <c r="L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K1590" i="1" s="1"/>
  <c r="D1460" i="1"/>
  <c r="E1459" i="1"/>
  <c r="K1589" i="1" s="1"/>
  <c r="D1459" i="1"/>
  <c r="E1458" i="1"/>
  <c r="K1588" i="1" s="1"/>
  <c r="D1458" i="1"/>
  <c r="E1457" i="1"/>
  <c r="K1587" i="1" s="1"/>
  <c r="D1457" i="1"/>
  <c r="E1456" i="1"/>
  <c r="K1586" i="1" s="1"/>
  <c r="D1456" i="1"/>
  <c r="E1455" i="1"/>
  <c r="K1585" i="1" s="1"/>
  <c r="D1455" i="1"/>
  <c r="E1454" i="1"/>
  <c r="K1584" i="1" s="1"/>
  <c r="D1454" i="1"/>
  <c r="E1453" i="1"/>
  <c r="K1583" i="1" s="1"/>
  <c r="D1453" i="1"/>
  <c r="E1452" i="1"/>
  <c r="K1582" i="1" s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K1580" i="1" s="1"/>
  <c r="D1450" i="1"/>
  <c r="E1449" i="1"/>
  <c r="K1579" i="1" s="1"/>
  <c r="D1449" i="1"/>
  <c r="E1448" i="1"/>
  <c r="K1578" i="1" s="1"/>
  <c r="D1448" i="1"/>
  <c r="E1447" i="1"/>
  <c r="K1577" i="1" s="1"/>
  <c r="D1447" i="1"/>
  <c r="E1446" i="1"/>
  <c r="K1576" i="1" s="1"/>
  <c r="D1446" i="1"/>
  <c r="E1445" i="1"/>
  <c r="K1575" i="1" s="1"/>
  <c r="D1445" i="1"/>
  <c r="E1444" i="1"/>
  <c r="K1574" i="1" s="1"/>
  <c r="D1444" i="1"/>
  <c r="E1443" i="1"/>
  <c r="K1573" i="1" s="1"/>
  <c r="D1443" i="1"/>
  <c r="E1442" i="1"/>
  <c r="K1572" i="1" s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K1570" i="1" s="1"/>
  <c r="D1440" i="1"/>
  <c r="E1439" i="1"/>
  <c r="K1569" i="1" s="1"/>
  <c r="D1439" i="1"/>
  <c r="E1438" i="1"/>
  <c r="K1568" i="1" s="1"/>
  <c r="D1438" i="1"/>
  <c r="E1437" i="1"/>
  <c r="K1567" i="1" s="1"/>
  <c r="D1437" i="1"/>
  <c r="E1436" i="1"/>
  <c r="K1566" i="1" s="1"/>
  <c r="D1436" i="1"/>
  <c r="E1435" i="1"/>
  <c r="K1565" i="1" s="1"/>
  <c r="D1435" i="1"/>
  <c r="E1434" i="1"/>
  <c r="K1564" i="1" s="1"/>
  <c r="D1434" i="1"/>
  <c r="E1433" i="1"/>
  <c r="K1563" i="1" s="1"/>
  <c r="D1433" i="1"/>
  <c r="E1432" i="1"/>
  <c r="K1562" i="1" s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K1560" i="1" s="1"/>
  <c r="D1430" i="1"/>
  <c r="E1429" i="1"/>
  <c r="K1559" i="1" s="1"/>
  <c r="D1429" i="1"/>
  <c r="E1428" i="1"/>
  <c r="K1558" i="1" s="1"/>
  <c r="D1428" i="1"/>
  <c r="E1427" i="1"/>
  <c r="K1557" i="1" s="1"/>
  <c r="D1427" i="1"/>
  <c r="E1426" i="1"/>
  <c r="K1556" i="1" s="1"/>
  <c r="D1426" i="1"/>
  <c r="E1425" i="1"/>
  <c r="K1555" i="1" s="1"/>
  <c r="D1425" i="1"/>
  <c r="E1424" i="1"/>
  <c r="K1554" i="1" s="1"/>
  <c r="D1424" i="1"/>
  <c r="E1423" i="1"/>
  <c r="K1553" i="1" s="1"/>
  <c r="D1423" i="1"/>
  <c r="E1422" i="1"/>
  <c r="K1552" i="1" s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K1550" i="1" s="1"/>
  <c r="D1420" i="1"/>
  <c r="E1419" i="1"/>
  <c r="K1549" i="1" s="1"/>
  <c r="D1419" i="1"/>
  <c r="E1418" i="1"/>
  <c r="K1548" i="1" s="1"/>
  <c r="D1418" i="1"/>
  <c r="E1417" i="1"/>
  <c r="K1547" i="1" s="1"/>
  <c r="D1417" i="1"/>
  <c r="E1416" i="1"/>
  <c r="K1546" i="1" s="1"/>
  <c r="D1416" i="1"/>
  <c r="E1415" i="1"/>
  <c r="K1545" i="1" s="1"/>
  <c r="D1415" i="1"/>
  <c r="E1414" i="1"/>
  <c r="K1544" i="1" s="1"/>
  <c r="D1414" i="1"/>
  <c r="E1413" i="1"/>
  <c r="K1543" i="1" s="1"/>
  <c r="D1413" i="1"/>
  <c r="E1412" i="1"/>
  <c r="K1542" i="1" s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K1540" i="1" s="1"/>
  <c r="D1410" i="1"/>
  <c r="E1409" i="1"/>
  <c r="K1539" i="1" s="1"/>
  <c r="D1409" i="1"/>
  <c r="E1408" i="1"/>
  <c r="K1538" i="1" s="1"/>
  <c r="D1408" i="1"/>
  <c r="E1407" i="1"/>
  <c r="K1537" i="1" s="1"/>
  <c r="D1407" i="1"/>
  <c r="E1406" i="1"/>
  <c r="K1536" i="1" s="1"/>
  <c r="D1406" i="1"/>
  <c r="E1405" i="1"/>
  <c r="K1535" i="1" s="1"/>
  <c r="D1405" i="1"/>
  <c r="E1404" i="1"/>
  <c r="K1534" i="1" s="1"/>
  <c r="D1404" i="1"/>
  <c r="E1403" i="1"/>
  <c r="K1533" i="1" s="1"/>
  <c r="D1403" i="1"/>
  <c r="E1402" i="1"/>
  <c r="K1532" i="1" s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K1530" i="1" s="1"/>
  <c r="D1400" i="1"/>
  <c r="E1399" i="1"/>
  <c r="K1529" i="1" s="1"/>
  <c r="D1399" i="1"/>
  <c r="E1398" i="1"/>
  <c r="K1528" i="1" s="1"/>
  <c r="D1398" i="1"/>
  <c r="E1397" i="1"/>
  <c r="K1527" i="1" s="1"/>
  <c r="D1397" i="1"/>
  <c r="E1396" i="1"/>
  <c r="K1526" i="1" s="1"/>
  <c r="D1396" i="1"/>
  <c r="E1395" i="1"/>
  <c r="K1525" i="1" s="1"/>
  <c r="D1395" i="1"/>
  <c r="E1394" i="1"/>
  <c r="K1524" i="1" s="1"/>
  <c r="D1394" i="1"/>
  <c r="E1393" i="1"/>
  <c r="K1523" i="1" s="1"/>
  <c r="D1393" i="1"/>
  <c r="E1392" i="1"/>
  <c r="K1522" i="1" s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K1520" i="1" s="1"/>
  <c r="D1390" i="1"/>
  <c r="E1389" i="1"/>
  <c r="K1519" i="1" s="1"/>
  <c r="D1389" i="1"/>
  <c r="E1388" i="1"/>
  <c r="K1518" i="1" s="1"/>
  <c r="D1388" i="1"/>
  <c r="E1387" i="1"/>
  <c r="K1517" i="1" s="1"/>
  <c r="D1387" i="1"/>
  <c r="E1386" i="1"/>
  <c r="K1516" i="1" s="1"/>
  <c r="D1386" i="1"/>
  <c r="E1385" i="1"/>
  <c r="K1515" i="1" s="1"/>
  <c r="D1385" i="1"/>
  <c r="E1384" i="1"/>
  <c r="K1514" i="1" s="1"/>
  <c r="D1384" i="1"/>
  <c r="E1383" i="1"/>
  <c r="K1513" i="1" s="1"/>
  <c r="D1383" i="1"/>
  <c r="E1382" i="1"/>
  <c r="K1512" i="1" s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K1510" i="1" s="1"/>
  <c r="D1380" i="1"/>
  <c r="E1379" i="1"/>
  <c r="K1509" i="1" s="1"/>
  <c r="D1379" i="1"/>
  <c r="E1378" i="1"/>
  <c r="K1508" i="1" s="1"/>
  <c r="D1378" i="1"/>
  <c r="E1377" i="1"/>
  <c r="K1507" i="1" s="1"/>
  <c r="D1377" i="1"/>
  <c r="E1376" i="1"/>
  <c r="K1506" i="1" s="1"/>
  <c r="D1376" i="1"/>
  <c r="E1375" i="1"/>
  <c r="K1505" i="1" s="1"/>
  <c r="D1375" i="1"/>
  <c r="E1374" i="1"/>
  <c r="K1504" i="1" s="1"/>
  <c r="D1374" i="1"/>
  <c r="E1373" i="1"/>
  <c r="K1503" i="1" s="1"/>
  <c r="D1373" i="1"/>
  <c r="E1372" i="1"/>
  <c r="K1502" i="1" s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K1500" i="1" s="1"/>
  <c r="D1370" i="1"/>
  <c r="E1369" i="1"/>
  <c r="K1499" i="1" s="1"/>
  <c r="D1369" i="1"/>
  <c r="E1368" i="1"/>
  <c r="K1498" i="1" s="1"/>
  <c r="D1368" i="1"/>
  <c r="E1367" i="1"/>
  <c r="K1497" i="1" s="1"/>
  <c r="D1367" i="1"/>
  <c r="E1366" i="1"/>
  <c r="K1496" i="1" s="1"/>
  <c r="D1366" i="1"/>
  <c r="E1365" i="1"/>
  <c r="K1495" i="1" s="1"/>
  <c r="D1365" i="1"/>
  <c r="E1364" i="1"/>
  <c r="K1494" i="1" s="1"/>
  <c r="D1364" i="1"/>
  <c r="E1363" i="1"/>
  <c r="K1493" i="1" s="1"/>
  <c r="D1363" i="1"/>
  <c r="E1362" i="1"/>
  <c r="K1492" i="1" s="1"/>
  <c r="D1362" i="1"/>
  <c r="F1362" i="1" l="1"/>
  <c r="L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J1351" i="1"/>
  <c r="I1351" i="1"/>
  <c r="H1351" i="1"/>
  <c r="E1361" i="1"/>
  <c r="D1361" i="1"/>
  <c r="E1360" i="1"/>
  <c r="K1490" i="1" s="1"/>
  <c r="D1360" i="1"/>
  <c r="E1359" i="1"/>
  <c r="K1489" i="1" s="1"/>
  <c r="D1359" i="1"/>
  <c r="E1358" i="1"/>
  <c r="K1488" i="1" s="1"/>
  <c r="D1358" i="1"/>
  <c r="E1357" i="1"/>
  <c r="K1487" i="1" s="1"/>
  <c r="D1357" i="1"/>
  <c r="E1356" i="1"/>
  <c r="K1486" i="1" s="1"/>
  <c r="D1356" i="1"/>
  <c r="E1355" i="1"/>
  <c r="K1485" i="1" s="1"/>
  <c r="D1355" i="1"/>
  <c r="E1354" i="1"/>
  <c r="K1484" i="1" s="1"/>
  <c r="D1354" i="1"/>
  <c r="E1353" i="1"/>
  <c r="K1483" i="1" s="1"/>
  <c r="D1353" i="1"/>
  <c r="E1352" i="1"/>
  <c r="K1482" i="1" s="1"/>
  <c r="D1352" i="1"/>
  <c r="F1367" i="1" l="1"/>
  <c r="F1369" i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K1480" i="1" s="1"/>
  <c r="D1350" i="1"/>
  <c r="E1349" i="1"/>
  <c r="K1479" i="1" s="1"/>
  <c r="D1349" i="1"/>
  <c r="E1348" i="1"/>
  <c r="K1478" i="1" s="1"/>
  <c r="D1348" i="1"/>
  <c r="E1347" i="1"/>
  <c r="K1477" i="1" s="1"/>
  <c r="D1347" i="1"/>
  <c r="E1346" i="1"/>
  <c r="K1476" i="1" s="1"/>
  <c r="D1346" i="1"/>
  <c r="E1345" i="1"/>
  <c r="K1475" i="1" s="1"/>
  <c r="D1345" i="1"/>
  <c r="E1344" i="1"/>
  <c r="K1474" i="1" s="1"/>
  <c r="D1344" i="1"/>
  <c r="E1343" i="1"/>
  <c r="K1473" i="1" s="1"/>
  <c r="D1343" i="1"/>
  <c r="E1342" i="1"/>
  <c r="K1472" i="1" s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K1470" i="1" s="1"/>
  <c r="D1340" i="1"/>
  <c r="E1339" i="1"/>
  <c r="K1469" i="1" s="1"/>
  <c r="D1339" i="1"/>
  <c r="E1338" i="1"/>
  <c r="K1468" i="1" s="1"/>
  <c r="D1338" i="1"/>
  <c r="E1337" i="1"/>
  <c r="K1467" i="1" s="1"/>
  <c r="D1337" i="1"/>
  <c r="E1336" i="1"/>
  <c r="K1466" i="1" s="1"/>
  <c r="D1336" i="1"/>
  <c r="E1335" i="1"/>
  <c r="K1465" i="1" s="1"/>
  <c r="D1335" i="1"/>
  <c r="E1334" i="1"/>
  <c r="K1464" i="1" s="1"/>
  <c r="D1334" i="1"/>
  <c r="E1333" i="1"/>
  <c r="K1463" i="1" s="1"/>
  <c r="D1333" i="1"/>
  <c r="E1332" i="1"/>
  <c r="K1462" i="1" s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L1321" i="1"/>
  <c r="E1331" i="1"/>
  <c r="D1331" i="1"/>
  <c r="E1330" i="1"/>
  <c r="K1460" i="1" s="1"/>
  <c r="D1330" i="1"/>
  <c r="E1329" i="1"/>
  <c r="K1459" i="1" s="1"/>
  <c r="D1329" i="1"/>
  <c r="E1328" i="1"/>
  <c r="K1458" i="1" s="1"/>
  <c r="D1328" i="1"/>
  <c r="E1327" i="1"/>
  <c r="K1457" i="1" s="1"/>
  <c r="D1327" i="1"/>
  <c r="E1326" i="1"/>
  <c r="K1456" i="1" s="1"/>
  <c r="D1326" i="1"/>
  <c r="E1325" i="1"/>
  <c r="K1455" i="1" s="1"/>
  <c r="D1325" i="1"/>
  <c r="E1324" i="1"/>
  <c r="K1454" i="1" s="1"/>
  <c r="D1324" i="1"/>
  <c r="E1323" i="1"/>
  <c r="K1453" i="1" s="1"/>
  <c r="D1323" i="1"/>
  <c r="E1322" i="1"/>
  <c r="K1452" i="1" s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K1450" i="1" s="1"/>
  <c r="D1320" i="1"/>
  <c r="E1319" i="1"/>
  <c r="K1449" i="1" s="1"/>
  <c r="D1319" i="1"/>
  <c r="E1318" i="1"/>
  <c r="K1448" i="1" s="1"/>
  <c r="D1318" i="1"/>
  <c r="E1317" i="1"/>
  <c r="K1447" i="1" s="1"/>
  <c r="D1317" i="1"/>
  <c r="E1316" i="1"/>
  <c r="K1446" i="1" s="1"/>
  <c r="D1316" i="1"/>
  <c r="E1315" i="1"/>
  <c r="K1445" i="1" s="1"/>
  <c r="D1315" i="1"/>
  <c r="E1314" i="1"/>
  <c r="K1444" i="1" s="1"/>
  <c r="D1314" i="1"/>
  <c r="E1313" i="1"/>
  <c r="K1443" i="1" s="1"/>
  <c r="D1313" i="1"/>
  <c r="E1312" i="1"/>
  <c r="K1442" i="1" s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K1440" i="1" s="1"/>
  <c r="D1310" i="1"/>
  <c r="E1309" i="1"/>
  <c r="K1439" i="1" s="1"/>
  <c r="D1309" i="1"/>
  <c r="E1308" i="1"/>
  <c r="K1438" i="1" s="1"/>
  <c r="D1308" i="1"/>
  <c r="E1307" i="1"/>
  <c r="K1437" i="1" s="1"/>
  <c r="D1307" i="1"/>
  <c r="E1306" i="1"/>
  <c r="K1436" i="1" s="1"/>
  <c r="D1306" i="1"/>
  <c r="E1305" i="1"/>
  <c r="K1435" i="1" s="1"/>
  <c r="D1305" i="1"/>
  <c r="E1304" i="1"/>
  <c r="K1434" i="1" s="1"/>
  <c r="D1304" i="1"/>
  <c r="E1303" i="1"/>
  <c r="K1433" i="1" s="1"/>
  <c r="D1303" i="1"/>
  <c r="E1302" i="1"/>
  <c r="K1432" i="1" s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J1301" i="1"/>
  <c r="J1300" i="1"/>
  <c r="J1299" i="1"/>
  <c r="J1298" i="1"/>
  <c r="J1297" i="1"/>
  <c r="J1296" i="1"/>
  <c r="J1295" i="1"/>
  <c r="J1294" i="1"/>
  <c r="J1293" i="1"/>
  <c r="J1292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K1430" i="1" s="1"/>
  <c r="D1300" i="1"/>
  <c r="E1299" i="1"/>
  <c r="K1429" i="1" s="1"/>
  <c r="D1299" i="1"/>
  <c r="E1298" i="1"/>
  <c r="K1428" i="1" s="1"/>
  <c r="D1298" i="1"/>
  <c r="E1297" i="1"/>
  <c r="K1427" i="1" s="1"/>
  <c r="D1297" i="1"/>
  <c r="E1296" i="1"/>
  <c r="K1426" i="1" s="1"/>
  <c r="D1296" i="1"/>
  <c r="E1295" i="1"/>
  <c r="K1425" i="1" s="1"/>
  <c r="D1295" i="1"/>
  <c r="E1294" i="1"/>
  <c r="K1424" i="1" s="1"/>
  <c r="D1294" i="1"/>
  <c r="E1293" i="1"/>
  <c r="K1423" i="1" s="1"/>
  <c r="D1293" i="1"/>
  <c r="E1292" i="1"/>
  <c r="K1422" i="1" s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K1420" i="1" s="1"/>
  <c r="D1290" i="1"/>
  <c r="E1289" i="1"/>
  <c r="K1419" i="1" s="1"/>
  <c r="D1289" i="1"/>
  <c r="E1288" i="1"/>
  <c r="K1418" i="1" s="1"/>
  <c r="D1288" i="1"/>
  <c r="E1287" i="1"/>
  <c r="K1417" i="1" s="1"/>
  <c r="D1287" i="1"/>
  <c r="E1286" i="1"/>
  <c r="K1416" i="1" s="1"/>
  <c r="D1286" i="1"/>
  <c r="E1285" i="1"/>
  <c r="K1415" i="1" s="1"/>
  <c r="D1285" i="1"/>
  <c r="E1284" i="1"/>
  <c r="K1414" i="1" s="1"/>
  <c r="D1284" i="1"/>
  <c r="E1283" i="1"/>
  <c r="K1413" i="1" s="1"/>
  <c r="D1283" i="1"/>
  <c r="E1282" i="1"/>
  <c r="K1412" i="1" s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K1410" i="1" s="1"/>
  <c r="D1280" i="1"/>
  <c r="E1279" i="1"/>
  <c r="K1409" i="1" s="1"/>
  <c r="D1279" i="1"/>
  <c r="E1278" i="1"/>
  <c r="K1408" i="1" s="1"/>
  <c r="D1278" i="1"/>
  <c r="E1277" i="1"/>
  <c r="K1407" i="1" s="1"/>
  <c r="D1277" i="1"/>
  <c r="E1276" i="1"/>
  <c r="K1406" i="1" s="1"/>
  <c r="D1276" i="1"/>
  <c r="E1275" i="1"/>
  <c r="K1405" i="1" s="1"/>
  <c r="D1275" i="1"/>
  <c r="E1274" i="1"/>
  <c r="K1404" i="1" s="1"/>
  <c r="D1274" i="1"/>
  <c r="E1273" i="1"/>
  <c r="K1403" i="1" s="1"/>
  <c r="D1273" i="1"/>
  <c r="E1272" i="1"/>
  <c r="K1402" i="1" s="1"/>
  <c r="D1272" i="1"/>
  <c r="F1281" i="1" l="1"/>
  <c r="F1273" i="1"/>
  <c r="F1277" i="1"/>
  <c r="F1279" i="1"/>
  <c r="F1276" i="1"/>
  <c r="F1278" i="1"/>
  <c r="F1280" i="1"/>
  <c r="F1275" i="1"/>
  <c r="F1272" i="1"/>
  <c r="F1274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K1400" i="1" s="1"/>
  <c r="D1270" i="1"/>
  <c r="E1269" i="1"/>
  <c r="K1399" i="1" s="1"/>
  <c r="D1269" i="1"/>
  <c r="E1268" i="1"/>
  <c r="K1398" i="1" s="1"/>
  <c r="D1268" i="1"/>
  <c r="E1267" i="1"/>
  <c r="K1397" i="1" s="1"/>
  <c r="D1267" i="1"/>
  <c r="E1266" i="1"/>
  <c r="K1396" i="1" s="1"/>
  <c r="D1266" i="1"/>
  <c r="E1265" i="1"/>
  <c r="K1395" i="1" s="1"/>
  <c r="D1265" i="1"/>
  <c r="E1264" i="1"/>
  <c r="K1394" i="1" s="1"/>
  <c r="D1264" i="1"/>
  <c r="E1263" i="1"/>
  <c r="K1393" i="1" s="1"/>
  <c r="D1263" i="1"/>
  <c r="E1262" i="1"/>
  <c r="K1392" i="1" s="1"/>
  <c r="D1262" i="1"/>
  <c r="F1270" i="1" l="1"/>
  <c r="F1269" i="1"/>
  <c r="F1271" i="1"/>
  <c r="F1267" i="1"/>
  <c r="F1264" i="1"/>
  <c r="F1268" i="1"/>
  <c r="F1262" i="1"/>
  <c r="F1266" i="1"/>
  <c r="F1265" i="1"/>
  <c r="F1263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K1390" i="1" s="1"/>
  <c r="D1260" i="1"/>
  <c r="E1259" i="1"/>
  <c r="K1389" i="1" s="1"/>
  <c r="D1259" i="1"/>
  <c r="E1258" i="1"/>
  <c r="K1388" i="1" s="1"/>
  <c r="D1258" i="1"/>
  <c r="E1257" i="1"/>
  <c r="K1387" i="1" s="1"/>
  <c r="D1257" i="1"/>
  <c r="E1256" i="1"/>
  <c r="K1386" i="1" s="1"/>
  <c r="D1256" i="1"/>
  <c r="E1255" i="1"/>
  <c r="K1385" i="1" s="1"/>
  <c r="D1255" i="1"/>
  <c r="E1254" i="1"/>
  <c r="K1384" i="1" s="1"/>
  <c r="D1254" i="1"/>
  <c r="E1253" i="1"/>
  <c r="K1383" i="1" s="1"/>
  <c r="D1253" i="1"/>
  <c r="E1252" i="1"/>
  <c r="K1382" i="1" s="1"/>
  <c r="D1252" i="1"/>
  <c r="F1252" i="1" l="1"/>
  <c r="F1253" i="1"/>
  <c r="F1256" i="1"/>
  <c r="F1257" i="1"/>
  <c r="F1259" i="1"/>
  <c r="F1261" i="1"/>
  <c r="F1258" i="1"/>
  <c r="F1260" i="1"/>
  <c r="F1255" i="1"/>
  <c r="F1254" i="1"/>
  <c r="J312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K1380" i="1" s="1"/>
  <c r="D1250" i="1"/>
  <c r="E1249" i="1"/>
  <c r="K1379" i="1" s="1"/>
  <c r="D1249" i="1"/>
  <c r="E1248" i="1"/>
  <c r="K1378" i="1" s="1"/>
  <c r="D1248" i="1"/>
  <c r="E1247" i="1"/>
  <c r="K1377" i="1" s="1"/>
  <c r="D1247" i="1"/>
  <c r="E1246" i="1"/>
  <c r="K1376" i="1" s="1"/>
  <c r="D1246" i="1"/>
  <c r="E1245" i="1"/>
  <c r="K1375" i="1" s="1"/>
  <c r="D1245" i="1"/>
  <c r="E1244" i="1"/>
  <c r="K1374" i="1" s="1"/>
  <c r="D1244" i="1"/>
  <c r="E1243" i="1"/>
  <c r="K1373" i="1" s="1"/>
  <c r="D1243" i="1"/>
  <c r="E1242" i="1"/>
  <c r="K1372" i="1" s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K1370" i="1" s="1"/>
  <c r="D1240" i="1"/>
  <c r="E1239" i="1"/>
  <c r="K1369" i="1" s="1"/>
  <c r="D1239" i="1"/>
  <c r="E1238" i="1"/>
  <c r="K1368" i="1" s="1"/>
  <c r="D1238" i="1"/>
  <c r="E1237" i="1"/>
  <c r="K1367" i="1" s="1"/>
  <c r="D1237" i="1"/>
  <c r="E1236" i="1"/>
  <c r="K1366" i="1" s="1"/>
  <c r="D1236" i="1"/>
  <c r="E1235" i="1"/>
  <c r="K1365" i="1" s="1"/>
  <c r="D1235" i="1"/>
  <c r="E1234" i="1"/>
  <c r="K1364" i="1" s="1"/>
  <c r="D1234" i="1"/>
  <c r="E1233" i="1"/>
  <c r="K1363" i="1" s="1"/>
  <c r="D1233" i="1"/>
  <c r="E1232" i="1"/>
  <c r="K1362" i="1" s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K1360" i="1" s="1"/>
  <c r="D1230" i="1"/>
  <c r="E1229" i="1"/>
  <c r="K1359" i="1" s="1"/>
  <c r="D1229" i="1"/>
  <c r="E1228" i="1"/>
  <c r="K1358" i="1" s="1"/>
  <c r="D1228" i="1"/>
  <c r="E1227" i="1"/>
  <c r="K1357" i="1" s="1"/>
  <c r="D1227" i="1"/>
  <c r="E1226" i="1"/>
  <c r="K1356" i="1" s="1"/>
  <c r="D1226" i="1"/>
  <c r="E1225" i="1"/>
  <c r="K1355" i="1" s="1"/>
  <c r="D1225" i="1"/>
  <c r="E1224" i="1"/>
  <c r="K1354" i="1" s="1"/>
  <c r="D1224" i="1"/>
  <c r="E1223" i="1"/>
  <c r="K1353" i="1" s="1"/>
  <c r="D1223" i="1"/>
  <c r="E1222" i="1"/>
  <c r="K1352" i="1" s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K1350" i="1" s="1"/>
  <c r="D1220" i="1"/>
  <c r="E1219" i="1"/>
  <c r="K1349" i="1" s="1"/>
  <c r="D1219" i="1"/>
  <c r="E1218" i="1"/>
  <c r="K1348" i="1" s="1"/>
  <c r="D1218" i="1"/>
  <c r="E1217" i="1"/>
  <c r="K1347" i="1" s="1"/>
  <c r="D1217" i="1"/>
  <c r="E1216" i="1"/>
  <c r="K1346" i="1" s="1"/>
  <c r="D1216" i="1"/>
  <c r="E1215" i="1"/>
  <c r="K1345" i="1" s="1"/>
  <c r="D1215" i="1"/>
  <c r="E1214" i="1"/>
  <c r="K1344" i="1" s="1"/>
  <c r="D1214" i="1"/>
  <c r="E1213" i="1"/>
  <c r="K1343" i="1" s="1"/>
  <c r="D1213" i="1"/>
  <c r="E1212" i="1"/>
  <c r="K1342" i="1" s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K1340" i="1" s="1"/>
  <c r="D1210" i="1"/>
  <c r="E1209" i="1"/>
  <c r="K1339" i="1" s="1"/>
  <c r="D1209" i="1"/>
  <c r="E1208" i="1"/>
  <c r="K1338" i="1" s="1"/>
  <c r="D1208" i="1"/>
  <c r="E1207" i="1"/>
  <c r="K1337" i="1" s="1"/>
  <c r="D1207" i="1"/>
  <c r="E1206" i="1"/>
  <c r="K1336" i="1" s="1"/>
  <c r="D1206" i="1"/>
  <c r="E1205" i="1"/>
  <c r="K1335" i="1" s="1"/>
  <c r="D1205" i="1"/>
  <c r="E1204" i="1"/>
  <c r="K1334" i="1" s="1"/>
  <c r="D1204" i="1"/>
  <c r="E1203" i="1"/>
  <c r="K1333" i="1" s="1"/>
  <c r="D1203" i="1"/>
  <c r="E1202" i="1"/>
  <c r="K1332" i="1" s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K1330" i="1" s="1"/>
  <c r="D1200" i="1"/>
  <c r="E1199" i="1"/>
  <c r="K1329" i="1" s="1"/>
  <c r="D1199" i="1"/>
  <c r="E1198" i="1"/>
  <c r="K1328" i="1" s="1"/>
  <c r="D1198" i="1"/>
  <c r="E1197" i="1"/>
  <c r="K1327" i="1" s="1"/>
  <c r="D1197" i="1"/>
  <c r="E1196" i="1"/>
  <c r="K1326" i="1" s="1"/>
  <c r="D1196" i="1"/>
  <c r="E1195" i="1"/>
  <c r="K1325" i="1" s="1"/>
  <c r="D1195" i="1"/>
  <c r="E1194" i="1"/>
  <c r="K1324" i="1" s="1"/>
  <c r="D1194" i="1"/>
  <c r="E1193" i="1"/>
  <c r="K1323" i="1" s="1"/>
  <c r="D1193" i="1"/>
  <c r="E1192" i="1"/>
  <c r="K1322" i="1" s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K1320" i="1" s="1"/>
  <c r="D1190" i="1"/>
  <c r="E1189" i="1"/>
  <c r="K1319" i="1" s="1"/>
  <c r="D1189" i="1"/>
  <c r="E1188" i="1"/>
  <c r="K1318" i="1" s="1"/>
  <c r="D1188" i="1"/>
  <c r="E1187" i="1"/>
  <c r="K1317" i="1" s="1"/>
  <c r="D1187" i="1"/>
  <c r="E1186" i="1"/>
  <c r="K1316" i="1" s="1"/>
  <c r="D1186" i="1"/>
  <c r="E1185" i="1"/>
  <c r="K1315" i="1" s="1"/>
  <c r="D1185" i="1"/>
  <c r="E1184" i="1"/>
  <c r="K1314" i="1" s="1"/>
  <c r="D1184" i="1"/>
  <c r="E1183" i="1"/>
  <c r="K1313" i="1" s="1"/>
  <c r="D1183" i="1"/>
  <c r="E1182" i="1"/>
  <c r="K1312" i="1" s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K1310" i="1" s="1"/>
  <c r="D1180" i="1"/>
  <c r="E1179" i="1"/>
  <c r="K1309" i="1" s="1"/>
  <c r="D1179" i="1"/>
  <c r="E1178" i="1"/>
  <c r="K1308" i="1" s="1"/>
  <c r="D1178" i="1"/>
  <c r="E1177" i="1"/>
  <c r="K1307" i="1" s="1"/>
  <c r="D1177" i="1"/>
  <c r="E1176" i="1"/>
  <c r="K1306" i="1" s="1"/>
  <c r="D1176" i="1"/>
  <c r="E1175" i="1"/>
  <c r="K1305" i="1" s="1"/>
  <c r="D1175" i="1"/>
  <c r="E1174" i="1"/>
  <c r="K1304" i="1" s="1"/>
  <c r="D1174" i="1"/>
  <c r="E1173" i="1"/>
  <c r="K1303" i="1" s="1"/>
  <c r="D1173" i="1"/>
  <c r="E1172" i="1"/>
  <c r="K1302" i="1" s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K1300" i="1" s="1"/>
  <c r="D1170" i="1"/>
  <c r="E1169" i="1"/>
  <c r="K1299" i="1" s="1"/>
  <c r="D1169" i="1"/>
  <c r="E1168" i="1"/>
  <c r="K1298" i="1" s="1"/>
  <c r="D1168" i="1"/>
  <c r="E1167" i="1"/>
  <c r="K1297" i="1" s="1"/>
  <c r="D1167" i="1"/>
  <c r="E1166" i="1"/>
  <c r="K1296" i="1" s="1"/>
  <c r="D1166" i="1"/>
  <c r="E1165" i="1"/>
  <c r="K1295" i="1" s="1"/>
  <c r="D1165" i="1"/>
  <c r="E1164" i="1"/>
  <c r="K1294" i="1" s="1"/>
  <c r="D1164" i="1"/>
  <c r="E1163" i="1"/>
  <c r="K1293" i="1" s="1"/>
  <c r="D1163" i="1"/>
  <c r="E1162" i="1"/>
  <c r="K1292" i="1" s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290" i="1" s="1"/>
  <c r="D1160" i="1"/>
  <c r="E1159" i="1"/>
  <c r="K1289" i="1" s="1"/>
  <c r="D1159" i="1"/>
  <c r="E1158" i="1"/>
  <c r="K1288" i="1" s="1"/>
  <c r="D1158" i="1"/>
  <c r="E1157" i="1"/>
  <c r="K1287" i="1" s="1"/>
  <c r="D1157" i="1"/>
  <c r="E1156" i="1"/>
  <c r="K1286" i="1" s="1"/>
  <c r="D1156" i="1"/>
  <c r="E1155" i="1"/>
  <c r="K1285" i="1" s="1"/>
  <c r="D1155" i="1"/>
  <c r="E1154" i="1"/>
  <c r="K1284" i="1" s="1"/>
  <c r="D1154" i="1"/>
  <c r="E1153" i="1"/>
  <c r="K1283" i="1" s="1"/>
  <c r="D1153" i="1"/>
  <c r="E1152" i="1"/>
  <c r="K128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280" i="1" s="1"/>
  <c r="D1150" i="1"/>
  <c r="E1149" i="1"/>
  <c r="K1279" i="1" s="1"/>
  <c r="D1149" i="1"/>
  <c r="E1148" i="1"/>
  <c r="K1278" i="1" s="1"/>
  <c r="D1148" i="1"/>
  <c r="E1147" i="1"/>
  <c r="K1277" i="1" s="1"/>
  <c r="D1147" i="1"/>
  <c r="E1146" i="1"/>
  <c r="K1276" i="1" s="1"/>
  <c r="D1146" i="1"/>
  <c r="E1145" i="1"/>
  <c r="K1275" i="1" s="1"/>
  <c r="D1145" i="1"/>
  <c r="E1144" i="1"/>
  <c r="K1274" i="1" s="1"/>
  <c r="D1144" i="1"/>
  <c r="E1143" i="1"/>
  <c r="K1273" i="1" s="1"/>
  <c r="D1143" i="1"/>
  <c r="E1142" i="1"/>
  <c r="K127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270" i="1" s="1"/>
  <c r="D1140" i="1"/>
  <c r="E1139" i="1"/>
  <c r="K1269" i="1" s="1"/>
  <c r="D1139" i="1"/>
  <c r="E1138" i="1"/>
  <c r="K1268" i="1" s="1"/>
  <c r="D1138" i="1"/>
  <c r="E1137" i="1"/>
  <c r="K1267" i="1" s="1"/>
  <c r="D1137" i="1"/>
  <c r="E1136" i="1"/>
  <c r="K1266" i="1" s="1"/>
  <c r="D1136" i="1"/>
  <c r="E1135" i="1"/>
  <c r="K1265" i="1" s="1"/>
  <c r="D1135" i="1"/>
  <c r="E1134" i="1"/>
  <c r="K1264" i="1" s="1"/>
  <c r="D1134" i="1"/>
  <c r="E1133" i="1"/>
  <c r="K1263" i="1" s="1"/>
  <c r="D1133" i="1"/>
  <c r="E1132" i="1"/>
  <c r="K126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260" i="1" s="1"/>
  <c r="D1130" i="1"/>
  <c r="E1129" i="1"/>
  <c r="K1259" i="1" s="1"/>
  <c r="D1129" i="1"/>
  <c r="E1128" i="1"/>
  <c r="K1258" i="1" s="1"/>
  <c r="D1128" i="1"/>
  <c r="E1127" i="1"/>
  <c r="K1257" i="1" s="1"/>
  <c r="D1127" i="1"/>
  <c r="E1126" i="1"/>
  <c r="K1256" i="1" s="1"/>
  <c r="D1126" i="1"/>
  <c r="E1125" i="1"/>
  <c r="K1255" i="1" s="1"/>
  <c r="D1125" i="1"/>
  <c r="E1124" i="1"/>
  <c r="K1254" i="1" s="1"/>
  <c r="D1124" i="1"/>
  <c r="E1123" i="1"/>
  <c r="K1253" i="1" s="1"/>
  <c r="D1123" i="1"/>
  <c r="E1122" i="1"/>
  <c r="K125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250" i="1" s="1"/>
  <c r="D1120" i="1"/>
  <c r="E1119" i="1"/>
  <c r="K1249" i="1" s="1"/>
  <c r="D1119" i="1"/>
  <c r="E1118" i="1"/>
  <c r="K1248" i="1" s="1"/>
  <c r="D1118" i="1"/>
  <c r="E1117" i="1"/>
  <c r="K1247" i="1" s="1"/>
  <c r="D1117" i="1"/>
  <c r="E1116" i="1"/>
  <c r="K1246" i="1" s="1"/>
  <c r="D1116" i="1"/>
  <c r="E1115" i="1"/>
  <c r="K1245" i="1" s="1"/>
  <c r="D1115" i="1"/>
  <c r="E1114" i="1"/>
  <c r="K1244" i="1" s="1"/>
  <c r="D1114" i="1"/>
  <c r="E1113" i="1"/>
  <c r="K1243" i="1" s="1"/>
  <c r="D1113" i="1"/>
  <c r="E1112" i="1"/>
  <c r="K124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240" i="1" s="1"/>
  <c r="D1110" i="1"/>
  <c r="E1109" i="1"/>
  <c r="K1239" i="1" s="1"/>
  <c r="D1109" i="1"/>
  <c r="E1108" i="1"/>
  <c r="K1238" i="1" s="1"/>
  <c r="D1108" i="1"/>
  <c r="E1107" i="1"/>
  <c r="K1237" i="1" s="1"/>
  <c r="D1107" i="1"/>
  <c r="E1106" i="1"/>
  <c r="K1236" i="1" s="1"/>
  <c r="D1106" i="1"/>
  <c r="E1105" i="1"/>
  <c r="K1235" i="1" s="1"/>
  <c r="D1105" i="1"/>
  <c r="E1104" i="1"/>
  <c r="K1234" i="1" s="1"/>
  <c r="D1104" i="1"/>
  <c r="E1103" i="1"/>
  <c r="K1233" i="1" s="1"/>
  <c r="D1103" i="1"/>
  <c r="E1102" i="1"/>
  <c r="K123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230" i="1" s="1"/>
  <c r="D1100" i="1"/>
  <c r="E1099" i="1"/>
  <c r="K1229" i="1" s="1"/>
  <c r="D1099" i="1"/>
  <c r="E1098" i="1"/>
  <c r="K1228" i="1" s="1"/>
  <c r="D1098" i="1"/>
  <c r="E1097" i="1"/>
  <c r="K1227" i="1" s="1"/>
  <c r="D1097" i="1"/>
  <c r="E1096" i="1"/>
  <c r="K1226" i="1" s="1"/>
  <c r="D1096" i="1"/>
  <c r="E1095" i="1"/>
  <c r="K1225" i="1" s="1"/>
  <c r="D1095" i="1"/>
  <c r="E1094" i="1"/>
  <c r="K1224" i="1" s="1"/>
  <c r="D1094" i="1"/>
  <c r="E1093" i="1"/>
  <c r="K1223" i="1" s="1"/>
  <c r="D1093" i="1"/>
  <c r="E1092" i="1"/>
  <c r="K122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220" i="1" s="1"/>
  <c r="D1090" i="1"/>
  <c r="E1089" i="1"/>
  <c r="K1219" i="1" s="1"/>
  <c r="D1089" i="1"/>
  <c r="E1088" i="1"/>
  <c r="K1218" i="1" s="1"/>
  <c r="D1088" i="1"/>
  <c r="E1087" i="1"/>
  <c r="K1217" i="1" s="1"/>
  <c r="D1087" i="1"/>
  <c r="E1086" i="1"/>
  <c r="K1216" i="1" s="1"/>
  <c r="D1086" i="1"/>
  <c r="E1085" i="1"/>
  <c r="K1215" i="1" s="1"/>
  <c r="D1085" i="1"/>
  <c r="E1084" i="1"/>
  <c r="K1214" i="1" s="1"/>
  <c r="D1084" i="1"/>
  <c r="E1083" i="1"/>
  <c r="K1213" i="1" s="1"/>
  <c r="D1083" i="1"/>
  <c r="E1082" i="1"/>
  <c r="K121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210" i="1" s="1"/>
  <c r="D1080" i="1"/>
  <c r="E1079" i="1"/>
  <c r="K1209" i="1" s="1"/>
  <c r="D1079" i="1"/>
  <c r="E1078" i="1"/>
  <c r="K1208" i="1" s="1"/>
  <c r="D1078" i="1"/>
  <c r="E1077" i="1"/>
  <c r="K1207" i="1" s="1"/>
  <c r="D1077" i="1"/>
  <c r="E1076" i="1"/>
  <c r="K1206" i="1" s="1"/>
  <c r="D1076" i="1"/>
  <c r="E1075" i="1"/>
  <c r="K1205" i="1" s="1"/>
  <c r="D1075" i="1"/>
  <c r="E1074" i="1"/>
  <c r="K1204" i="1" s="1"/>
  <c r="D1074" i="1"/>
  <c r="E1073" i="1"/>
  <c r="K1203" i="1" s="1"/>
  <c r="D1073" i="1"/>
  <c r="E1072" i="1"/>
  <c r="K120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K1200" i="1" s="1"/>
  <c r="D1070" i="1"/>
  <c r="E1069" i="1"/>
  <c r="K1199" i="1" s="1"/>
  <c r="D1069" i="1"/>
  <c r="E1068" i="1"/>
  <c r="K1198" i="1" s="1"/>
  <c r="D1068" i="1"/>
  <c r="E1067" i="1"/>
  <c r="K1197" i="1" s="1"/>
  <c r="D1067" i="1"/>
  <c r="E1066" i="1"/>
  <c r="K1196" i="1" s="1"/>
  <c r="D1066" i="1"/>
  <c r="E1065" i="1"/>
  <c r="K1195" i="1" s="1"/>
  <c r="D1065" i="1"/>
  <c r="E1064" i="1"/>
  <c r="K1194" i="1" s="1"/>
  <c r="D1064" i="1"/>
  <c r="E1063" i="1"/>
  <c r="K1193" i="1" s="1"/>
  <c r="D1063" i="1"/>
  <c r="E1062" i="1"/>
  <c r="K119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K1190" i="1" s="1"/>
  <c r="D1060" i="1"/>
  <c r="E1059" i="1"/>
  <c r="K1189" i="1" s="1"/>
  <c r="D1059" i="1"/>
  <c r="E1058" i="1"/>
  <c r="K1188" i="1" s="1"/>
  <c r="D1058" i="1"/>
  <c r="E1057" i="1"/>
  <c r="K1187" i="1" s="1"/>
  <c r="D1057" i="1"/>
  <c r="E1056" i="1"/>
  <c r="K1186" i="1" s="1"/>
  <c r="D1056" i="1"/>
  <c r="E1055" i="1"/>
  <c r="K1185" i="1" s="1"/>
  <c r="D1055" i="1"/>
  <c r="E1054" i="1"/>
  <c r="K1184" i="1" s="1"/>
  <c r="D1054" i="1"/>
  <c r="E1053" i="1"/>
  <c r="K1183" i="1" s="1"/>
  <c r="D1053" i="1"/>
  <c r="E1052" i="1"/>
  <c r="K1182" i="1" s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180" i="1" s="1"/>
  <c r="D1050" i="1"/>
  <c r="E1049" i="1"/>
  <c r="K1179" i="1" s="1"/>
  <c r="D1049" i="1"/>
  <c r="E1048" i="1"/>
  <c r="K1178" i="1" s="1"/>
  <c r="D1048" i="1"/>
  <c r="E1047" i="1"/>
  <c r="K1177" i="1" s="1"/>
  <c r="D1047" i="1"/>
  <c r="E1046" i="1"/>
  <c r="K1176" i="1" s="1"/>
  <c r="D1046" i="1"/>
  <c r="E1045" i="1"/>
  <c r="K1175" i="1" s="1"/>
  <c r="D1045" i="1"/>
  <c r="E1044" i="1"/>
  <c r="K1174" i="1" s="1"/>
  <c r="D1044" i="1"/>
  <c r="E1043" i="1"/>
  <c r="K1173" i="1" s="1"/>
  <c r="D1043" i="1"/>
  <c r="E1042" i="1"/>
  <c r="K117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K1163" i="1" l="1"/>
  <c r="K1143" i="1"/>
  <c r="K1153" i="1"/>
  <c r="K1165" i="1"/>
  <c r="K1155" i="1"/>
  <c r="K1145" i="1"/>
  <c r="K1167" i="1"/>
  <c r="K1147" i="1"/>
  <c r="K1157" i="1"/>
  <c r="K1169" i="1"/>
  <c r="K1159" i="1"/>
  <c r="K1149" i="1"/>
  <c r="K1162" i="1"/>
  <c r="K1152" i="1"/>
  <c r="K1142" i="1"/>
  <c r="K1164" i="1"/>
  <c r="K1144" i="1"/>
  <c r="K1154" i="1"/>
  <c r="K1166" i="1"/>
  <c r="K1156" i="1"/>
  <c r="K1146" i="1"/>
  <c r="K1168" i="1"/>
  <c r="K1148" i="1"/>
  <c r="K1158" i="1"/>
  <c r="K1170" i="1"/>
  <c r="K1160" i="1"/>
  <c r="K115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140" i="1" s="1"/>
  <c r="D1020" i="1"/>
  <c r="E1019" i="1"/>
  <c r="K1139" i="1" s="1"/>
  <c r="D1019" i="1"/>
  <c r="E1018" i="1"/>
  <c r="K1138" i="1" s="1"/>
  <c r="D1018" i="1"/>
  <c r="E1017" i="1"/>
  <c r="K1137" i="1" s="1"/>
  <c r="D1017" i="1"/>
  <c r="E1016" i="1"/>
  <c r="K1136" i="1" s="1"/>
  <c r="D1016" i="1"/>
  <c r="E1015" i="1"/>
  <c r="K1135" i="1" s="1"/>
  <c r="D1015" i="1"/>
  <c r="E1014" i="1"/>
  <c r="K1134" i="1" s="1"/>
  <c r="D1014" i="1"/>
  <c r="E1013" i="1"/>
  <c r="K1133" i="1" s="1"/>
  <c r="D1013" i="1"/>
  <c r="E1012" i="1"/>
  <c r="K113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130" i="1" s="1"/>
  <c r="D1010" i="1"/>
  <c r="E1009" i="1"/>
  <c r="K1129" i="1" s="1"/>
  <c r="D1009" i="1"/>
  <c r="E1008" i="1"/>
  <c r="K1128" i="1" s="1"/>
  <c r="D1008" i="1"/>
  <c r="E1007" i="1"/>
  <c r="K1127" i="1" s="1"/>
  <c r="D1007" i="1"/>
  <c r="E1006" i="1"/>
  <c r="K1126" i="1" s="1"/>
  <c r="D1006" i="1"/>
  <c r="E1005" i="1"/>
  <c r="K1125" i="1" s="1"/>
  <c r="D1005" i="1"/>
  <c r="E1004" i="1"/>
  <c r="K1124" i="1" s="1"/>
  <c r="D1004" i="1"/>
  <c r="E1003" i="1"/>
  <c r="K1123" i="1" s="1"/>
  <c r="D1003" i="1"/>
  <c r="E1002" i="1"/>
  <c r="K112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120" i="1" s="1"/>
  <c r="D1000" i="1"/>
  <c r="E999" i="1"/>
  <c r="K1119" i="1" s="1"/>
  <c r="D999" i="1"/>
  <c r="E998" i="1"/>
  <c r="K1118" i="1" s="1"/>
  <c r="D998" i="1"/>
  <c r="E997" i="1"/>
  <c r="K1117" i="1" s="1"/>
  <c r="D997" i="1"/>
  <c r="E996" i="1"/>
  <c r="K1116" i="1" s="1"/>
  <c r="D996" i="1"/>
  <c r="E995" i="1"/>
  <c r="K1115" i="1" s="1"/>
  <c r="D995" i="1"/>
  <c r="E994" i="1"/>
  <c r="K1114" i="1" s="1"/>
  <c r="D994" i="1"/>
  <c r="E993" i="1"/>
  <c r="K1113" i="1" s="1"/>
  <c r="D993" i="1"/>
  <c r="E992" i="1"/>
  <c r="K111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110" i="1" s="1"/>
  <c r="D990" i="1"/>
  <c r="E989" i="1"/>
  <c r="K1109" i="1" s="1"/>
  <c r="D989" i="1"/>
  <c r="E988" i="1"/>
  <c r="K1108" i="1" s="1"/>
  <c r="D988" i="1"/>
  <c r="E987" i="1"/>
  <c r="K1107" i="1" s="1"/>
  <c r="D987" i="1"/>
  <c r="E986" i="1"/>
  <c r="K1106" i="1" s="1"/>
  <c r="D986" i="1"/>
  <c r="E985" i="1"/>
  <c r="K1105" i="1" s="1"/>
  <c r="D985" i="1"/>
  <c r="E984" i="1"/>
  <c r="K1104" i="1" s="1"/>
  <c r="D984" i="1"/>
  <c r="E983" i="1"/>
  <c r="K1103" i="1" s="1"/>
  <c r="D983" i="1"/>
  <c r="E982" i="1"/>
  <c r="K110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100" i="1" s="1"/>
  <c r="D980" i="1"/>
  <c r="E979" i="1"/>
  <c r="K1099" i="1" s="1"/>
  <c r="D979" i="1"/>
  <c r="E978" i="1"/>
  <c r="K1098" i="1" s="1"/>
  <c r="D978" i="1"/>
  <c r="E977" i="1"/>
  <c r="K1097" i="1" s="1"/>
  <c r="D977" i="1"/>
  <c r="E976" i="1"/>
  <c r="K1096" i="1" s="1"/>
  <c r="D976" i="1"/>
  <c r="E975" i="1"/>
  <c r="K1095" i="1" s="1"/>
  <c r="D975" i="1"/>
  <c r="E974" i="1"/>
  <c r="K1094" i="1" s="1"/>
  <c r="D974" i="1"/>
  <c r="E973" i="1"/>
  <c r="K1093" i="1" s="1"/>
  <c r="D973" i="1"/>
  <c r="E972" i="1"/>
  <c r="K109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090" i="1" s="1"/>
  <c r="D970" i="1"/>
  <c r="E969" i="1"/>
  <c r="K1089" i="1" s="1"/>
  <c r="D969" i="1"/>
  <c r="E968" i="1"/>
  <c r="K1088" i="1" s="1"/>
  <c r="D968" i="1"/>
  <c r="E967" i="1"/>
  <c r="K1087" i="1" s="1"/>
  <c r="D967" i="1"/>
  <c r="E966" i="1"/>
  <c r="K1086" i="1" s="1"/>
  <c r="D966" i="1"/>
  <c r="E965" i="1"/>
  <c r="K1085" i="1" s="1"/>
  <c r="D965" i="1"/>
  <c r="E964" i="1"/>
  <c r="K1084" i="1" s="1"/>
  <c r="D964" i="1"/>
  <c r="E963" i="1"/>
  <c r="K1083" i="1" s="1"/>
  <c r="D963" i="1"/>
  <c r="E962" i="1"/>
  <c r="K108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080" i="1" s="1"/>
  <c r="D960" i="1"/>
  <c r="E959" i="1"/>
  <c r="K1079" i="1" s="1"/>
  <c r="D959" i="1"/>
  <c r="E958" i="1"/>
  <c r="K1078" i="1" s="1"/>
  <c r="D958" i="1"/>
  <c r="E957" i="1"/>
  <c r="K1077" i="1" s="1"/>
  <c r="D957" i="1"/>
  <c r="E956" i="1"/>
  <c r="K1076" i="1" s="1"/>
  <c r="D956" i="1"/>
  <c r="E955" i="1"/>
  <c r="K1075" i="1" s="1"/>
  <c r="D955" i="1"/>
  <c r="E954" i="1"/>
  <c r="K1074" i="1" s="1"/>
  <c r="D954" i="1"/>
  <c r="E953" i="1"/>
  <c r="K1073" i="1" s="1"/>
  <c r="D953" i="1"/>
  <c r="E952" i="1"/>
  <c r="K107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062" i="1" s="1"/>
  <c r="E951" i="1"/>
  <c r="D951" i="1"/>
  <c r="E950" i="1"/>
  <c r="K1070" i="1" s="1"/>
  <c r="D950" i="1"/>
  <c r="E949" i="1"/>
  <c r="K1069" i="1" s="1"/>
  <c r="D949" i="1"/>
  <c r="E948" i="1"/>
  <c r="K1068" i="1" s="1"/>
  <c r="D948" i="1"/>
  <c r="E947" i="1"/>
  <c r="K1067" i="1" s="1"/>
  <c r="D947" i="1"/>
  <c r="E946" i="1"/>
  <c r="K1066" i="1" s="1"/>
  <c r="D946" i="1"/>
  <c r="E945" i="1"/>
  <c r="K1065" i="1" s="1"/>
  <c r="D945" i="1"/>
  <c r="E944" i="1"/>
  <c r="K1064" i="1" s="1"/>
  <c r="D944" i="1"/>
  <c r="E943" i="1"/>
  <c r="K106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053" i="1" l="1"/>
  <c r="K1055" i="1"/>
  <c r="K1057" i="1"/>
  <c r="K1059" i="1"/>
  <c r="K1052" i="1"/>
  <c r="K1054" i="1"/>
  <c r="K1056" i="1"/>
  <c r="K1058" i="1"/>
  <c r="K106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050" i="1" s="1"/>
  <c r="D930" i="1"/>
  <c r="E929" i="1"/>
  <c r="K1049" i="1" s="1"/>
  <c r="D929" i="1"/>
  <c r="E928" i="1"/>
  <c r="K1048" i="1" s="1"/>
  <c r="D928" i="1"/>
  <c r="E927" i="1"/>
  <c r="K1047" i="1" s="1"/>
  <c r="D927" i="1"/>
  <c r="E926" i="1"/>
  <c r="K1046" i="1" s="1"/>
  <c r="D926" i="1"/>
  <c r="E925" i="1"/>
  <c r="K1045" i="1" s="1"/>
  <c r="D925" i="1"/>
  <c r="E924" i="1"/>
  <c r="K1044" i="1" s="1"/>
  <c r="D924" i="1"/>
  <c r="E923" i="1"/>
  <c r="K1043" i="1" s="1"/>
  <c r="D923" i="1"/>
  <c r="E922" i="1"/>
  <c r="K104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040" i="1" s="1"/>
  <c r="D920" i="1"/>
  <c r="E919" i="1"/>
  <c r="K1039" i="1" s="1"/>
  <c r="D919" i="1"/>
  <c r="E918" i="1"/>
  <c r="K1038" i="1" s="1"/>
  <c r="D918" i="1"/>
  <c r="E917" i="1"/>
  <c r="K1037" i="1" s="1"/>
  <c r="D917" i="1"/>
  <c r="E916" i="1"/>
  <c r="K1036" i="1" s="1"/>
  <c r="D916" i="1"/>
  <c r="E915" i="1"/>
  <c r="K1035" i="1" s="1"/>
  <c r="D915" i="1"/>
  <c r="E914" i="1"/>
  <c r="K1034" i="1" s="1"/>
  <c r="D914" i="1"/>
  <c r="E913" i="1"/>
  <c r="K1033" i="1" s="1"/>
  <c r="D913" i="1"/>
  <c r="E912" i="1"/>
  <c r="K103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030" i="1" s="1"/>
  <c r="D910" i="1"/>
  <c r="E909" i="1"/>
  <c r="K1029" i="1" s="1"/>
  <c r="D909" i="1"/>
  <c r="E908" i="1"/>
  <c r="K1028" i="1" s="1"/>
  <c r="D908" i="1"/>
  <c r="E907" i="1"/>
  <c r="K1027" i="1" s="1"/>
  <c r="D907" i="1"/>
  <c r="E906" i="1"/>
  <c r="K1026" i="1" s="1"/>
  <c r="D906" i="1"/>
  <c r="E905" i="1"/>
  <c r="K1025" i="1" s="1"/>
  <c r="D905" i="1"/>
  <c r="E904" i="1"/>
  <c r="K1024" i="1" s="1"/>
  <c r="D904" i="1"/>
  <c r="E903" i="1"/>
  <c r="K1023" i="1" s="1"/>
  <c r="D903" i="1"/>
  <c r="E902" i="1"/>
  <c r="K102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020" i="1" s="1"/>
  <c r="D890" i="1"/>
  <c r="E889" i="1"/>
  <c r="K1019" i="1" s="1"/>
  <c r="D889" i="1"/>
  <c r="E888" i="1"/>
  <c r="K1018" i="1" s="1"/>
  <c r="D888" i="1"/>
  <c r="E887" i="1"/>
  <c r="K1017" i="1" s="1"/>
  <c r="D887" i="1"/>
  <c r="E886" i="1"/>
  <c r="K1016" i="1" s="1"/>
  <c r="D886" i="1"/>
  <c r="E885" i="1"/>
  <c r="K1015" i="1" s="1"/>
  <c r="D885" i="1"/>
  <c r="E884" i="1"/>
  <c r="K1014" i="1" s="1"/>
  <c r="D884" i="1"/>
  <c r="E883" i="1"/>
  <c r="K1013" i="1" s="1"/>
  <c r="D883" i="1"/>
  <c r="E882" i="1"/>
  <c r="K101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010" i="1" s="1"/>
  <c r="D880" i="1"/>
  <c r="E879" i="1"/>
  <c r="K1009" i="1" s="1"/>
  <c r="D879" i="1"/>
  <c r="E878" i="1"/>
  <c r="K1008" i="1" s="1"/>
  <c r="D878" i="1"/>
  <c r="E877" i="1"/>
  <c r="K1007" i="1" s="1"/>
  <c r="D877" i="1"/>
  <c r="E876" i="1"/>
  <c r="K1006" i="1" s="1"/>
  <c r="D876" i="1"/>
  <c r="E875" i="1"/>
  <c r="K1005" i="1" s="1"/>
  <c r="D875" i="1"/>
  <c r="E874" i="1"/>
  <c r="K1004" i="1" s="1"/>
  <c r="D874" i="1"/>
  <c r="E873" i="1"/>
  <c r="K1003" i="1" s="1"/>
  <c r="D873" i="1"/>
  <c r="E872" i="1"/>
  <c r="K100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000" i="1" s="1"/>
  <c r="D870" i="1"/>
  <c r="E869" i="1"/>
  <c r="K999" i="1" s="1"/>
  <c r="D869" i="1"/>
  <c r="E868" i="1"/>
  <c r="K998" i="1" s="1"/>
  <c r="D868" i="1"/>
  <c r="E867" i="1"/>
  <c r="K997" i="1" s="1"/>
  <c r="D867" i="1"/>
  <c r="E866" i="1"/>
  <c r="K996" i="1" s="1"/>
  <c r="D866" i="1"/>
  <c r="E865" i="1"/>
  <c r="K995" i="1" s="1"/>
  <c r="D865" i="1"/>
  <c r="E864" i="1"/>
  <c r="K994" i="1" s="1"/>
  <c r="D864" i="1"/>
  <c r="E863" i="1"/>
  <c r="K993" i="1" s="1"/>
  <c r="D863" i="1"/>
  <c r="E862" i="1"/>
  <c r="K99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990" i="1" s="1"/>
  <c r="D860" i="1"/>
  <c r="E859" i="1"/>
  <c r="K989" i="1" s="1"/>
  <c r="D859" i="1"/>
  <c r="E858" i="1"/>
  <c r="K988" i="1" s="1"/>
  <c r="D858" i="1"/>
  <c r="E857" i="1"/>
  <c r="K987" i="1" s="1"/>
  <c r="D857" i="1"/>
  <c r="E856" i="1"/>
  <c r="K986" i="1" s="1"/>
  <c r="D856" i="1"/>
  <c r="E855" i="1"/>
  <c r="K985" i="1" s="1"/>
  <c r="D855" i="1"/>
  <c r="E854" i="1"/>
  <c r="K984" i="1" s="1"/>
  <c r="D854" i="1"/>
  <c r="E853" i="1"/>
  <c r="K983" i="1" s="1"/>
  <c r="D853" i="1"/>
  <c r="E852" i="1"/>
  <c r="K98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980" i="1" s="1"/>
  <c r="D850" i="1"/>
  <c r="E849" i="1"/>
  <c r="K979" i="1" s="1"/>
  <c r="D849" i="1"/>
  <c r="E848" i="1"/>
  <c r="K978" i="1" s="1"/>
  <c r="D848" i="1"/>
  <c r="E847" i="1"/>
  <c r="K977" i="1" s="1"/>
  <c r="D847" i="1"/>
  <c r="E846" i="1"/>
  <c r="K976" i="1" s="1"/>
  <c r="D846" i="1"/>
  <c r="E845" i="1"/>
  <c r="K975" i="1" s="1"/>
  <c r="D845" i="1"/>
  <c r="E844" i="1"/>
  <c r="K974" i="1" s="1"/>
  <c r="D844" i="1"/>
  <c r="E843" i="1"/>
  <c r="K973" i="1" s="1"/>
  <c r="D843" i="1"/>
  <c r="E842" i="1"/>
  <c r="K97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970" i="1" s="1"/>
  <c r="D840" i="1"/>
  <c r="E839" i="1"/>
  <c r="K969" i="1" s="1"/>
  <c r="D839" i="1"/>
  <c r="E838" i="1"/>
  <c r="K968" i="1" s="1"/>
  <c r="D838" i="1"/>
  <c r="E837" i="1"/>
  <c r="K967" i="1" s="1"/>
  <c r="D837" i="1"/>
  <c r="E836" i="1"/>
  <c r="K966" i="1" s="1"/>
  <c r="D836" i="1"/>
  <c r="E835" i="1"/>
  <c r="K965" i="1" s="1"/>
  <c r="D835" i="1"/>
  <c r="E834" i="1"/>
  <c r="K964" i="1" s="1"/>
  <c r="D834" i="1"/>
  <c r="E833" i="1"/>
  <c r="K963" i="1" s="1"/>
  <c r="D833" i="1"/>
  <c r="E832" i="1"/>
  <c r="K96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960" i="1" s="1"/>
  <c r="D830" i="1"/>
  <c r="E829" i="1"/>
  <c r="K959" i="1" s="1"/>
  <c r="D829" i="1"/>
  <c r="E828" i="1"/>
  <c r="K958" i="1" s="1"/>
  <c r="D828" i="1"/>
  <c r="E827" i="1"/>
  <c r="K957" i="1" s="1"/>
  <c r="D827" i="1"/>
  <c r="E826" i="1"/>
  <c r="K956" i="1" s="1"/>
  <c r="D826" i="1"/>
  <c r="E825" i="1"/>
  <c r="K955" i="1" s="1"/>
  <c r="D825" i="1"/>
  <c r="E824" i="1"/>
  <c r="K954" i="1" s="1"/>
  <c r="D824" i="1"/>
  <c r="E823" i="1"/>
  <c r="K953" i="1" s="1"/>
  <c r="D823" i="1"/>
  <c r="E822" i="1"/>
  <c r="K95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950" i="1" s="1"/>
  <c r="D820" i="1"/>
  <c r="E819" i="1"/>
  <c r="K949" i="1" s="1"/>
  <c r="D819" i="1"/>
  <c r="E818" i="1"/>
  <c r="K948" i="1" s="1"/>
  <c r="D818" i="1"/>
  <c r="E817" i="1"/>
  <c r="K947" i="1" s="1"/>
  <c r="D817" i="1"/>
  <c r="E816" i="1"/>
  <c r="K946" i="1" s="1"/>
  <c r="D816" i="1"/>
  <c r="E815" i="1"/>
  <c r="K945" i="1" s="1"/>
  <c r="D815" i="1"/>
  <c r="E814" i="1"/>
  <c r="K944" i="1" s="1"/>
  <c r="D814" i="1"/>
  <c r="E813" i="1"/>
  <c r="K943" i="1" s="1"/>
  <c r="D813" i="1"/>
  <c r="E812" i="1"/>
  <c r="K94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940" i="1" s="1"/>
  <c r="D810" i="1"/>
  <c r="E809" i="1"/>
  <c r="K939" i="1" s="1"/>
  <c r="D809" i="1"/>
  <c r="E808" i="1"/>
  <c r="K938" i="1" s="1"/>
  <c r="D808" i="1"/>
  <c r="E807" i="1"/>
  <c r="K937" i="1" s="1"/>
  <c r="D807" i="1"/>
  <c r="E806" i="1"/>
  <c r="K936" i="1" s="1"/>
  <c r="D806" i="1"/>
  <c r="E805" i="1"/>
  <c r="K935" i="1" s="1"/>
  <c r="D805" i="1"/>
  <c r="E804" i="1"/>
  <c r="K934" i="1" s="1"/>
  <c r="D804" i="1"/>
  <c r="E803" i="1"/>
  <c r="K933" i="1" s="1"/>
  <c r="D803" i="1"/>
  <c r="E802" i="1"/>
  <c r="K93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930" i="1" s="1"/>
  <c r="D800" i="1"/>
  <c r="E799" i="1"/>
  <c r="K929" i="1" s="1"/>
  <c r="D799" i="1"/>
  <c r="E798" i="1"/>
  <c r="K928" i="1" s="1"/>
  <c r="D798" i="1"/>
  <c r="E797" i="1"/>
  <c r="K927" i="1" s="1"/>
  <c r="D797" i="1"/>
  <c r="E796" i="1"/>
  <c r="K926" i="1" s="1"/>
  <c r="D796" i="1"/>
  <c r="E795" i="1"/>
  <c r="K925" i="1" s="1"/>
  <c r="D795" i="1"/>
  <c r="E794" i="1"/>
  <c r="K924" i="1" s="1"/>
  <c r="D794" i="1"/>
  <c r="E793" i="1"/>
  <c r="K923" i="1" s="1"/>
  <c r="D793" i="1"/>
  <c r="E792" i="1"/>
  <c r="K92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920" i="1" s="1"/>
  <c r="D790" i="1"/>
  <c r="E789" i="1"/>
  <c r="K919" i="1" s="1"/>
  <c r="D789" i="1"/>
  <c r="E788" i="1"/>
  <c r="K918" i="1" s="1"/>
  <c r="D788" i="1"/>
  <c r="E787" i="1"/>
  <c r="K917" i="1" s="1"/>
  <c r="D787" i="1"/>
  <c r="E786" i="1"/>
  <c r="K916" i="1" s="1"/>
  <c r="D786" i="1"/>
  <c r="E785" i="1"/>
  <c r="K915" i="1" s="1"/>
  <c r="D785" i="1"/>
  <c r="E784" i="1"/>
  <c r="K914" i="1" s="1"/>
  <c r="D784" i="1"/>
  <c r="E783" i="1"/>
  <c r="K913" i="1" s="1"/>
  <c r="D783" i="1"/>
  <c r="E782" i="1"/>
  <c r="K91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910" i="1" s="1"/>
  <c r="D780" i="1"/>
  <c r="E779" i="1"/>
  <c r="K909" i="1" s="1"/>
  <c r="D779" i="1"/>
  <c r="E778" i="1"/>
  <c r="K908" i="1" s="1"/>
  <c r="D778" i="1"/>
  <c r="E777" i="1"/>
  <c r="K907" i="1" s="1"/>
  <c r="D777" i="1"/>
  <c r="E776" i="1"/>
  <c r="K906" i="1" s="1"/>
  <c r="D776" i="1"/>
  <c r="E775" i="1"/>
  <c r="K905" i="1" s="1"/>
  <c r="D775" i="1"/>
  <c r="E774" i="1"/>
  <c r="K904" i="1" s="1"/>
  <c r="D774" i="1"/>
  <c r="E773" i="1"/>
  <c r="K903" i="1" s="1"/>
  <c r="D773" i="1"/>
  <c r="E772" i="1"/>
  <c r="K90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900" i="1" s="1"/>
  <c r="D770" i="1"/>
  <c r="E769" i="1"/>
  <c r="K899" i="1" s="1"/>
  <c r="D769" i="1"/>
  <c r="E768" i="1"/>
  <c r="K898" i="1" s="1"/>
  <c r="D768" i="1"/>
  <c r="E767" i="1"/>
  <c r="K897" i="1" s="1"/>
  <c r="D767" i="1"/>
  <c r="E766" i="1"/>
  <c r="K896" i="1" s="1"/>
  <c r="D766" i="1"/>
  <c r="E765" i="1"/>
  <c r="K895" i="1" s="1"/>
  <c r="D765" i="1"/>
  <c r="E764" i="1"/>
  <c r="K894" i="1" s="1"/>
  <c r="D764" i="1"/>
  <c r="E763" i="1"/>
  <c r="K893" i="1" s="1"/>
  <c r="D763" i="1"/>
  <c r="E762" i="1"/>
  <c r="K89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890" i="1" s="1"/>
  <c r="D760" i="1"/>
  <c r="E759" i="1"/>
  <c r="K889" i="1" s="1"/>
  <c r="D759" i="1"/>
  <c r="E758" i="1"/>
  <c r="K888" i="1" s="1"/>
  <c r="D758" i="1"/>
  <c r="E757" i="1"/>
  <c r="K887" i="1" s="1"/>
  <c r="D757" i="1"/>
  <c r="E756" i="1"/>
  <c r="K886" i="1" s="1"/>
  <c r="D756" i="1"/>
  <c r="E755" i="1"/>
  <c r="K885" i="1" s="1"/>
  <c r="D755" i="1"/>
  <c r="E754" i="1"/>
  <c r="K884" i="1" s="1"/>
  <c r="D754" i="1"/>
  <c r="E753" i="1"/>
  <c r="K883" i="1" s="1"/>
  <c r="D753" i="1"/>
  <c r="E752" i="1"/>
  <c r="K88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880" i="1" s="1"/>
  <c r="D750" i="1"/>
  <c r="E749" i="1"/>
  <c r="K879" i="1" s="1"/>
  <c r="D749" i="1"/>
  <c r="E748" i="1"/>
  <c r="K878" i="1" s="1"/>
  <c r="D748" i="1"/>
  <c r="E747" i="1"/>
  <c r="K877" i="1" s="1"/>
  <c r="D747" i="1"/>
  <c r="E746" i="1"/>
  <c r="K876" i="1" s="1"/>
  <c r="D746" i="1"/>
  <c r="E745" i="1"/>
  <c r="K875" i="1" s="1"/>
  <c r="D745" i="1"/>
  <c r="E744" i="1"/>
  <c r="K874" i="1" s="1"/>
  <c r="D744" i="1"/>
  <c r="E743" i="1"/>
  <c r="K873" i="1" s="1"/>
  <c r="D743" i="1"/>
  <c r="E742" i="1"/>
  <c r="K87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870" i="1" s="1"/>
  <c r="D740" i="1"/>
  <c r="E739" i="1"/>
  <c r="K869" i="1" s="1"/>
  <c r="D739" i="1"/>
  <c r="E738" i="1"/>
  <c r="K868" i="1" s="1"/>
  <c r="D738" i="1"/>
  <c r="E737" i="1"/>
  <c r="K867" i="1" s="1"/>
  <c r="D737" i="1"/>
  <c r="E736" i="1"/>
  <c r="K866" i="1" s="1"/>
  <c r="D736" i="1"/>
  <c r="E735" i="1"/>
  <c r="K865" i="1" s="1"/>
  <c r="D735" i="1"/>
  <c r="E734" i="1"/>
  <c r="K864" i="1" s="1"/>
  <c r="D734" i="1"/>
  <c r="E733" i="1"/>
  <c r="K863" i="1" s="1"/>
  <c r="D733" i="1"/>
  <c r="E732" i="1"/>
  <c r="K86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K860" i="1" s="1"/>
  <c r="D730" i="1"/>
  <c r="E729" i="1"/>
  <c r="K859" i="1" s="1"/>
  <c r="D729" i="1"/>
  <c r="E728" i="1"/>
  <c r="K858" i="1" s="1"/>
  <c r="D728" i="1"/>
  <c r="E727" i="1"/>
  <c r="K857" i="1" s="1"/>
  <c r="D727" i="1"/>
  <c r="E726" i="1"/>
  <c r="K856" i="1" s="1"/>
  <c r="D726" i="1"/>
  <c r="E725" i="1"/>
  <c r="K855" i="1" s="1"/>
  <c r="D725" i="1"/>
  <c r="E724" i="1"/>
  <c r="K854" i="1" s="1"/>
  <c r="D724" i="1"/>
  <c r="E723" i="1"/>
  <c r="K853" i="1" s="1"/>
  <c r="D723" i="1"/>
  <c r="E722" i="1"/>
  <c r="K852" i="1" s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850" i="1" s="1"/>
  <c r="D720" i="1"/>
  <c r="E719" i="1"/>
  <c r="K849" i="1" s="1"/>
  <c r="D719" i="1"/>
  <c r="E718" i="1"/>
  <c r="K848" i="1" s="1"/>
  <c r="D718" i="1"/>
  <c r="E717" i="1"/>
  <c r="K847" i="1" s="1"/>
  <c r="D717" i="1"/>
  <c r="E716" i="1"/>
  <c r="K846" i="1" s="1"/>
  <c r="D716" i="1"/>
  <c r="E715" i="1"/>
  <c r="K845" i="1" s="1"/>
  <c r="D715" i="1"/>
  <c r="E714" i="1"/>
  <c r="K844" i="1" s="1"/>
  <c r="D714" i="1"/>
  <c r="E713" i="1"/>
  <c r="K843" i="1" s="1"/>
  <c r="D713" i="1"/>
  <c r="E712" i="1"/>
  <c r="K84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840" i="1" s="1"/>
  <c r="D710" i="1"/>
  <c r="E709" i="1"/>
  <c r="K839" i="1" s="1"/>
  <c r="D709" i="1"/>
  <c r="E708" i="1"/>
  <c r="K838" i="1" s="1"/>
  <c r="D708" i="1"/>
  <c r="E707" i="1"/>
  <c r="K837" i="1" s="1"/>
  <c r="D707" i="1"/>
  <c r="E706" i="1"/>
  <c r="K836" i="1" s="1"/>
  <c r="D706" i="1"/>
  <c r="E705" i="1"/>
  <c r="K835" i="1" s="1"/>
  <c r="D705" i="1"/>
  <c r="E704" i="1"/>
  <c r="K834" i="1" s="1"/>
  <c r="D704" i="1"/>
  <c r="E703" i="1"/>
  <c r="K833" i="1" s="1"/>
  <c r="D703" i="1"/>
  <c r="E702" i="1"/>
  <c r="K83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830" i="1" s="1"/>
  <c r="D700" i="1"/>
  <c r="E699" i="1"/>
  <c r="K829" i="1" s="1"/>
  <c r="D699" i="1"/>
  <c r="E698" i="1"/>
  <c r="K828" i="1" s="1"/>
  <c r="D698" i="1"/>
  <c r="E697" i="1"/>
  <c r="K827" i="1" s="1"/>
  <c r="D697" i="1"/>
  <c r="E696" i="1"/>
  <c r="K826" i="1" s="1"/>
  <c r="D696" i="1"/>
  <c r="E695" i="1"/>
  <c r="K825" i="1" s="1"/>
  <c r="D695" i="1"/>
  <c r="E694" i="1"/>
  <c r="K824" i="1" s="1"/>
  <c r="D694" i="1"/>
  <c r="E693" i="1"/>
  <c r="K823" i="1" s="1"/>
  <c r="D693" i="1"/>
  <c r="E692" i="1"/>
  <c r="K82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820" i="1" s="1"/>
  <c r="D690" i="1"/>
  <c r="E689" i="1"/>
  <c r="K819" i="1" s="1"/>
  <c r="D689" i="1"/>
  <c r="E688" i="1"/>
  <c r="K818" i="1" s="1"/>
  <c r="D688" i="1"/>
  <c r="E687" i="1"/>
  <c r="K817" i="1" s="1"/>
  <c r="D687" i="1"/>
  <c r="E686" i="1"/>
  <c r="K816" i="1" s="1"/>
  <c r="D686" i="1"/>
  <c r="E685" i="1"/>
  <c r="K815" i="1" s="1"/>
  <c r="D685" i="1"/>
  <c r="E684" i="1"/>
  <c r="K814" i="1" s="1"/>
  <c r="D684" i="1"/>
  <c r="E683" i="1"/>
  <c r="K813" i="1" s="1"/>
  <c r="D683" i="1"/>
  <c r="E682" i="1"/>
  <c r="K81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810" i="1" s="1"/>
  <c r="D680" i="1"/>
  <c r="E679" i="1"/>
  <c r="K809" i="1" s="1"/>
  <c r="D679" i="1"/>
  <c r="E678" i="1"/>
  <c r="K808" i="1" s="1"/>
  <c r="D678" i="1"/>
  <c r="E677" i="1"/>
  <c r="K807" i="1" s="1"/>
  <c r="D677" i="1"/>
  <c r="E676" i="1"/>
  <c r="K806" i="1" s="1"/>
  <c r="D676" i="1"/>
  <c r="E675" i="1"/>
  <c r="K805" i="1" s="1"/>
  <c r="D675" i="1"/>
  <c r="E674" i="1"/>
  <c r="K804" i="1" s="1"/>
  <c r="D674" i="1"/>
  <c r="E673" i="1"/>
  <c r="K803" i="1" s="1"/>
  <c r="D673" i="1"/>
  <c r="E672" i="1"/>
  <c r="K80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800" i="1" s="1"/>
  <c r="D670" i="1"/>
  <c r="E669" i="1"/>
  <c r="K799" i="1" s="1"/>
  <c r="D669" i="1"/>
  <c r="E668" i="1"/>
  <c r="K798" i="1" s="1"/>
  <c r="D668" i="1"/>
  <c r="E667" i="1"/>
  <c r="K797" i="1" s="1"/>
  <c r="D667" i="1"/>
  <c r="E666" i="1"/>
  <c r="K796" i="1" s="1"/>
  <c r="D666" i="1"/>
  <c r="E665" i="1"/>
  <c r="K795" i="1" s="1"/>
  <c r="D665" i="1"/>
  <c r="E664" i="1"/>
  <c r="K794" i="1" s="1"/>
  <c r="D664" i="1"/>
  <c r="E663" i="1"/>
  <c r="K793" i="1" s="1"/>
  <c r="D663" i="1"/>
  <c r="E662" i="1"/>
  <c r="K79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790" i="1" s="1"/>
  <c r="D660" i="1"/>
  <c r="E659" i="1"/>
  <c r="K789" i="1" s="1"/>
  <c r="D659" i="1"/>
  <c r="E658" i="1"/>
  <c r="K788" i="1" s="1"/>
  <c r="D658" i="1"/>
  <c r="E657" i="1"/>
  <c r="K787" i="1" s="1"/>
  <c r="D657" i="1"/>
  <c r="E656" i="1"/>
  <c r="K786" i="1" s="1"/>
  <c r="D656" i="1"/>
  <c r="E655" i="1"/>
  <c r="K785" i="1" s="1"/>
  <c r="D655" i="1"/>
  <c r="E654" i="1"/>
  <c r="K784" i="1" s="1"/>
  <c r="D654" i="1"/>
  <c r="E653" i="1"/>
  <c r="K783" i="1" s="1"/>
  <c r="D653" i="1"/>
  <c r="E652" i="1"/>
  <c r="K78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780" i="1" s="1"/>
  <c r="D650" i="1"/>
  <c r="E649" i="1"/>
  <c r="K779" i="1" s="1"/>
  <c r="D649" i="1"/>
  <c r="E648" i="1"/>
  <c r="K778" i="1" s="1"/>
  <c r="D648" i="1"/>
  <c r="E647" i="1"/>
  <c r="K777" i="1" s="1"/>
  <c r="D647" i="1"/>
  <c r="E646" i="1"/>
  <c r="K776" i="1" s="1"/>
  <c r="D646" i="1"/>
  <c r="E645" i="1"/>
  <c r="K775" i="1" s="1"/>
  <c r="D645" i="1"/>
  <c r="E644" i="1"/>
  <c r="K774" i="1" s="1"/>
  <c r="D644" i="1"/>
  <c r="E643" i="1"/>
  <c r="K773" i="1" s="1"/>
  <c r="D643" i="1"/>
  <c r="E642" i="1"/>
  <c r="K77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770" i="1" s="1"/>
  <c r="D640" i="1"/>
  <c r="E639" i="1"/>
  <c r="K769" i="1" s="1"/>
  <c r="D639" i="1"/>
  <c r="E638" i="1"/>
  <c r="K768" i="1" s="1"/>
  <c r="D638" i="1"/>
  <c r="E637" i="1"/>
  <c r="K767" i="1" s="1"/>
  <c r="D637" i="1"/>
  <c r="E636" i="1"/>
  <c r="K766" i="1" s="1"/>
  <c r="D636" i="1"/>
  <c r="E635" i="1"/>
  <c r="K765" i="1" s="1"/>
  <c r="D635" i="1"/>
  <c r="E634" i="1"/>
  <c r="K764" i="1" s="1"/>
  <c r="D634" i="1"/>
  <c r="E633" i="1"/>
  <c r="K763" i="1" s="1"/>
  <c r="D633" i="1"/>
  <c r="E632" i="1"/>
  <c r="K76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760" i="1" s="1"/>
  <c r="D630" i="1"/>
  <c r="E629" i="1"/>
  <c r="K759" i="1" s="1"/>
  <c r="D629" i="1"/>
  <c r="E628" i="1"/>
  <c r="K758" i="1" s="1"/>
  <c r="D628" i="1"/>
  <c r="E627" i="1"/>
  <c r="K757" i="1" s="1"/>
  <c r="D627" i="1"/>
  <c r="E626" i="1"/>
  <c r="K756" i="1" s="1"/>
  <c r="D626" i="1"/>
  <c r="E625" i="1"/>
  <c r="K755" i="1" s="1"/>
  <c r="D625" i="1"/>
  <c r="E624" i="1"/>
  <c r="K754" i="1" s="1"/>
  <c r="D624" i="1"/>
  <c r="E623" i="1"/>
  <c r="K753" i="1" s="1"/>
  <c r="D623" i="1"/>
  <c r="E622" i="1"/>
  <c r="K75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750" i="1" s="1"/>
  <c r="D620" i="1"/>
  <c r="E619" i="1"/>
  <c r="K749" i="1" s="1"/>
  <c r="D619" i="1"/>
  <c r="E618" i="1"/>
  <c r="K748" i="1" s="1"/>
  <c r="D618" i="1"/>
  <c r="E617" i="1"/>
  <c r="K747" i="1" s="1"/>
  <c r="D617" i="1"/>
  <c r="E616" i="1"/>
  <c r="K746" i="1" s="1"/>
  <c r="D616" i="1"/>
  <c r="E615" i="1"/>
  <c r="K745" i="1" s="1"/>
  <c r="D615" i="1"/>
  <c r="E614" i="1"/>
  <c r="K744" i="1" s="1"/>
  <c r="D614" i="1"/>
  <c r="E613" i="1"/>
  <c r="K743" i="1" s="1"/>
  <c r="D613" i="1"/>
  <c r="E612" i="1"/>
  <c r="K74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740" i="1" s="1"/>
  <c r="D610" i="1"/>
  <c r="E609" i="1"/>
  <c r="K739" i="1" s="1"/>
  <c r="D609" i="1"/>
  <c r="E608" i="1"/>
  <c r="K738" i="1" s="1"/>
  <c r="D608" i="1"/>
  <c r="E607" i="1"/>
  <c r="K737" i="1" s="1"/>
  <c r="D607" i="1"/>
  <c r="E606" i="1"/>
  <c r="K736" i="1" s="1"/>
  <c r="D606" i="1"/>
  <c r="E605" i="1"/>
  <c r="K735" i="1" s="1"/>
  <c r="D605" i="1"/>
  <c r="E604" i="1"/>
  <c r="K734" i="1" s="1"/>
  <c r="D604" i="1"/>
  <c r="E603" i="1"/>
  <c r="K733" i="1" s="1"/>
  <c r="D603" i="1"/>
  <c r="E602" i="1"/>
  <c r="K73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730" i="1" s="1"/>
  <c r="D600" i="1"/>
  <c r="E599" i="1"/>
  <c r="K729" i="1" s="1"/>
  <c r="D599" i="1"/>
  <c r="E598" i="1"/>
  <c r="K728" i="1" s="1"/>
  <c r="D598" i="1"/>
  <c r="E597" i="1"/>
  <c r="K727" i="1" s="1"/>
  <c r="D597" i="1"/>
  <c r="E596" i="1"/>
  <c r="K726" i="1" s="1"/>
  <c r="D596" i="1"/>
  <c r="E595" i="1"/>
  <c r="K725" i="1" s="1"/>
  <c r="D595" i="1"/>
  <c r="E594" i="1"/>
  <c r="K724" i="1" s="1"/>
  <c r="D594" i="1"/>
  <c r="E593" i="1"/>
  <c r="K723" i="1" s="1"/>
  <c r="D593" i="1"/>
  <c r="E592" i="1"/>
  <c r="K72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720" i="1" s="1"/>
  <c r="D590" i="1"/>
  <c r="E589" i="1"/>
  <c r="K719" i="1" s="1"/>
  <c r="D589" i="1"/>
  <c r="E588" i="1"/>
  <c r="K718" i="1" s="1"/>
  <c r="D588" i="1"/>
  <c r="E587" i="1"/>
  <c r="K717" i="1" s="1"/>
  <c r="D587" i="1"/>
  <c r="E586" i="1"/>
  <c r="K716" i="1" s="1"/>
  <c r="D586" i="1"/>
  <c r="E585" i="1"/>
  <c r="K715" i="1" s="1"/>
  <c r="D585" i="1"/>
  <c r="E584" i="1"/>
  <c r="K714" i="1" s="1"/>
  <c r="D584" i="1"/>
  <c r="E583" i="1"/>
  <c r="K713" i="1" s="1"/>
  <c r="D583" i="1"/>
  <c r="E582" i="1"/>
  <c r="K71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710" i="1" s="1"/>
  <c r="D580" i="1"/>
  <c r="E579" i="1"/>
  <c r="K709" i="1" s="1"/>
  <c r="D579" i="1"/>
  <c r="E578" i="1"/>
  <c r="K708" i="1" s="1"/>
  <c r="D578" i="1"/>
  <c r="E577" i="1"/>
  <c r="K707" i="1" s="1"/>
  <c r="D577" i="1"/>
  <c r="E576" i="1"/>
  <c r="K706" i="1" s="1"/>
  <c r="D576" i="1"/>
  <c r="E575" i="1"/>
  <c r="K705" i="1" s="1"/>
  <c r="D575" i="1"/>
  <c r="E574" i="1"/>
  <c r="K704" i="1" s="1"/>
  <c r="D574" i="1"/>
  <c r="E573" i="1"/>
  <c r="K703" i="1" s="1"/>
  <c r="D573" i="1"/>
  <c r="E572" i="1"/>
  <c r="K70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700" i="1" s="1"/>
  <c r="D570" i="1"/>
  <c r="E569" i="1"/>
  <c r="K699" i="1" s="1"/>
  <c r="D569" i="1"/>
  <c r="E568" i="1"/>
  <c r="K698" i="1" s="1"/>
  <c r="D568" i="1"/>
  <c r="E567" i="1"/>
  <c r="K697" i="1" s="1"/>
  <c r="D567" i="1"/>
  <c r="E566" i="1"/>
  <c r="K696" i="1" s="1"/>
  <c r="D566" i="1"/>
  <c r="E565" i="1"/>
  <c r="K695" i="1" s="1"/>
  <c r="D565" i="1"/>
  <c r="E564" i="1"/>
  <c r="K694" i="1" s="1"/>
  <c r="D564" i="1"/>
  <c r="E563" i="1"/>
  <c r="K693" i="1" s="1"/>
  <c r="D563" i="1"/>
  <c r="E562" i="1"/>
  <c r="K69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690" i="1" s="1"/>
  <c r="D560" i="1"/>
  <c r="E559" i="1"/>
  <c r="K689" i="1" s="1"/>
  <c r="D559" i="1"/>
  <c r="E558" i="1"/>
  <c r="K688" i="1" s="1"/>
  <c r="D558" i="1"/>
  <c r="E557" i="1"/>
  <c r="K687" i="1" s="1"/>
  <c r="D557" i="1"/>
  <c r="E556" i="1"/>
  <c r="K686" i="1" s="1"/>
  <c r="D556" i="1"/>
  <c r="E555" i="1"/>
  <c r="K685" i="1" s="1"/>
  <c r="D555" i="1"/>
  <c r="E554" i="1"/>
  <c r="K684" i="1" s="1"/>
  <c r="D554" i="1"/>
  <c r="E553" i="1"/>
  <c r="K683" i="1" s="1"/>
  <c r="D553" i="1"/>
  <c r="E552" i="1"/>
  <c r="K68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680" i="1" s="1"/>
  <c r="D550" i="1"/>
  <c r="E549" i="1"/>
  <c r="K679" i="1" s="1"/>
  <c r="D549" i="1"/>
  <c r="E548" i="1"/>
  <c r="K678" i="1" s="1"/>
  <c r="D548" i="1"/>
  <c r="E547" i="1"/>
  <c r="K677" i="1" s="1"/>
  <c r="D547" i="1"/>
  <c r="E546" i="1"/>
  <c r="K676" i="1" s="1"/>
  <c r="D546" i="1"/>
  <c r="E545" i="1"/>
  <c r="K675" i="1" s="1"/>
  <c r="D545" i="1"/>
  <c r="E544" i="1"/>
  <c r="K674" i="1" s="1"/>
  <c r="D544" i="1"/>
  <c r="E543" i="1"/>
  <c r="K673" i="1" s="1"/>
  <c r="D543" i="1"/>
  <c r="E542" i="1"/>
  <c r="K67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670" i="1" s="1"/>
  <c r="D540" i="1"/>
  <c r="E539" i="1"/>
  <c r="K669" i="1" s="1"/>
  <c r="D539" i="1"/>
  <c r="E538" i="1"/>
  <c r="K668" i="1" s="1"/>
  <c r="D538" i="1"/>
  <c r="E537" i="1"/>
  <c r="K667" i="1" s="1"/>
  <c r="D537" i="1"/>
  <c r="E536" i="1"/>
  <c r="K666" i="1" s="1"/>
  <c r="D536" i="1"/>
  <c r="E535" i="1"/>
  <c r="K665" i="1" s="1"/>
  <c r="D535" i="1"/>
  <c r="E534" i="1"/>
  <c r="K664" i="1" s="1"/>
  <c r="D534" i="1"/>
  <c r="E533" i="1"/>
  <c r="K663" i="1" s="1"/>
  <c r="D533" i="1"/>
  <c r="E532" i="1"/>
  <c r="K66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660" i="1" s="1"/>
  <c r="D530" i="1"/>
  <c r="E529" i="1"/>
  <c r="K659" i="1" s="1"/>
  <c r="D529" i="1"/>
  <c r="E528" i="1"/>
  <c r="K658" i="1" s="1"/>
  <c r="D528" i="1"/>
  <c r="E527" i="1"/>
  <c r="K657" i="1" s="1"/>
  <c r="D527" i="1"/>
  <c r="E526" i="1"/>
  <c r="K656" i="1" s="1"/>
  <c r="D526" i="1"/>
  <c r="E525" i="1"/>
  <c r="K655" i="1" s="1"/>
  <c r="D525" i="1"/>
  <c r="E524" i="1"/>
  <c r="K654" i="1" s="1"/>
  <c r="D524" i="1"/>
  <c r="E523" i="1"/>
  <c r="K653" i="1" s="1"/>
  <c r="D523" i="1"/>
  <c r="E522" i="1"/>
  <c r="K65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650" i="1" s="1"/>
  <c r="D520" i="1"/>
  <c r="E519" i="1"/>
  <c r="K649" i="1" s="1"/>
  <c r="D519" i="1"/>
  <c r="E518" i="1"/>
  <c r="K648" i="1" s="1"/>
  <c r="D518" i="1"/>
  <c r="E517" i="1"/>
  <c r="K647" i="1" s="1"/>
  <c r="D517" i="1"/>
  <c r="E516" i="1"/>
  <c r="K646" i="1" s="1"/>
  <c r="D516" i="1"/>
  <c r="E515" i="1"/>
  <c r="K645" i="1" s="1"/>
  <c r="D515" i="1"/>
  <c r="E514" i="1"/>
  <c r="K644" i="1" s="1"/>
  <c r="D514" i="1"/>
  <c r="E513" i="1"/>
  <c r="K643" i="1" s="1"/>
  <c r="D513" i="1"/>
  <c r="E512" i="1"/>
  <c r="K64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640" i="1" s="1"/>
  <c r="D510" i="1"/>
  <c r="E509" i="1"/>
  <c r="K639" i="1" s="1"/>
  <c r="D509" i="1"/>
  <c r="E508" i="1"/>
  <c r="K638" i="1" s="1"/>
  <c r="D508" i="1"/>
  <c r="E507" i="1"/>
  <c r="K637" i="1" s="1"/>
  <c r="D507" i="1"/>
  <c r="E506" i="1"/>
  <c r="K636" i="1" s="1"/>
  <c r="D506" i="1"/>
  <c r="E505" i="1"/>
  <c r="K635" i="1" s="1"/>
  <c r="D505" i="1"/>
  <c r="E504" i="1"/>
  <c r="K634" i="1" s="1"/>
  <c r="D504" i="1"/>
  <c r="E503" i="1"/>
  <c r="K633" i="1" s="1"/>
  <c r="D503" i="1"/>
  <c r="E502" i="1"/>
  <c r="K63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630" i="1" s="1"/>
  <c r="D500" i="1"/>
  <c r="E499" i="1"/>
  <c r="K629" i="1" s="1"/>
  <c r="D499" i="1"/>
  <c r="E498" i="1"/>
  <c r="K628" i="1" s="1"/>
  <c r="D498" i="1"/>
  <c r="E497" i="1"/>
  <c r="K627" i="1" s="1"/>
  <c r="D497" i="1"/>
  <c r="E496" i="1"/>
  <c r="K626" i="1" s="1"/>
  <c r="D496" i="1"/>
  <c r="E495" i="1"/>
  <c r="K625" i="1" s="1"/>
  <c r="D495" i="1"/>
  <c r="E494" i="1"/>
  <c r="K624" i="1" s="1"/>
  <c r="D494" i="1"/>
  <c r="E493" i="1"/>
  <c r="K623" i="1" s="1"/>
  <c r="D493" i="1"/>
  <c r="E492" i="1"/>
  <c r="K62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620" i="1" s="1"/>
  <c r="D490" i="1"/>
  <c r="E489" i="1"/>
  <c r="K619" i="1" s="1"/>
  <c r="D489" i="1"/>
  <c r="E488" i="1"/>
  <c r="K618" i="1" s="1"/>
  <c r="D488" i="1"/>
  <c r="E487" i="1"/>
  <c r="K617" i="1" s="1"/>
  <c r="D487" i="1"/>
  <c r="E486" i="1"/>
  <c r="K616" i="1" s="1"/>
  <c r="D486" i="1"/>
  <c r="E485" i="1"/>
  <c r="K615" i="1" s="1"/>
  <c r="D485" i="1"/>
  <c r="E484" i="1"/>
  <c r="K614" i="1" s="1"/>
  <c r="D484" i="1"/>
  <c r="E483" i="1"/>
  <c r="K613" i="1" s="1"/>
  <c r="D483" i="1"/>
  <c r="E482" i="1"/>
  <c r="K61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610" i="1" s="1"/>
  <c r="D480" i="1"/>
  <c r="E479" i="1"/>
  <c r="K609" i="1" s="1"/>
  <c r="D479" i="1"/>
  <c r="E478" i="1"/>
  <c r="K608" i="1" s="1"/>
  <c r="D478" i="1"/>
  <c r="E477" i="1"/>
  <c r="K607" i="1" s="1"/>
  <c r="D477" i="1"/>
  <c r="E476" i="1"/>
  <c r="K606" i="1" s="1"/>
  <c r="D476" i="1"/>
  <c r="E475" i="1"/>
  <c r="K605" i="1" s="1"/>
  <c r="D475" i="1"/>
  <c r="E474" i="1"/>
  <c r="K604" i="1" s="1"/>
  <c r="D474" i="1"/>
  <c r="E473" i="1"/>
  <c r="K603" i="1" s="1"/>
  <c r="D473" i="1"/>
  <c r="E472" i="1"/>
  <c r="K60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600" i="1" s="1"/>
  <c r="D470" i="1"/>
  <c r="E469" i="1"/>
  <c r="K599" i="1" s="1"/>
  <c r="D469" i="1"/>
  <c r="E468" i="1"/>
  <c r="K598" i="1" s="1"/>
  <c r="D468" i="1"/>
  <c r="E467" i="1"/>
  <c r="K597" i="1" s="1"/>
  <c r="D467" i="1"/>
  <c r="E466" i="1"/>
  <c r="K596" i="1" s="1"/>
  <c r="D466" i="1"/>
  <c r="E465" i="1"/>
  <c r="K595" i="1" s="1"/>
  <c r="D465" i="1"/>
  <c r="E464" i="1"/>
  <c r="K594" i="1" s="1"/>
  <c r="D464" i="1"/>
  <c r="E463" i="1"/>
  <c r="K593" i="1" s="1"/>
  <c r="D463" i="1"/>
  <c r="E462" i="1"/>
  <c r="K59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590" i="1" s="1"/>
  <c r="D460" i="1"/>
  <c r="E459" i="1"/>
  <c r="K589" i="1" s="1"/>
  <c r="D459" i="1"/>
  <c r="E458" i="1"/>
  <c r="K588" i="1" s="1"/>
  <c r="D458" i="1"/>
  <c r="E457" i="1"/>
  <c r="K587" i="1" s="1"/>
  <c r="D457" i="1"/>
  <c r="E456" i="1"/>
  <c r="K586" i="1" s="1"/>
  <c r="D456" i="1"/>
  <c r="E455" i="1"/>
  <c r="K585" i="1" s="1"/>
  <c r="D455" i="1"/>
  <c r="E454" i="1"/>
  <c r="K584" i="1" s="1"/>
  <c r="D454" i="1"/>
  <c r="E453" i="1"/>
  <c r="K583" i="1" s="1"/>
  <c r="D453" i="1"/>
  <c r="E452" i="1"/>
  <c r="K58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580" i="1" s="1"/>
  <c r="D450" i="1"/>
  <c r="E449" i="1"/>
  <c r="K579" i="1" s="1"/>
  <c r="D449" i="1"/>
  <c r="E448" i="1"/>
  <c r="K578" i="1" s="1"/>
  <c r="D448" i="1"/>
  <c r="E447" i="1"/>
  <c r="K577" i="1" s="1"/>
  <c r="D447" i="1"/>
  <c r="E446" i="1"/>
  <c r="K576" i="1" s="1"/>
  <c r="D446" i="1"/>
  <c r="E445" i="1"/>
  <c r="K575" i="1" s="1"/>
  <c r="D445" i="1"/>
  <c r="E444" i="1"/>
  <c r="K574" i="1" s="1"/>
  <c r="D444" i="1"/>
  <c r="E443" i="1"/>
  <c r="K573" i="1" s="1"/>
  <c r="D443" i="1"/>
  <c r="E442" i="1"/>
  <c r="K57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570" i="1" s="1"/>
  <c r="D440" i="1"/>
  <c r="E439" i="1"/>
  <c r="K569" i="1" s="1"/>
  <c r="D439" i="1"/>
  <c r="E438" i="1"/>
  <c r="K568" i="1" s="1"/>
  <c r="D438" i="1"/>
  <c r="E437" i="1"/>
  <c r="K567" i="1" s="1"/>
  <c r="D437" i="1"/>
  <c r="E436" i="1"/>
  <c r="K566" i="1" s="1"/>
  <c r="D436" i="1"/>
  <c r="E435" i="1"/>
  <c r="K565" i="1" s="1"/>
  <c r="D435" i="1"/>
  <c r="E434" i="1"/>
  <c r="K564" i="1" s="1"/>
  <c r="D434" i="1"/>
  <c r="E433" i="1"/>
  <c r="K563" i="1" s="1"/>
  <c r="D433" i="1"/>
  <c r="E432" i="1"/>
  <c r="K56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560" i="1" s="1"/>
  <c r="D430" i="1"/>
  <c r="E429" i="1"/>
  <c r="K559" i="1" s="1"/>
  <c r="D429" i="1"/>
  <c r="E428" i="1"/>
  <c r="K558" i="1" s="1"/>
  <c r="D428" i="1"/>
  <c r="E427" i="1"/>
  <c r="K557" i="1" s="1"/>
  <c r="D427" i="1"/>
  <c r="E426" i="1"/>
  <c r="K556" i="1" s="1"/>
  <c r="D426" i="1"/>
  <c r="E425" i="1"/>
  <c r="K555" i="1" s="1"/>
  <c r="D425" i="1"/>
  <c r="E424" i="1"/>
  <c r="K554" i="1" s="1"/>
  <c r="D424" i="1"/>
  <c r="E423" i="1"/>
  <c r="K553" i="1" s="1"/>
  <c r="D423" i="1"/>
  <c r="E422" i="1"/>
  <c r="K55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550" i="1" s="1"/>
  <c r="D420" i="1"/>
  <c r="E419" i="1"/>
  <c r="K549" i="1" s="1"/>
  <c r="D419" i="1"/>
  <c r="E418" i="1"/>
  <c r="K548" i="1" s="1"/>
  <c r="D418" i="1"/>
  <c r="E417" i="1"/>
  <c r="K547" i="1" s="1"/>
  <c r="D417" i="1"/>
  <c r="E416" i="1"/>
  <c r="K546" i="1" s="1"/>
  <c r="D416" i="1"/>
  <c r="E415" i="1"/>
  <c r="K545" i="1" s="1"/>
  <c r="D415" i="1"/>
  <c r="E414" i="1"/>
  <c r="K544" i="1" s="1"/>
  <c r="D414" i="1"/>
  <c r="E413" i="1"/>
  <c r="K543" i="1" s="1"/>
  <c r="D413" i="1"/>
  <c r="E412" i="1"/>
  <c r="K54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540" i="1" s="1"/>
  <c r="D410" i="1"/>
  <c r="E409" i="1"/>
  <c r="K539" i="1" s="1"/>
  <c r="D409" i="1"/>
  <c r="E408" i="1"/>
  <c r="K538" i="1" s="1"/>
  <c r="D408" i="1"/>
  <c r="E407" i="1"/>
  <c r="K537" i="1" s="1"/>
  <c r="D407" i="1"/>
  <c r="E406" i="1"/>
  <c r="K536" i="1" s="1"/>
  <c r="D406" i="1"/>
  <c r="E405" i="1"/>
  <c r="K535" i="1" s="1"/>
  <c r="D405" i="1"/>
  <c r="E404" i="1"/>
  <c r="K534" i="1" s="1"/>
  <c r="D404" i="1"/>
  <c r="E403" i="1"/>
  <c r="K533" i="1" s="1"/>
  <c r="D403" i="1"/>
  <c r="E402" i="1"/>
  <c r="K53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530" i="1" s="1"/>
  <c r="D400" i="1"/>
  <c r="E399" i="1"/>
  <c r="K529" i="1" s="1"/>
  <c r="D399" i="1"/>
  <c r="E398" i="1"/>
  <c r="K528" i="1" s="1"/>
  <c r="D398" i="1"/>
  <c r="E397" i="1"/>
  <c r="K527" i="1" s="1"/>
  <c r="D397" i="1"/>
  <c r="E396" i="1"/>
  <c r="K526" i="1" s="1"/>
  <c r="D396" i="1"/>
  <c r="E395" i="1"/>
  <c r="K525" i="1" s="1"/>
  <c r="D395" i="1"/>
  <c r="E394" i="1"/>
  <c r="K524" i="1" s="1"/>
  <c r="D394" i="1"/>
  <c r="E393" i="1"/>
  <c r="K523" i="1" s="1"/>
  <c r="D393" i="1"/>
  <c r="E392" i="1"/>
  <c r="K52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520" i="1" s="1"/>
  <c r="D390" i="1"/>
  <c r="E389" i="1"/>
  <c r="K519" i="1" s="1"/>
  <c r="D389" i="1"/>
  <c r="E388" i="1"/>
  <c r="K518" i="1" s="1"/>
  <c r="D388" i="1"/>
  <c r="E387" i="1"/>
  <c r="K517" i="1" s="1"/>
  <c r="D387" i="1"/>
  <c r="E386" i="1"/>
  <c r="K516" i="1" s="1"/>
  <c r="D386" i="1"/>
  <c r="E385" i="1"/>
  <c r="K515" i="1" s="1"/>
  <c r="D385" i="1"/>
  <c r="E384" i="1"/>
  <c r="K514" i="1" s="1"/>
  <c r="D384" i="1"/>
  <c r="E383" i="1"/>
  <c r="K513" i="1" s="1"/>
  <c r="D383" i="1"/>
  <c r="E382" i="1"/>
  <c r="K51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510" i="1" s="1"/>
  <c r="D380" i="1"/>
  <c r="E379" i="1"/>
  <c r="K509" i="1" s="1"/>
  <c r="D379" i="1"/>
  <c r="E378" i="1"/>
  <c r="K508" i="1" s="1"/>
  <c r="D378" i="1"/>
  <c r="E377" i="1"/>
  <c r="K507" i="1" s="1"/>
  <c r="D377" i="1"/>
  <c r="E376" i="1"/>
  <c r="K506" i="1" s="1"/>
  <c r="D376" i="1"/>
  <c r="E375" i="1"/>
  <c r="K505" i="1" s="1"/>
  <c r="D375" i="1"/>
  <c r="E374" i="1"/>
  <c r="K504" i="1" s="1"/>
  <c r="D374" i="1"/>
  <c r="E373" i="1"/>
  <c r="K503" i="1" s="1"/>
  <c r="D373" i="1"/>
  <c r="E372" i="1"/>
  <c r="K50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500" i="1" s="1"/>
  <c r="D370" i="1"/>
  <c r="E369" i="1"/>
  <c r="K499" i="1" s="1"/>
  <c r="D369" i="1"/>
  <c r="E368" i="1"/>
  <c r="K498" i="1" s="1"/>
  <c r="D368" i="1"/>
  <c r="E367" i="1"/>
  <c r="K497" i="1" s="1"/>
  <c r="D367" i="1"/>
  <c r="E366" i="1"/>
  <c r="K496" i="1" s="1"/>
  <c r="D366" i="1"/>
  <c r="E365" i="1"/>
  <c r="K495" i="1" s="1"/>
  <c r="D365" i="1"/>
  <c r="E364" i="1"/>
  <c r="K494" i="1" s="1"/>
  <c r="D364" i="1"/>
  <c r="E363" i="1"/>
  <c r="K493" i="1" s="1"/>
  <c r="D363" i="1"/>
  <c r="E362" i="1"/>
  <c r="K49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490" i="1" s="1"/>
  <c r="D360" i="1"/>
  <c r="E359" i="1"/>
  <c r="K489" i="1" s="1"/>
  <c r="D359" i="1"/>
  <c r="E358" i="1"/>
  <c r="K488" i="1" s="1"/>
  <c r="D358" i="1"/>
  <c r="E357" i="1"/>
  <c r="K487" i="1" s="1"/>
  <c r="D357" i="1"/>
  <c r="E356" i="1"/>
  <c r="K486" i="1" s="1"/>
  <c r="D356" i="1"/>
  <c r="E355" i="1"/>
  <c r="K485" i="1" s="1"/>
  <c r="D355" i="1"/>
  <c r="E354" i="1"/>
  <c r="K484" i="1" s="1"/>
  <c r="D354" i="1"/>
  <c r="E353" i="1"/>
  <c r="K483" i="1" s="1"/>
  <c r="D353" i="1"/>
  <c r="E352" i="1"/>
  <c r="K48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480" i="1" s="1"/>
  <c r="D350" i="1"/>
  <c r="E349" i="1"/>
  <c r="K479" i="1" s="1"/>
  <c r="D349" i="1"/>
  <c r="E348" i="1"/>
  <c r="K478" i="1" s="1"/>
  <c r="D348" i="1"/>
  <c r="E347" i="1"/>
  <c r="K477" i="1" s="1"/>
  <c r="D347" i="1"/>
  <c r="E346" i="1"/>
  <c r="K476" i="1" s="1"/>
  <c r="D346" i="1"/>
  <c r="E345" i="1"/>
  <c r="K475" i="1" s="1"/>
  <c r="D345" i="1"/>
  <c r="E344" i="1"/>
  <c r="K474" i="1" s="1"/>
  <c r="D344" i="1"/>
  <c r="E343" i="1"/>
  <c r="K473" i="1" s="1"/>
  <c r="D343" i="1"/>
  <c r="E342" i="1"/>
  <c r="K47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470" i="1" s="1"/>
  <c r="D340" i="1"/>
  <c r="E339" i="1"/>
  <c r="K469" i="1" s="1"/>
  <c r="D339" i="1"/>
  <c r="E338" i="1"/>
  <c r="K468" i="1" s="1"/>
  <c r="D338" i="1"/>
  <c r="E337" i="1"/>
  <c r="K467" i="1" s="1"/>
  <c r="D337" i="1"/>
  <c r="E336" i="1"/>
  <c r="K466" i="1" s="1"/>
  <c r="D336" i="1"/>
  <c r="E335" i="1"/>
  <c r="K465" i="1" s="1"/>
  <c r="D335" i="1"/>
  <c r="E334" i="1"/>
  <c r="K464" i="1" s="1"/>
  <c r="D334" i="1"/>
  <c r="E333" i="1"/>
  <c r="K463" i="1" s="1"/>
  <c r="D333" i="1"/>
  <c r="E332" i="1"/>
  <c r="K46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460" i="1" s="1"/>
  <c r="E329" i="1"/>
  <c r="K459" i="1" s="1"/>
  <c r="E328" i="1"/>
  <c r="K458" i="1" s="1"/>
  <c r="E327" i="1"/>
  <c r="K457" i="1" s="1"/>
  <c r="E326" i="1"/>
  <c r="K456" i="1" s="1"/>
  <c r="E325" i="1"/>
  <c r="K455" i="1" s="1"/>
  <c r="E324" i="1"/>
  <c r="K454" i="1" s="1"/>
  <c r="E323" i="1"/>
  <c r="K453" i="1" s="1"/>
  <c r="E322" i="1"/>
  <c r="K45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450" i="1" s="1"/>
  <c r="D320" i="1"/>
  <c r="E319" i="1"/>
  <c r="K449" i="1" s="1"/>
  <c r="D319" i="1"/>
  <c r="E318" i="1"/>
  <c r="K448" i="1" s="1"/>
  <c r="D318" i="1"/>
  <c r="E317" i="1"/>
  <c r="K447" i="1" s="1"/>
  <c r="D317" i="1"/>
  <c r="E316" i="1"/>
  <c r="K446" i="1" s="1"/>
  <c r="D316" i="1"/>
  <c r="E315" i="1"/>
  <c r="K445" i="1" s="1"/>
  <c r="D315" i="1"/>
  <c r="E314" i="1"/>
  <c r="K444" i="1" s="1"/>
  <c r="D314" i="1"/>
  <c r="E313" i="1"/>
  <c r="K443" i="1" s="1"/>
  <c r="D313" i="1"/>
  <c r="E312" i="1"/>
  <c r="K44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440" i="1" s="1"/>
  <c r="D310" i="1"/>
  <c r="E309" i="1"/>
  <c r="K439" i="1" s="1"/>
  <c r="D309" i="1"/>
  <c r="E308" i="1"/>
  <c r="K438" i="1" s="1"/>
  <c r="D308" i="1"/>
  <c r="E307" i="1"/>
  <c r="K437" i="1" s="1"/>
  <c r="D307" i="1"/>
  <c r="E306" i="1"/>
  <c r="K436" i="1" s="1"/>
  <c r="D306" i="1"/>
  <c r="E305" i="1"/>
  <c r="K435" i="1" s="1"/>
  <c r="D305" i="1"/>
  <c r="E304" i="1"/>
  <c r="K434" i="1" s="1"/>
  <c r="D304" i="1"/>
  <c r="E303" i="1"/>
  <c r="K433" i="1" s="1"/>
  <c r="D303" i="1"/>
  <c r="E302" i="1"/>
  <c r="K43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430" i="1" s="1"/>
  <c r="E299" i="1"/>
  <c r="K429" i="1" s="1"/>
  <c r="E298" i="1"/>
  <c r="K428" i="1" s="1"/>
  <c r="E297" i="1"/>
  <c r="K427" i="1" s="1"/>
  <c r="E296" i="1"/>
  <c r="K426" i="1" s="1"/>
  <c r="E295" i="1"/>
  <c r="K425" i="1" s="1"/>
  <c r="E294" i="1"/>
  <c r="K424" i="1" s="1"/>
  <c r="E293" i="1"/>
  <c r="K423" i="1" s="1"/>
  <c r="E292" i="1"/>
  <c r="K42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420" i="1" s="1"/>
  <c r="E289" i="1"/>
  <c r="K419" i="1" s="1"/>
  <c r="E288" i="1"/>
  <c r="K418" i="1" s="1"/>
  <c r="E287" i="1"/>
  <c r="K417" i="1" s="1"/>
  <c r="E286" i="1"/>
  <c r="K416" i="1" s="1"/>
  <c r="E285" i="1"/>
  <c r="K415" i="1" s="1"/>
  <c r="E284" i="1"/>
  <c r="K414" i="1" s="1"/>
  <c r="E283" i="1"/>
  <c r="K413" i="1" s="1"/>
  <c r="E282" i="1"/>
  <c r="K41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410" i="1" s="1"/>
  <c r="D279" i="1"/>
  <c r="E279" i="1"/>
  <c r="K409" i="1" s="1"/>
  <c r="D278" i="1"/>
  <c r="E278" i="1"/>
  <c r="K408" i="1" s="1"/>
  <c r="D277" i="1"/>
  <c r="E277" i="1"/>
  <c r="K407" i="1" s="1"/>
  <c r="D276" i="1"/>
  <c r="E276" i="1"/>
  <c r="K406" i="1" s="1"/>
  <c r="D275" i="1"/>
  <c r="E275" i="1"/>
  <c r="K405" i="1" s="1"/>
  <c r="D274" i="1"/>
  <c r="E274" i="1"/>
  <c r="K404" i="1" s="1"/>
  <c r="D273" i="1"/>
  <c r="E273" i="1"/>
  <c r="K403" i="1" s="1"/>
  <c r="D272" i="1"/>
  <c r="E272" i="1"/>
  <c r="K40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400" i="1" s="1"/>
  <c r="E269" i="1"/>
  <c r="K399" i="1" s="1"/>
  <c r="E268" i="1"/>
  <c r="K398" i="1" s="1"/>
  <c r="E267" i="1"/>
  <c r="K397" i="1" s="1"/>
  <c r="E266" i="1"/>
  <c r="K396" i="1" s="1"/>
  <c r="E265" i="1"/>
  <c r="K395" i="1" s="1"/>
  <c r="E264" i="1"/>
  <c r="K394" i="1" s="1"/>
  <c r="E263" i="1"/>
  <c r="K393" i="1" s="1"/>
  <c r="E262" i="1"/>
  <c r="K39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390" i="1" s="1"/>
  <c r="E259" i="1"/>
  <c r="K389" i="1" s="1"/>
  <c r="E258" i="1"/>
  <c r="K388" i="1" s="1"/>
  <c r="E257" i="1"/>
  <c r="K387" i="1" s="1"/>
  <c r="E256" i="1"/>
  <c r="K386" i="1" s="1"/>
  <c r="E255" i="1"/>
  <c r="K385" i="1" s="1"/>
  <c r="E254" i="1"/>
  <c r="K384" i="1" s="1"/>
  <c r="E253" i="1"/>
  <c r="K383" i="1" s="1"/>
  <c r="E252" i="1"/>
  <c r="K38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380" i="1" s="1"/>
  <c r="E249" i="1"/>
  <c r="K379" i="1" s="1"/>
  <c r="E248" i="1"/>
  <c r="K378" i="1" s="1"/>
  <c r="E247" i="1"/>
  <c r="K377" i="1" s="1"/>
  <c r="E246" i="1"/>
  <c r="K376" i="1" s="1"/>
  <c r="E245" i="1"/>
  <c r="K375" i="1" s="1"/>
  <c r="E244" i="1"/>
  <c r="K374" i="1" s="1"/>
  <c r="E243" i="1"/>
  <c r="K373" i="1" s="1"/>
  <c r="E242" i="1"/>
  <c r="K37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370" i="1" s="1"/>
  <c r="E239" i="1"/>
  <c r="K369" i="1" s="1"/>
  <c r="E238" i="1"/>
  <c r="K368" i="1" s="1"/>
  <c r="E237" i="1"/>
  <c r="K367" i="1" s="1"/>
  <c r="E236" i="1"/>
  <c r="K366" i="1" s="1"/>
  <c r="E235" i="1"/>
  <c r="K365" i="1" s="1"/>
  <c r="E234" i="1"/>
  <c r="K364" i="1" s="1"/>
  <c r="E233" i="1"/>
  <c r="K363" i="1" s="1"/>
  <c r="E232" i="1"/>
  <c r="K36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360" i="1" s="1"/>
  <c r="D230" i="1"/>
  <c r="E229" i="1"/>
  <c r="K359" i="1" s="1"/>
  <c r="D229" i="1"/>
  <c r="E228" i="1"/>
  <c r="K358" i="1" s="1"/>
  <c r="D228" i="1"/>
  <c r="E227" i="1"/>
  <c r="K357" i="1" s="1"/>
  <c r="D227" i="1"/>
  <c r="E226" i="1"/>
  <c r="K356" i="1" s="1"/>
  <c r="D226" i="1"/>
  <c r="E225" i="1"/>
  <c r="K355" i="1" s="1"/>
  <c r="D225" i="1"/>
  <c r="E224" i="1"/>
  <c r="K354" i="1" s="1"/>
  <c r="D224" i="1"/>
  <c r="E223" i="1"/>
  <c r="K353" i="1" s="1"/>
  <c r="D223" i="1"/>
  <c r="E222" i="1"/>
  <c r="K35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350" i="1" s="1"/>
  <c r="D220" i="1"/>
  <c r="E219" i="1"/>
  <c r="K349" i="1" s="1"/>
  <c r="D219" i="1"/>
  <c r="E218" i="1"/>
  <c r="K348" i="1" s="1"/>
  <c r="D218" i="1"/>
  <c r="E217" i="1"/>
  <c r="K347" i="1" s="1"/>
  <c r="D217" i="1"/>
  <c r="E216" i="1"/>
  <c r="K346" i="1" s="1"/>
  <c r="D216" i="1"/>
  <c r="E215" i="1"/>
  <c r="K345" i="1" s="1"/>
  <c r="D215" i="1"/>
  <c r="E214" i="1"/>
  <c r="K344" i="1" s="1"/>
  <c r="D214" i="1"/>
  <c r="E213" i="1"/>
  <c r="K343" i="1" s="1"/>
  <c r="D213" i="1"/>
  <c r="E212" i="1"/>
  <c r="K34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340" i="1" s="1"/>
  <c r="D210" i="1"/>
  <c r="E209" i="1"/>
  <c r="K339" i="1" s="1"/>
  <c r="D209" i="1"/>
  <c r="E208" i="1"/>
  <c r="K338" i="1" s="1"/>
  <c r="D208" i="1"/>
  <c r="E207" i="1"/>
  <c r="K337" i="1" s="1"/>
  <c r="D207" i="1"/>
  <c r="E206" i="1"/>
  <c r="K336" i="1" s="1"/>
  <c r="D206" i="1"/>
  <c r="E205" i="1"/>
  <c r="K335" i="1" s="1"/>
  <c r="D205" i="1"/>
  <c r="E204" i="1"/>
  <c r="K334" i="1" s="1"/>
  <c r="D204" i="1"/>
  <c r="E203" i="1"/>
  <c r="K333" i="1" s="1"/>
  <c r="D203" i="1"/>
  <c r="E202" i="1"/>
  <c r="K33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330" i="1" s="1"/>
  <c r="D200" i="1"/>
  <c r="E199" i="1"/>
  <c r="K329" i="1" s="1"/>
  <c r="D199" i="1"/>
  <c r="E198" i="1"/>
  <c r="K328" i="1" s="1"/>
  <c r="D198" i="1"/>
  <c r="E197" i="1"/>
  <c r="K327" i="1" s="1"/>
  <c r="D197" i="1"/>
  <c r="E196" i="1"/>
  <c r="K326" i="1" s="1"/>
  <c r="D196" i="1"/>
  <c r="E195" i="1"/>
  <c r="K325" i="1" s="1"/>
  <c r="D195" i="1"/>
  <c r="E194" i="1"/>
  <c r="K324" i="1" s="1"/>
  <c r="D194" i="1"/>
  <c r="E193" i="1"/>
  <c r="K323" i="1" s="1"/>
  <c r="D193" i="1"/>
  <c r="E192" i="1"/>
  <c r="K32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320" i="1" s="1"/>
  <c r="D190" i="1"/>
  <c r="E189" i="1"/>
  <c r="K319" i="1" s="1"/>
  <c r="D189" i="1"/>
  <c r="E188" i="1"/>
  <c r="K318" i="1" s="1"/>
  <c r="D188" i="1"/>
  <c r="E187" i="1"/>
  <c r="K317" i="1" s="1"/>
  <c r="D187" i="1"/>
  <c r="E186" i="1"/>
  <c r="K316" i="1" s="1"/>
  <c r="D186" i="1"/>
  <c r="E185" i="1"/>
  <c r="K315" i="1" s="1"/>
  <c r="D185" i="1"/>
  <c r="E184" i="1"/>
  <c r="K314" i="1" s="1"/>
  <c r="D184" i="1"/>
  <c r="E183" i="1"/>
  <c r="K313" i="1" s="1"/>
  <c r="D183" i="1"/>
  <c r="E182" i="1"/>
  <c r="K31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<sst xmlns="http://schemas.openxmlformats.org/spreadsheetml/2006/main" count="2495" uniqueCount="33">
  <si>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</si>
  <si>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</si>
  <si>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</si>
  <si>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</si>
  <si>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</si>
  <si>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</si>
  <si>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</si>
  <si>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</si>
  <si>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</si>
  <si>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</si>
  <si>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</si>
  <si>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</si>
  <si>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</si>
  <si>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</si>
  <si>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</si>
  <si>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</si>
  <si>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</si>
  <si>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</si>
  <si>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</si>
  <si>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</si>
  <si>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</si>
  <si>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</si>
  <si>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</si>
  <si>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</si>
  <si>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</si>
  <si>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</si>
  <si>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</si>
  <si>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</si>
  <si>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</si>
  <si>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Compiled by: Tennessee State Data Center, Boyd Center for Business and Econmic Research, University of Tennessee, Knoxville</t>
  </si>
  <si>
    <t>See tnsdc.utk.edu for more information</t>
  </si>
  <si>
    <t>CASE_FATRATE</t>
  </si>
  <si>
    <t>NEW_14DAY_100K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</si>
</sst>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8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1"/>
  <sheetViews>
    <sheetView tabSelected="1" workbookViewId="0">
      <pane ySplit="1" topLeftCell="A2457" activePane="bottomLeft" state="frozen"/>
      <selection pane="bottomLeft" activeCell="A2472" sqref="A2472"/>
    </sheetView>
  </sheetViews>
  <sheetFormatPr defaultRowHeight="14.4" x14ac:dyDescent="0.3"/>
  <cols>
    <col min="1" max="1" width="10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6640625" bestFit="1" customWidth="1"/>
    <col min="12" max="12" width="19.664062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32</v>
      </c>
      <c r="L1" s="9" t="s">
        <v>31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IF(B312="Pending","",SUMIFS(E:E,A:A,"&lt;="&amp;A312,A:A,"&gt;="&amp;A312-13,B:B,B312)/(VLOOKUP(B312,Population!$A$2:$B$10,2,FALSE)/100000)/14)</f>
        <v>0.3232654286704581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IF(B313="Pending","",SUMIFS(E:E,A:A,"&lt;="&amp;A313,A:A,"&gt;="&amp;A313-13,B:B,B313)/(VLOOKUP(B313,Population!$A$2:$B$10,2,FALSE)/100000)/14)</f>
        <v>1.5340811979173181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IF(B314="Pending","",SUMIFS(E:E,A:A,"&lt;="&amp;A314,A:A,"&gt;="&amp;A314-13,B:B,B314)/(VLOOKUP(B314,Population!$A$2:$B$10,2,FALSE)/100000)/14)</f>
        <v>4.5671784706356666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IF(B315="Pending","",SUMIFS(E:E,A:A,"&lt;="&amp;A315,A:A,"&gt;="&amp;A315-13,B:B,B315)/(VLOOKUP(B315,Population!$A$2:$B$10,2,FALSE)/100000)/14)</f>
        <v>4.8939184147156949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IF(B316="Pending","",SUMIFS(E:E,A:A,"&lt;="&amp;A316,A:A,"&gt;="&amp;A316-13,B:B,B316)/(VLOOKUP(B316,Population!$A$2:$B$10,2,FALSE)/100000)/14)</f>
        <v>5.2617114973423327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IF(B317="Pending","",SUMIFS(E:E,A:A,"&lt;="&amp;A317,A:A,"&gt;="&amp;A317-13,B:B,B317)/(VLOOKUP(B317,Population!$A$2:$B$10,2,FALSE)/100000)/14)</f>
        <v>5.1296149182923347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IF(B318="Pending","",SUMIFS(E:E,A:A,"&lt;="&amp;A318,A:A,"&gt;="&amp;A318-13,B:B,B318)/(VLOOKUP(B318,Population!$A$2:$B$10,2,FALSE)/100000)/14)</f>
        <v>3.8975640406028282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IF(B319="Pending","",SUMIFS(E:E,A:A,"&lt;="&amp;A319,A:A,"&gt;="&amp;A319-13,B:B,B319)/(VLOOKUP(B319,Population!$A$2:$B$10,2,FALSE)/100000)/14)</f>
        <v>2.9191175090753281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IF(B320="Pending","",SUMIFS(E:E,A:A,"&lt;="&amp;A320,A:A,"&gt;="&amp;A320-13,B:B,B320)/(VLOOKUP(B320,Population!$A$2:$B$10,2,FALSE)/100000)/14)</f>
        <v>3.6461422201973046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IF(B321="Pending","",SUMIFS(E:E,A:A,"&lt;="&amp;A321,A:A,"&gt;="&amp;A321-13,B:B,B321)/(VLOOKUP(B321,Population!$A$2:$B$10,2,FALSE)/100000)/14)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IF(B322="Pending","",SUMIFS(E:E,A:A,"&lt;="&amp;A322,A:A,"&gt;="&amp;A322-13,B:B,B322)/(VLOOKUP(B322,Population!$A$2:$B$10,2,FALSE)/100000)/14)</f>
        <v>0.44153326842794283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IF(B323="Pending","",SUMIFS(E:E,A:A,"&lt;="&amp;A323,A:A,"&gt;="&amp;A323-13,B:B,B323)/(VLOOKUP(B323,Population!$A$2:$B$10,2,FALSE)/100000)/14)</f>
        <v>1.7341787454717508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IF(B324="Pending","",SUMIFS(E:E,A:A,"&lt;="&amp;A324,A:A,"&gt;="&amp;A324-13,B:B,B324)/(VLOOKUP(B324,Population!$A$2:$B$10,2,FALSE)/100000)/14)</f>
        <v>4.5521795265613303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IF(B325="Pending","",SUMIFS(E:E,A:A,"&lt;="&amp;A325,A:A,"&gt;="&amp;A325-13,B:B,B325)/(VLOOKUP(B325,Population!$A$2:$B$10,2,FALSE)/100000)/14)</f>
        <v>4.8613465783448744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IF(B326="Pending","",SUMIFS(E:E,A:A,"&lt;="&amp;A326,A:A,"&gt;="&amp;A326-13,B:B,B326)/(VLOOKUP(B326,Population!$A$2:$B$10,2,FALSE)/100000)/14)</f>
        <v>5.2700900188349165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IF(B327="Pending","",SUMIFS(E:E,A:A,"&lt;="&amp;A327,A:A,"&gt;="&amp;A327-13,B:B,B327)/(VLOOKUP(B327,Population!$A$2:$B$10,2,FALSE)/100000)/14)</f>
        <v>5.0897267774035919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IF(B328="Pending","",SUMIFS(E:E,A:A,"&lt;="&amp;A328,A:A,"&gt;="&amp;A328-13,B:B,B328)/(VLOOKUP(B328,Population!$A$2:$B$10,2,FALSE)/100000)/14)</f>
        <v>3.7253460946227035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IF(B329="Pending","",SUMIFS(E:E,A:A,"&lt;="&amp;A329,A:A,"&gt;="&amp;A329-13,B:B,B329)/(VLOOKUP(B329,Population!$A$2:$B$10,2,FALSE)/100000)/14)</f>
        <v>2.8148633123226374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IF(B330="Pending","",SUMIFS(E:E,A:A,"&lt;="&amp;A330,A:A,"&gt;="&amp;A330-13,B:B,B330)/(VLOOKUP(B330,Population!$A$2:$B$10,2,FALSE)/100000)/14)</f>
        <v>3.5493419842628628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IF(B331="Pending","",SUMIFS(E:E,A:A,"&lt;="&amp;A331,A:A,"&gt;="&amp;A331-13,B:B,B331)/(VLOOKUP(B331,Population!$A$2:$B$10,2,FALSE)/100000)/14)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IF(B332="Pending","",SUMIFS(E:E,A:A,"&lt;="&amp;A332,A:A,"&gt;="&amp;A332-13,B:B,B332)/(VLOOKUP(B332,Population!$A$2:$B$10,2,FALSE)/100000)/14)</f>
        <v>0.4257642231269449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IF(B333="Pending","",SUMIFS(E:E,A:A,"&lt;="&amp;A333,A:A,"&gt;="&amp;A333-13,B:B,B333)/(VLOOKUP(B333,Population!$A$2:$B$10,2,FALSE)/100000)/14)</f>
        <v>1.6924917563979107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IF(B334="Pending","",SUMIFS(E:E,A:A,"&lt;="&amp;A334,A:A,"&gt;="&amp;A334-13,B:B,B334)/(VLOOKUP(B334,Population!$A$2:$B$10,2,FALSE)/100000)/14)</f>
        <v>4.5671784706356666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IF(B335="Pending","",SUMIFS(E:E,A:A,"&lt;="&amp;A335,A:A,"&gt;="&amp;A335-13,B:B,B335)/(VLOOKUP(B335,Population!$A$2:$B$10,2,FALSE)/100000)/14)</f>
        <v>5.0567775965697948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IF(B336="Pending","",SUMIFS(E:E,A:A,"&lt;="&amp;A336,A:A,"&gt;="&amp;A336-13,B:B,B336)/(VLOOKUP(B336,Population!$A$2:$B$10,2,FALSE)/100000)/14)</f>
        <v>5.4292819271939994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IF(B337="Pending","",SUMIFS(E:E,A:A,"&lt;="&amp;A337,A:A,"&gt;="&amp;A337-13,B:B,B337)/(VLOOKUP(B337,Population!$A$2:$B$10,2,FALSE)/100000)/14)</f>
        <v>5.0418610083371007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IF(B338="Pending","",SUMIFS(E:E,A:A,"&lt;="&amp;A338,A:A,"&gt;="&amp;A338-13,B:B,B338)/(VLOOKUP(B338,Population!$A$2:$B$10,2,FALSE)/100000)/14)</f>
        <v>3.6437691728426445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IF(B339="Pending","",SUMIFS(E:E,A:A,"&lt;="&amp;A339,A:A,"&gt;="&amp;A339-13,B:B,B339)/(VLOOKUP(B339,Population!$A$2:$B$10,2,FALSE)/100000)/14)</f>
        <v>2.606354918817257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IF(B340="Pending","",SUMIFS(E:E,A:A,"&lt;="&amp;A340,A:A,"&gt;="&amp;A340-13,B:B,B340)/(VLOOKUP(B340,Population!$A$2:$B$10,2,FALSE)/100000)/14)</f>
        <v>3.517075238951382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IF(B341="Pending","",SUMIFS(E:E,A:A,"&lt;="&amp;A341,A:A,"&gt;="&amp;A341-13,B:B,B341)/(VLOOKUP(B341,Population!$A$2:$B$10,2,FALSE)/100000)/14)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IF(B342="Pending","",SUMIFS(E:E,A:A,"&lt;="&amp;A342,A:A,"&gt;="&amp;A342-13,B:B,B342)/(VLOOKUP(B342,Population!$A$2:$B$10,2,FALSE)/100000)/14)</f>
        <v>0.43364874577744389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IF(B343="Pending","",SUMIFS(E:E,A:A,"&lt;="&amp;A343,A:A,"&gt;="&amp;A343-13,B:B,B343)/(VLOOKUP(B343,Population!$A$2:$B$10,2,FALSE)/100000)/14)</f>
        <v>1.7091665520274468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IF(B344="Pending","",SUMIFS(E:E,A:A,"&lt;="&amp;A344,A:A,"&gt;="&amp;A344-13,B:B,B344)/(VLOOKUP(B344,Population!$A$2:$B$10,2,FALSE)/100000)/14)</f>
        <v>4.2447011730374182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IF(B345="Pending","",SUMIFS(E:E,A:A,"&lt;="&amp;A345,A:A,"&gt;="&amp;A345-13,B:B,B345)/(VLOOKUP(B345,Population!$A$2:$B$10,2,FALSE)/100000)/14)</f>
        <v>4.7799169874178258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IF(B346="Pending","",SUMIFS(E:E,A:A,"&lt;="&amp;A346,A:A,"&gt;="&amp;A346-13,B:B,B346)/(VLOOKUP(B346,Population!$A$2:$B$10,2,FALSE)/100000)/14)</f>
        <v>5.2198188898794156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IF(B347="Pending","",SUMIFS(E:E,A:A,"&lt;="&amp;A347,A:A,"&gt;="&amp;A347-13,B:B,B347)/(VLOOKUP(B347,Population!$A$2:$B$10,2,FALSE)/100000)/14)</f>
        <v>4.6988229966939121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IF(B348="Pending","",SUMIFS(E:E,A:A,"&lt;="&amp;A348,A:A,"&gt;="&amp;A348-13,B:B,B348)/(VLOOKUP(B348,Population!$A$2:$B$10,2,FALSE)/100000)/14)</f>
        <v>3.2812050760423808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IF(B349="Pending","",SUMIFS(E:E,A:A,"&lt;="&amp;A349,A:A,"&gt;="&amp;A349-13,B:B,B349)/(VLOOKUP(B349,Population!$A$2:$B$10,2,FALSE)/100000)/14)</f>
        <v>2.4723138087066552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IF(B350="Pending","",SUMIFS(E:E,A:A,"&lt;="&amp;A350,A:A,"&gt;="&amp;A350-13,B:B,B350)/(VLOOKUP(B350,Population!$A$2:$B$10,2,FALSE)/100000)/14)</f>
        <v>3.8074759467547072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IF(B351="Pending","",SUMIFS(E:E,A:A,"&lt;="&amp;A351,A:A,"&gt;="&amp;A351-13,B:B,B351)/(VLOOKUP(B351,Population!$A$2:$B$10,2,FALSE)/100000)/14)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IF(B352="Pending","",SUMIFS(E:E,A:A,"&lt;="&amp;A352,A:A,"&gt;="&amp;A352-13,B:B,B352)/(VLOOKUP(B352,Population!$A$2:$B$10,2,FALSE)/100000)/14)</f>
        <v>0.48884040433093673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IF(B353="Pending","",SUMIFS(E:E,A:A,"&lt;="&amp;A353,A:A,"&gt;="&amp;A353-13,B:B,B353)/(VLOOKUP(B353,Population!$A$2:$B$10,2,FALSE)/100000)/14)</f>
        <v>1.8675771105080394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IF(B354="Pending","",SUMIFS(E:E,A:A,"&lt;="&amp;A354,A:A,"&gt;="&amp;A354-13,B:B,B354)/(VLOOKUP(B354,Population!$A$2:$B$10,2,FALSE)/100000)/14)</f>
        <v>4.6871700232303644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IF(B355="Pending","",SUMIFS(E:E,A:A,"&lt;="&amp;A355,A:A,"&gt;="&amp;A355-13,B:B,B355)/(VLOOKUP(B355,Population!$A$2:$B$10,2,FALSE)/100000)/14)</f>
        <v>5.3173522875363544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IF(B356="Pending","",SUMIFS(E:E,A:A,"&lt;="&amp;A356,A:A,"&gt;="&amp;A356-13,B:B,B356)/(VLOOKUP(B356,Population!$A$2:$B$10,2,FALSE)/100000)/14)</f>
        <v>5.8314509588379995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IF(B357="Pending","",SUMIFS(E:E,A:A,"&lt;="&amp;A357,A:A,"&gt;="&amp;A357-13,B:B,B357)/(VLOOKUP(B357,Population!$A$2:$B$10,2,FALSE)/100000)/14)</f>
        <v>4.8184874193601397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IF(B358="Pending","",SUMIFS(E:E,A:A,"&lt;="&amp;A358,A:A,"&gt;="&amp;A358-13,B:B,B358)/(VLOOKUP(B358,Population!$A$2:$B$10,2,FALSE)/100000)/14)</f>
        <v>3.2449486663623546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IF(B359="Pending","",SUMIFS(E:E,A:A,"&lt;="&amp;A359,A:A,"&gt;="&amp;A359-13,B:B,B359)/(VLOOKUP(B359,Population!$A$2:$B$10,2,FALSE)/100000)/14)</f>
        <v>2.4127399819908324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IF(B360="Pending","",SUMIFS(E:E,A:A,"&lt;="&amp;A360,A:A,"&gt;="&amp;A360-13,B:B,B360)/(VLOOKUP(B360,Population!$A$2:$B$10,2,FALSE)/100000)/14)</f>
        <v>3.517075238951382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IF(B361="Pending","",SUMIFS(E:E,A:A,"&lt;="&amp;A361,A:A,"&gt;="&amp;A361-13,B:B,B361)/(VLOOKUP(B361,Population!$A$2:$B$10,2,FALSE)/100000)/14)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IF(B362="Pending","",SUMIFS(E:E,A:A,"&lt;="&amp;A362,A:A,"&gt;="&amp;A362-13,B:B,B362)/(VLOOKUP(B362,Population!$A$2:$B$10,2,FALSE)/100000)/14)</f>
        <v>0.55980110818542761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IF(B363="Pending","",SUMIFS(E:E,A:A,"&lt;="&amp;A363,A:A,"&gt;="&amp;A363-13,B:B,B363)/(VLOOKUP(B363,Population!$A$2:$B$10,2,FALSE)/100000)/14)</f>
        <v>1.8759145083228075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IF(B364="Pending","",SUMIFS(E:E,A:A,"&lt;="&amp;A364,A:A,"&gt;="&amp;A364-13,B:B,B364)/(VLOOKUP(B364,Population!$A$2:$B$10,2,FALSE)/100000)/14)</f>
        <v>4.8746568241595787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IF(B365="Pending","",SUMIFS(E:E,A:A,"&lt;="&amp;A365,A:A,"&gt;="&amp;A365-13,B:B,B365)/(VLOOKUP(B365,Population!$A$2:$B$10,2,FALSE)/100000)/14)</f>
        <v>5.4394966739269295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IF(B366="Pending","",SUMIFS(E:E,A:A,"&lt;="&amp;A366,A:A,"&gt;="&amp;A366-13,B:B,B366)/(VLOOKUP(B366,Population!$A$2:$B$10,2,FALSE)/100000)/14)</f>
        <v>5.7644227868973328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IF(B367="Pending","",SUMIFS(E:E,A:A,"&lt;="&amp;A367,A:A,"&gt;="&amp;A367-13,B:B,B367)/(VLOOKUP(B367,Population!$A$2:$B$10,2,FALSE)/100000)/14)</f>
        <v>4.826465047537889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IF(B368="Pending","",SUMIFS(E:E,A:A,"&lt;="&amp;A368,A:A,"&gt;="&amp;A368-13,B:B,B368)/(VLOOKUP(B368,Population!$A$2:$B$10,2,FALSE)/100000)/14)</f>
        <v>2.9911537986021703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IF(B369="Pending","",SUMIFS(E:E,A:A,"&lt;="&amp;A369,A:A,"&gt;="&amp;A369-13,B:B,B369)/(VLOOKUP(B369,Population!$A$2:$B$10,2,FALSE)/100000)/14)</f>
        <v>2.3382726985960538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IF(B370="Pending","",SUMIFS(E:E,A:A,"&lt;="&amp;A370,A:A,"&gt;="&amp;A370-13,B:B,B370)/(VLOOKUP(B370,Population!$A$2:$B$10,2,FALSE)/100000)/14)</f>
        <v>3.484808493639902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IF(B371="Pending","",SUMIFS(E:E,A:A,"&lt;="&amp;A371,A:A,"&gt;="&amp;A371-13,B:B,B371)/(VLOOKUP(B371,Population!$A$2:$B$10,2,FALSE)/100000)/14)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IF(B372="Pending","",SUMIFS(E:E,A:A,"&lt;="&amp;A372,A:A,"&gt;="&amp;A372-13,B:B,B372)/(VLOOKUP(B372,Population!$A$2:$B$10,2,FALSE)/100000)/14)</f>
        <v>0.59922372143792235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IF(B373="Pending","",SUMIFS(E:E,A:A,"&lt;="&amp;A373,A:A,"&gt;="&amp;A373-13,B:B,B373)/(VLOOKUP(B373,Population!$A$2:$B$10,2,FALSE)/100000)/14)</f>
        <v>1.9592884864704878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IF(B374="Pending","",SUMIFS(E:E,A:A,"&lt;="&amp;A374,A:A,"&gt;="&amp;A374-13,B:B,B374)/(VLOOKUP(B374,Population!$A$2:$B$10,2,FALSE)/100000)/14)</f>
        <v>4.8521584080480737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IF(B375="Pending","",SUMIFS(E:E,A:A,"&lt;="&amp;A375,A:A,"&gt;="&amp;A375-13,B:B,B375)/(VLOOKUP(B375,Population!$A$2:$B$10,2,FALSE)/100000)/14)</f>
        <v>5.4150677966488141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IF(B376="Pending","",SUMIFS(E:E,A:A,"&lt;="&amp;A376,A:A,"&gt;="&amp;A376-13,B:B,B376)/(VLOOKUP(B376,Population!$A$2:$B$10,2,FALSE)/100000)/14)</f>
        <v>5.6303664430160003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IF(B377="Pending","",SUMIFS(E:E,A:A,"&lt;="&amp;A377,A:A,"&gt;="&amp;A377-13,B:B,B377)/(VLOOKUP(B377,Population!$A$2:$B$10,2,FALSE)/100000)/14)</f>
        <v>4.6350019712719233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IF(B378="Pending","",SUMIFS(E:E,A:A,"&lt;="&amp;A378,A:A,"&gt;="&amp;A378-13,B:B,B378)/(VLOOKUP(B378,Population!$A$2:$B$10,2,FALSE)/100000)/14)</f>
        <v>2.9186409792421175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IF(B379="Pending","",SUMIFS(E:E,A:A,"&lt;="&amp;A379,A:A,"&gt;="&amp;A379-13,B:B,B379)/(VLOOKUP(B379,Population!$A$2:$B$10,2,FALSE)/100000)/14)</f>
        <v>2.323379241917098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IF(B380="Pending","",SUMIFS(E:E,A:A,"&lt;="&amp;A380,A:A,"&gt;="&amp;A380-13,B:B,B380)/(VLOOKUP(B380,Population!$A$2:$B$10,2,FALSE)/100000)/14)</f>
        <v>3.6138754748858237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IF(B381="Pending","",SUMIFS(E:E,A:A,"&lt;="&amp;A381,A:A,"&gt;="&amp;A381-13,B:B,B381)/(VLOOKUP(B381,Population!$A$2:$B$10,2,FALSE)/100000)/14)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IF(B382="Pending","",SUMIFS(E:E,A:A,"&lt;="&amp;A382,A:A,"&gt;="&amp;A382-13,B:B,B382)/(VLOOKUP(B382,Population!$A$2:$B$10,2,FALSE)/100000)/14)</f>
        <v>0.70172251589440915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IF(B383="Pending","",SUMIFS(E:E,A:A,"&lt;="&amp;A383,A:A,"&gt;="&amp;A383-13,B:B,B383)/(VLOOKUP(B383,Population!$A$2:$B$10,2,FALSE)/100000)/14)</f>
        <v>2.3094591946907452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IF(B384="Pending","",SUMIFS(E:E,A:A,"&lt;="&amp;A384,A:A,"&gt;="&amp;A384-13,B:B,B384)/(VLOOKUP(B384,Population!$A$2:$B$10,2,FALSE)/100000)/14)</f>
        <v>5.0696430971259616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IF(B385="Pending","",SUMIFS(E:E,A:A,"&lt;="&amp;A385,A:A,"&gt;="&amp;A385-13,B:B,B385)/(VLOOKUP(B385,Population!$A$2:$B$10,2,FALSE)/100000)/14)</f>
        <v>5.7733579967278335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IF(B386="Pending","",SUMIFS(E:E,A:A,"&lt;="&amp;A386,A:A,"&gt;="&amp;A386-13,B:B,B386)/(VLOOKUP(B386,Population!$A$2:$B$10,2,FALSE)/100000)/14)</f>
        <v>5.8398294803305832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IF(B387="Pending","",SUMIFS(E:E,A:A,"&lt;="&amp;A387,A:A,"&gt;="&amp;A387-13,B:B,B387)/(VLOOKUP(B387,Population!$A$2:$B$10,2,FALSE)/100000)/14)</f>
        <v>4.8025321630046429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IF(B388="Pending","",SUMIFS(E:E,A:A,"&lt;="&amp;A388,A:A,"&gt;="&amp;A388-13,B:B,B388)/(VLOOKUP(B388,Population!$A$2:$B$10,2,FALSE)/100000)/14)</f>
        <v>3.0364743107022032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IF(B389="Pending","",SUMIFS(E:E,A:A,"&lt;="&amp;A389,A:A,"&gt;="&amp;A389-13,B:B,B389)/(VLOOKUP(B389,Population!$A$2:$B$10,2,FALSE)/100000)/14)</f>
        <v>2.3978465253118766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IF(B390="Pending","",SUMIFS(E:E,A:A,"&lt;="&amp;A390,A:A,"&gt;="&amp;A390-13,B:B,B390)/(VLOOKUP(B390,Population!$A$2:$B$10,2,FALSE)/100000)/14)</f>
        <v>3.6138754748858237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IF(B391="Pending","",SUMIFS(E:E,A:A,"&lt;="&amp;A391,A:A,"&gt;="&amp;A391-13,B:B,B391)/(VLOOKUP(B391,Population!$A$2:$B$10,2,FALSE)/100000)/14)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IF(B392="Pending","",SUMIFS(E:E,A:A,"&lt;="&amp;A392,A:A,"&gt;="&amp;A392-13,B:B,B392)/(VLOOKUP(B392,Population!$A$2:$B$10,2,FALSE)/100000)/14)</f>
        <v>0.76479869709840098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IF(B393="Pending","",SUMIFS(E:E,A:A,"&lt;="&amp;A393,A:A,"&gt;="&amp;A393-13,B:B,B393)/(VLOOKUP(B393,Population!$A$2:$B$10,2,FALSE)/100000)/14)</f>
        <v>2.6596299029110027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IF(B394="Pending","",SUMIFS(E:E,A:A,"&lt;="&amp;A394,A:A,"&gt;="&amp;A394-13,B:B,B394)/(VLOOKUP(B394,Population!$A$2:$B$10,2,FALSE)/100000)/14)</f>
        <v>5.6845998041737857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IF(B395="Pending","",SUMIFS(E:E,A:A,"&lt;="&amp;A395,A:A,"&gt;="&amp;A395-13,B:B,B395)/(VLOOKUP(B395,Population!$A$2:$B$10,2,FALSE)/100000)/14)</f>
        <v>6.3433651332171825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IF(B396="Pending","",SUMIFS(E:E,A:A,"&lt;="&amp;A396,A:A,"&gt;="&amp;A396-13,B:B,B396)/(VLOOKUP(B396,Population!$A$2:$B$10,2,FALSE)/100000)/14)</f>
        <v>6.2168629474968329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IF(B397="Pending","",SUMIFS(E:E,A:A,"&lt;="&amp;A397,A:A,"&gt;="&amp;A397-13,B:B,B397)/(VLOOKUP(B397,Population!$A$2:$B$10,2,FALSE)/100000)/14)</f>
        <v>4.8344426757156373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IF(B398="Pending","",SUMIFS(E:E,A:A,"&lt;="&amp;A398,A:A,"&gt;="&amp;A398-13,B:B,B398)/(VLOOKUP(B398,Population!$A$2:$B$10,2,FALSE)/100000)/14)</f>
        <v>3.0455384131222099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IF(B399="Pending","",SUMIFS(E:E,A:A,"&lt;="&amp;A399,A:A,"&gt;="&amp;A399-13,B:B,B399)/(VLOOKUP(B399,Population!$A$2:$B$10,2,FALSE)/100000)/14)</f>
        <v>2.5169941787435226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IF(B400="Pending","",SUMIFS(E:E,A:A,"&lt;="&amp;A400,A:A,"&gt;="&amp;A400-13,B:B,B400)/(VLOOKUP(B400,Population!$A$2:$B$10,2,FALSE)/100000)/14)</f>
        <v>4.2914771264269156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IF(B401="Pending","",SUMIFS(E:E,A:A,"&lt;="&amp;A401,A:A,"&gt;="&amp;A401-13,B:B,B401)/(VLOOKUP(B401,Population!$A$2:$B$10,2,FALSE)/100000)/14)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IF(B402="Pending","",SUMIFS(E:E,A:A,"&lt;="&amp;A402,A:A,"&gt;="&amp;A402-13,B:B,B402)/(VLOOKUP(B402,Population!$A$2:$B$10,2,FALSE)/100000)/14)</f>
        <v>0.81210583300139483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IF(B403="Pending","",SUMIFS(E:E,A:A,"&lt;="&amp;A403,A:A,"&gt;="&amp;A403-13,B:B,B403)/(VLOOKUP(B403,Population!$A$2:$B$10,2,FALSE)/100000)/14)</f>
        <v>2.8013656657620594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IF(B404="Pending","",SUMIFS(E:E,A:A,"&lt;="&amp;A404,A:A,"&gt;="&amp;A404-13,B:B,B404)/(VLOOKUP(B404,Population!$A$2:$B$10,2,FALSE)/100000)/14)</f>
        <v>5.6845998041737857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IF(B405="Pending","",SUMIFS(E:E,A:A,"&lt;="&amp;A405,A:A,"&gt;="&amp;A405-13,B:B,B405)/(VLOOKUP(B405,Population!$A$2:$B$10,2,FALSE)/100000)/14)</f>
        <v>6.1235052377141477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IF(B406="Pending","",SUMIFS(E:E,A:A,"&lt;="&amp;A406,A:A,"&gt;="&amp;A406-13,B:B,B406)/(VLOOKUP(B406,Population!$A$2:$B$10,2,FALSE)/100000)/14)</f>
        <v>6.0744280821229157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IF(B407="Pending","",SUMIFS(E:E,A:A,"&lt;="&amp;A407,A:A,"&gt;="&amp;A407-13,B:B,B407)/(VLOOKUP(B407,Population!$A$2:$B$10,2,FALSE)/100000)/14)</f>
        <v>4.6030914585609279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IF(B408="Pending","",SUMIFS(E:E,A:A,"&lt;="&amp;A408,A:A,"&gt;="&amp;A408-13,B:B,B408)/(VLOOKUP(B408,Population!$A$2:$B$10,2,FALSE)/100000)/14)</f>
        <v>2.9548973889221442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IF(B409="Pending","",SUMIFS(E:E,A:A,"&lt;="&amp;A409,A:A,"&gt;="&amp;A409-13,B:B,B409)/(VLOOKUP(B409,Population!$A$2:$B$10,2,FALSE)/100000)/14)</f>
        <v>2.5765680054593458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IF(B410="Pending","",SUMIFS(E:E,A:A,"&lt;="&amp;A410,A:A,"&gt;="&amp;A410-13,B:B,B410)/(VLOOKUP(B410,Population!$A$2:$B$10,2,FALSE)/100000)/14)</f>
        <v>4.7109448154761626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IF(B411="Pending","",SUMIFS(E:E,A:A,"&lt;="&amp;A411,A:A,"&gt;="&amp;A411-13,B:B,B411)/(VLOOKUP(B411,Population!$A$2:$B$10,2,FALSE)/100000)/14)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IF(B412="Pending","",SUMIFS(E:E,A:A,"&lt;="&amp;A412,A:A,"&gt;="&amp;A412-13,B:B,B412)/(VLOOKUP(B412,Population!$A$2:$B$10,2,FALSE)/100000)/14)</f>
        <v>0.81210583300139483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IF(B413="Pending","",SUMIFS(E:E,A:A,"&lt;="&amp;A413,A:A,"&gt;="&amp;A413-13,B:B,B413)/(VLOOKUP(B413,Population!$A$2:$B$10,2,FALSE)/100000)/14)</f>
        <v>2.7430038810586832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IF(B414="Pending","",SUMIFS(E:E,A:A,"&lt;="&amp;A414,A:A,"&gt;="&amp;A414-13,B:B,B414)/(VLOOKUP(B414,Population!$A$2:$B$10,2,FALSE)/100000)/14)</f>
        <v>5.5421098354675831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IF(B415="Pending","",SUMIFS(E:E,A:A,"&lt;="&amp;A415,A:A,"&gt;="&amp;A415-13,B:B,B415)/(VLOOKUP(B415,Population!$A$2:$B$10,2,FALSE)/100000)/14)</f>
        <v>6.0095038104162777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IF(B416="Pending","",SUMIFS(E:E,A:A,"&lt;="&amp;A416,A:A,"&gt;="&amp;A416-13,B:B,B416)/(VLOOKUP(B416,Population!$A$2:$B$10,2,FALSE)/100000)/14)</f>
        <v>5.8901006092860824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IF(B417="Pending","",SUMIFS(E:E,A:A,"&lt;="&amp;A417,A:A,"&gt;="&amp;A417-13,B:B,B417)/(VLOOKUP(B417,Population!$A$2:$B$10,2,FALSE)/100000)/14)</f>
        <v>4.6030914585609279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IF(B418="Pending","",SUMIFS(E:E,A:A,"&lt;="&amp;A418,A:A,"&gt;="&amp;A418-13,B:B,B418)/(VLOOKUP(B418,Population!$A$2:$B$10,2,FALSE)/100000)/14)</f>
        <v>2.9005127744021051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IF(B419="Pending","",SUMIFS(E:E,A:A,"&lt;="&amp;A419,A:A,"&gt;="&amp;A419-13,B:B,B419)/(VLOOKUP(B419,Population!$A$2:$B$10,2,FALSE)/100000)/14)</f>
        <v>2.6361418321751691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IF(B420="Pending","",SUMIFS(E:E,A:A,"&lt;="&amp;A420,A:A,"&gt;="&amp;A420-13,B:B,B420)/(VLOOKUP(B420,Population!$A$2:$B$10,2,FALSE)/100000)/14)</f>
        <v>4.5818778342302409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IF(B421="Pending","",SUMIFS(E:E,A:A,"&lt;="&amp;A421,A:A,"&gt;="&amp;A421-13,B:B,B421)/(VLOOKUP(B421,Population!$A$2:$B$10,2,FALSE)/100000)/14)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IF(B422="Pending","",SUMIFS(E:E,A:A,"&lt;="&amp;A422,A:A,"&gt;="&amp;A422-13,B:B,B422)/(VLOOKUP(B422,Population!$A$2:$B$10,2,FALSE)/100000)/14)</f>
        <v>0.86729749155488778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IF(B423="Pending","",SUMIFS(E:E,A:A,"&lt;="&amp;A423,A:A,"&gt;="&amp;A423-13,B:B,B423)/(VLOOKUP(B423,Population!$A$2:$B$10,2,FALSE)/100000)/14)</f>
        <v>2.8513900526506673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IF(B424="Pending","",SUMIFS(E:E,A:A,"&lt;="&amp;A424,A:A,"&gt;="&amp;A424-13,B:B,B424)/(VLOOKUP(B424,Population!$A$2:$B$10,2,FALSE)/100000)/14)</f>
        <v>5.9320823814003489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IF(B425="Pending","",SUMIFS(E:E,A:A,"&lt;="&amp;A425,A:A,"&gt;="&amp;A425-13,B:B,B425)/(VLOOKUP(B425,Population!$A$2:$B$10,2,FALSE)/100000)/14)</f>
        <v>6.595796865091037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IF(B426="Pending","",SUMIFS(E:E,A:A,"&lt;="&amp;A426,A:A,"&gt;="&amp;A426-13,B:B,B426)/(VLOOKUP(B426,Population!$A$2:$B$10,2,FALSE)/100000)/14)</f>
        <v>6.40956894182625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IF(B427="Pending","",SUMIFS(E:E,A:A,"&lt;="&amp;A427,A:A,"&gt;="&amp;A427-13,B:B,B427)/(VLOOKUP(B427,Population!$A$2:$B$10,2,FALSE)/100000)/14)</f>
        <v>5.0897267774035919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IF(B428="Pending","",SUMIFS(E:E,A:A,"&lt;="&amp;A428,A:A,"&gt;="&amp;A428-13,B:B,B428)/(VLOOKUP(B428,Population!$A$2:$B$10,2,FALSE)/100000)/14)</f>
        <v>3.0908589252222427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IF(B429="Pending","",SUMIFS(E:E,A:A,"&lt;="&amp;A429,A:A,"&gt;="&amp;A429-13,B:B,B429)/(VLOOKUP(B429,Population!$A$2:$B$10,2,FALSE)/100000)/14)</f>
        <v>2.8744371390384607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IF(B430="Pending","",SUMIFS(E:E,A:A,"&lt;="&amp;A430,A:A,"&gt;="&amp;A430-13,B:B,B430)/(VLOOKUP(B430,Population!$A$2:$B$10,2,FALSE)/100000)/14)</f>
        <v>5.0658790139024488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IF(B431="Pending","",SUMIFS(E:E,A:A,"&lt;="&amp;A431,A:A,"&gt;="&amp;A431-13,B:B,B431)/(VLOOKUP(B431,Population!$A$2:$B$10,2,FALSE)/100000)/14)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IF(B432="Pending","",SUMIFS(E:E,A:A,"&lt;="&amp;A432,A:A,"&gt;="&amp;A432-13,B:B,B432)/(VLOOKUP(B432,Population!$A$2:$B$10,2,FALSE)/100000)/14)</f>
        <v>1.0328724672153664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IF(B433="Pending","",SUMIFS(E:E,A:A,"&lt;="&amp;A433,A:A,"&gt;="&amp;A433-13,B:B,B433)/(VLOOKUP(B433,Population!$A$2:$B$10,2,FALSE)/100000)/14)</f>
        <v>2.8764022460949716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IF(B434="Pending","",SUMIFS(E:E,A:A,"&lt;="&amp;A434,A:A,"&gt;="&amp;A434-13,B:B,B434)/(VLOOKUP(B434,Population!$A$2:$B$10,2,FALSE)/100000)/14)</f>
        <v>6.2845575671472726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IF(B435="Pending","",SUMIFS(E:E,A:A,"&lt;="&amp;A435,A:A,"&gt;="&amp;A435-13,B:B,B435)/(VLOOKUP(B435,Population!$A$2:$B$10,2,FALSE)/100000)/14)</f>
        <v>7.4996653243812901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IF(B436="Pending","",SUMIFS(E:E,A:A,"&lt;="&amp;A436,A:A,"&gt;="&amp;A436-13,B:B,B436)/(VLOOKUP(B436,Population!$A$2:$B$10,2,FALSE)/100000)/14)</f>
        <v>6.9625513603367493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IF(B437="Pending","",SUMIFS(E:E,A:A,"&lt;="&amp;A437,A:A,"&gt;="&amp;A437-13,B:B,B437)/(VLOOKUP(B437,Population!$A$2:$B$10,2,FALSE)/100000)/14)</f>
        <v>5.4566976735800257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IF(B438="Pending","",SUMIFS(E:E,A:A,"&lt;="&amp;A438,A:A,"&gt;="&amp;A438-13,B:B,B438)/(VLOOKUP(B438,Population!$A$2:$B$10,2,FALSE)/100000)/14)</f>
        <v>3.2268204615223413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IF(B439="Pending","",SUMIFS(E:E,A:A,"&lt;="&amp;A439,A:A,"&gt;="&amp;A439-13,B:B,B439)/(VLOOKUP(B439,Population!$A$2:$B$10,2,FALSE)/100000)/14)</f>
        <v>2.9042240523963723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IF(B440="Pending","",SUMIFS(E:E,A:A,"&lt;="&amp;A440,A:A,"&gt;="&amp;A440-13,B:B,B440)/(VLOOKUP(B440,Population!$A$2:$B$10,2,FALSE)/100000)/14)</f>
        <v>4.8722785420335653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IF(B441="Pending","",SUMIFS(E:E,A:A,"&lt;="&amp;A441,A:A,"&gt;="&amp;A441-13,B:B,B441)/(VLOOKUP(B441,Population!$A$2:$B$10,2,FALSE)/100000)/14)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IF(B442="Pending","",SUMIFS(E:E,A:A,"&lt;="&amp;A442,A:A,"&gt;="&amp;A442-13,B:B,B442)/(VLOOKUP(B442,Population!$A$2:$B$10,2,FALSE)/100000)/14)</f>
        <v>1.072295080467861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IF(B443="Pending","",SUMIFS(E:E,A:A,"&lt;="&amp;A443,A:A,"&gt;="&amp;A443-13,B:B,B443)/(VLOOKUP(B443,Population!$A$2:$B$10,2,FALSE)/100000)/14)</f>
        <v>2.9597762242426517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IF(B444="Pending","",SUMIFS(E:E,A:A,"&lt;="&amp;A444,A:A,"&gt;="&amp;A444-13,B:B,B444)/(VLOOKUP(B444,Population!$A$2:$B$10,2,FALSE)/100000)/14)</f>
        <v>7.8594466949526751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IF(B445="Pending","",SUMIFS(E:E,A:A,"&lt;="&amp;A445,A:A,"&gt;="&amp;A445-13,B:B,B445)/(VLOOKUP(B445,Population!$A$2:$B$10,2,FALSE)/100000)/14)</f>
        <v>9.3888318338888457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IF(B446="Pending","",SUMIFS(E:E,A:A,"&lt;="&amp;A446,A:A,"&gt;="&amp;A446-13,B:B,B446)/(VLOOKUP(B446,Population!$A$2:$B$10,2,FALSE)/100000)/14)</f>
        <v>8.5377134009424172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IF(B447="Pending","",SUMIFS(E:E,A:A,"&lt;="&amp;A447,A:A,"&gt;="&amp;A447-13,B:B,B447)/(VLOOKUP(B447,Population!$A$2:$B$10,2,FALSE)/100000)/14)</f>
        <v>6.1746842095773982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IF(B448="Pending","",SUMIFS(E:E,A:A,"&lt;="&amp;A448,A:A,"&gt;="&amp;A448-13,B:B,B448)/(VLOOKUP(B448,Population!$A$2:$B$10,2,FALSE)/100000)/14)</f>
        <v>3.5259358413825588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IF(B449="Pending","",SUMIFS(E:E,A:A,"&lt;="&amp;A449,A:A,"&gt;="&amp;A449-13,B:B,B449)/(VLOOKUP(B449,Population!$A$2:$B$10,2,FALSE)/100000)/14)</f>
        <v>2.9935847924701067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IF(B450="Pending","",SUMIFS(E:E,A:A,"&lt;="&amp;A450,A:A,"&gt;="&amp;A450-13,B:B,B450)/(VLOOKUP(B450,Population!$A$2:$B$10,2,FALSE)/100000)/14)</f>
        <v>5.1626792498368914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IF(B451="Pending","",SUMIFS(E:E,A:A,"&lt;="&amp;A451,A:A,"&gt;="&amp;A451-13,B:B,B451)/(VLOOKUP(B451,Population!$A$2:$B$10,2,FALSE)/100000)/14)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IF(B452="Pending","",SUMIFS(E:E,A:A,"&lt;="&amp;A452,A:A,"&gt;="&amp;A452-13,B:B,B452)/(VLOOKUP(B452,Population!$A$2:$B$10,2,FALSE)/100000)/14)</f>
        <v>1.2221010108273418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IF(B453="Pending","",SUMIFS(E:E,A:A,"&lt;="&amp;A453,A:A,"&gt;="&amp;A453-13,B:B,B453)/(VLOOKUP(B453,Population!$A$2:$B$10,2,FALSE)/100000)/14)</f>
        <v>3.1848859652413886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IF(B454="Pending","",SUMIFS(E:E,A:A,"&lt;="&amp;A454,A:A,"&gt;="&amp;A454-13,B:B,B454)/(VLOOKUP(B454,Population!$A$2:$B$10,2,FALSE)/100000)/14)</f>
        <v>8.7743822834872418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IF(B455="Pending","",SUMIFS(E:E,A:A,"&lt;="&amp;A455,A:A,"&gt;="&amp;A455-13,B:B,B455)/(VLOOKUP(B455,Population!$A$2:$B$10,2,FALSE)/100000)/14)</f>
        <v>10.553274984145659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IF(B456="Pending","",SUMIFS(E:E,A:A,"&lt;="&amp;A456,A:A,"&gt;="&amp;A456-13,B:B,B456)/(VLOOKUP(B456,Population!$A$2:$B$10,2,FALSE)/100000)/14)</f>
        <v>9.4174581576636651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IF(B457="Pending","",SUMIFS(E:E,A:A,"&lt;="&amp;A457,A:A,"&gt;="&amp;A457-13,B:B,B457)/(VLOOKUP(B457,Population!$A$2:$B$10,2,FALSE)/100000)/14)</f>
        <v>6.6373866438868152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IF(B458="Pending","",SUMIFS(E:E,A:A,"&lt;="&amp;A458,A:A,"&gt;="&amp;A458-13,B:B,B458)/(VLOOKUP(B458,Population!$A$2:$B$10,2,FALSE)/100000)/14)</f>
        <v>3.9519486551228673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IF(B459="Pending","",SUMIFS(E:E,A:A,"&lt;="&amp;A459,A:A,"&gt;="&amp;A459-13,B:B,B459)/(VLOOKUP(B459,Population!$A$2:$B$10,2,FALSE)/100000)/14)</f>
        <v>3.1425193592596647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IF(B460="Pending","",SUMIFS(E:E,A:A,"&lt;="&amp;A460,A:A,"&gt;="&amp;A460-13,B:B,B460)/(VLOOKUP(B460,Population!$A$2:$B$10,2,FALSE)/100000)/14)</f>
        <v>5.324012976394294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IF(B461="Pending","",SUMIFS(E:E,A:A,"&lt;="&amp;A461,A:A,"&gt;="&amp;A461-13,B:B,B461)/(VLOOKUP(B461,Population!$A$2:$B$10,2,FALSE)/100000)/14)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IF(B462="Pending","",SUMIFS(E:E,A:A,"&lt;="&amp;A462,A:A,"&gt;="&amp;A462-13,B:B,B462)/(VLOOKUP(B462,Population!$A$2:$B$10,2,FALSE)/100000)/14)</f>
        <v>1.3876759864878205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IF(B463="Pending","",SUMIFS(E:E,A:A,"&lt;="&amp;A463,A:A,"&gt;="&amp;A463-13,B:B,B463)/(VLOOKUP(B463,Population!$A$2:$B$10,2,FALSE)/100000)/14)</f>
        <v>3.2432477499447647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IF(B464="Pending","",SUMIFS(E:E,A:A,"&lt;="&amp;A464,A:A,"&gt;="&amp;A464-13,B:B,B464)/(VLOOKUP(B464,Population!$A$2:$B$10,2,FALSE)/100000)/14)</f>
        <v>8.9468701403421189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IF(B465="Pending","",SUMIFS(E:E,A:A,"&lt;="&amp;A465,A:A,"&gt;="&amp;A465-13,B:B,B465)/(VLOOKUP(B465,Population!$A$2:$B$10,2,FALSE)/100000)/14)</f>
        <v>10.870850388761154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IF(B466="Pending","",SUMIFS(E:E,A:A,"&lt;="&amp;A466,A:A,"&gt;="&amp;A466-13,B:B,B466)/(VLOOKUP(B466,Population!$A$2:$B$10,2,FALSE)/100000)/14)</f>
        <v>9.6855708454263318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IF(B467="Pending","",SUMIFS(E:E,A:A,"&lt;="&amp;A467,A:A,"&gt;="&amp;A467-13,B:B,B467)/(VLOOKUP(B467,Population!$A$2:$B$10,2,FALSE)/100000)/14)</f>
        <v>6.964469399174507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IF(B468="Pending","",SUMIFS(E:E,A:A,"&lt;="&amp;A468,A:A,"&gt;="&amp;A468-13,B:B,B468)/(VLOOKUP(B468,Population!$A$2:$B$10,2,FALSE)/100000)/14)</f>
        <v>4.1694871132030249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IF(B469="Pending","",SUMIFS(E:E,A:A,"&lt;="&amp;A469,A:A,"&gt;="&amp;A469-13,B:B,B469)/(VLOOKUP(B469,Population!$A$2:$B$10,2,FALSE)/100000)/14)</f>
        <v>3.3808146661229563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IF(B470="Pending","",SUMIFS(E:E,A:A,"&lt;="&amp;A470,A:A,"&gt;="&amp;A470-13,B:B,B470)/(VLOOKUP(B470,Population!$A$2:$B$10,2,FALSE)/100000)/14)</f>
        <v>5.324012976394294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IF(B471="Pending","",SUMIFS(E:E,A:A,"&lt;="&amp;A471,A:A,"&gt;="&amp;A471-13,B:B,B471)/(VLOOKUP(B471,Population!$A$2:$B$10,2,FALSE)/100000)/14)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IF(B472="Pending","",SUMIFS(E:E,A:A,"&lt;="&amp;A472,A:A,"&gt;="&amp;A472-13,B:B,B472)/(VLOOKUP(B472,Population!$A$2:$B$10,2,FALSE)/100000)/14)</f>
        <v>1.4349831223908143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IF(B473="Pending","",SUMIFS(E:E,A:A,"&lt;="&amp;A473,A:A,"&gt;="&amp;A473-13,B:B,B473)/(VLOOKUP(B473,Population!$A$2:$B$10,2,FALSE)/100000)/14)</f>
        <v>3.5017070822025742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IF(B474="Pending","",SUMIFS(E:E,A:A,"&lt;="&amp;A474,A:A,"&gt;="&amp;A474-13,B:B,B474)/(VLOOKUP(B474,Population!$A$2:$B$10,2,FALSE)/100000)/14)</f>
        <v>9.1043590531226606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IF(B475="Pending","",SUMIFS(E:E,A:A,"&lt;="&amp;A475,A:A,"&gt;="&amp;A475-13,B:B,B475)/(VLOOKUP(B475,Population!$A$2:$B$10,2,FALSE)/100000)/14)</f>
        <v>10.862707429668449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IF(B476="Pending","",SUMIFS(E:E,A:A,"&lt;="&amp;A476,A:A,"&gt;="&amp;A476-13,B:B,B476)/(VLOOKUP(B476,Population!$A$2:$B$10,2,FALSE)/100000)/14)</f>
        <v>9.8028701463224994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IF(B477="Pending","",SUMIFS(E:E,A:A,"&lt;="&amp;A477,A:A,"&gt;="&amp;A477-13,B:B,B477)/(VLOOKUP(B477,Population!$A$2:$B$10,2,FALSE)/100000)/14)</f>
        <v>7.1479548472627243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IF(B478="Pending","",SUMIFS(E:E,A:A,"&lt;="&amp;A478,A:A,"&gt;="&amp;A478-13,B:B,B478)/(VLOOKUP(B478,Population!$A$2:$B$10,2,FALSE)/100000)/14)</f>
        <v>4.3779614688631767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IF(B479="Pending","",SUMIFS(E:E,A:A,"&lt;="&amp;A479,A:A,"&gt;="&amp;A479-13,B:B,B479)/(VLOOKUP(B479,Population!$A$2:$B$10,2,FALSE)/100000)/14)</f>
        <v>3.7531510830968502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IF(B480="Pending","",SUMIFS(E:E,A:A,"&lt;="&amp;A480,A:A,"&gt;="&amp;A480-13,B:B,B480)/(VLOOKUP(B480,Population!$A$2:$B$10,2,FALSE)/100000)/14)</f>
        <v>5.6789471748205802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IF(B481="Pending","",SUMIFS(E:E,A:A,"&lt;="&amp;A481,A:A,"&gt;="&amp;A481-13,B:B,B481)/(VLOOKUP(B481,Population!$A$2:$B$10,2,FALSE)/100000)/14)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IF(B482="Pending","",SUMIFS(E:E,A:A,"&lt;="&amp;A482,A:A,"&gt;="&amp;A482-13,B:B,B482)/(VLOOKUP(B482,Population!$A$2:$B$10,2,FALSE)/100000)/14)</f>
        <v>1.4428676450413132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IF(B483="Pending","",SUMIFS(E:E,A:A,"&lt;="&amp;A483,A:A,"&gt;="&amp;A483-13,B:B,B483)/(VLOOKUP(B483,Population!$A$2:$B$10,2,FALSE)/100000)/14)</f>
        <v>3.4516826953139659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IF(B484="Pending","",SUMIFS(E:E,A:A,"&lt;="&amp;A484,A:A,"&gt;="&amp;A484-13,B:B,B484)/(VLOOKUP(B484,Population!$A$2:$B$10,2,FALSE)/100000)/14)</f>
        <v>9.1043590531226606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IF(B485="Pending","",SUMIFS(E:E,A:A,"&lt;="&amp;A485,A:A,"&gt;="&amp;A485-13,B:B,B485)/(VLOOKUP(B485,Population!$A$2:$B$10,2,FALSE)/100000)/14)</f>
        <v>10.854564470575742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IF(B486="Pending","",SUMIFS(E:E,A:A,"&lt;="&amp;A486,A:A,"&gt;="&amp;A486-13,B:B,B486)/(VLOOKUP(B486,Population!$A$2:$B$10,2,FALSE)/100000)/14)</f>
        <v>9.7107064099040823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IF(B487="Pending","",SUMIFS(E:E,A:A,"&lt;="&amp;A487,A:A,"&gt;="&amp;A487-13,B:B,B487)/(VLOOKUP(B487,Population!$A$2:$B$10,2,FALSE)/100000)/14)</f>
        <v>7.0522233091297419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IF(B488="Pending","",SUMIFS(E:E,A:A,"&lt;="&amp;A488,A:A,"&gt;="&amp;A488-13,B:B,B488)/(VLOOKUP(B488,Population!$A$2:$B$10,2,FALSE)/100000)/14)</f>
        <v>4.39608967370319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IF(B489="Pending","",SUMIFS(E:E,A:A,"&lt;="&amp;A489,A:A,"&gt;="&amp;A489-13,B:B,B489)/(VLOOKUP(B489,Population!$A$2:$B$10,2,FALSE)/100000)/14)</f>
        <v>3.6786837997020716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IF(B490="Pending","",SUMIFS(E:E,A:A,"&lt;="&amp;A490,A:A,"&gt;="&amp;A490-13,B:B,B490)/(VLOOKUP(B490,Population!$A$2:$B$10,2,FALSE)/100000)/14)</f>
        <v>5.5498801935746584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IF(B491="Pending","",SUMIFS(E:E,A:A,"&lt;="&amp;A491,A:A,"&gt;="&amp;A491-13,B:B,B491)/(VLOOKUP(B491,Population!$A$2:$B$10,2,FALSE)/100000)/14)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IF(B492="Pending","",SUMIFS(E:E,A:A,"&lt;="&amp;A492,A:A,"&gt;="&amp;A492-13,B:B,B492)/(VLOOKUP(B492,Population!$A$2:$B$10,2,FALSE)/100000)/14)</f>
        <v>1.4901747809443069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IF(B493="Pending","",SUMIFS(E:E,A:A,"&lt;="&amp;A493,A:A,"&gt;="&amp;A493-13,B:B,B493)/(VLOOKUP(B493,Population!$A$2:$B$10,2,FALSE)/100000)/14)</f>
        <v>3.6351054472388626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IF(B494="Pending","",SUMIFS(E:E,A:A,"&lt;="&amp;A494,A:A,"&gt;="&amp;A494-13,B:B,B494)/(VLOOKUP(B494,Population!$A$2:$B$10,2,FALSE)/100000)/14)</f>
        <v>8.88687436404477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IF(B495="Pending","",SUMIFS(E:E,A:A,"&lt;="&amp;A495,A:A,"&gt;="&amp;A495-13,B:B,B495)/(VLOOKUP(B495,Population!$A$2:$B$10,2,FALSE)/100000)/14)</f>
        <v>10.561417943238364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IF(B496="Pending","",SUMIFS(E:E,A:A,"&lt;="&amp;A496,A:A,"&gt;="&amp;A496-13,B:B,B496)/(VLOOKUP(B496,Population!$A$2:$B$10,2,FALSE)/100000)/14)</f>
        <v>9.2163736418416669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IF(B497="Pending","",SUMIFS(E:E,A:A,"&lt;="&amp;A497,A:A,"&gt;="&amp;A497-13,B:B,B497)/(VLOOKUP(B497,Population!$A$2:$B$10,2,FALSE)/100000)/14)</f>
        <v>6.8288497201527818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IF(B498="Pending","",SUMIFS(E:E,A:A,"&lt;="&amp;A498,A:A,"&gt;="&amp;A498-13,B:B,B498)/(VLOOKUP(B498,Population!$A$2:$B$10,2,FALSE)/100000)/14)</f>
        <v>4.3598332640231634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IF(B499="Pending","",SUMIFS(E:E,A:A,"&lt;="&amp;A499,A:A,"&gt;="&amp;A499-13,B:B,B499)/(VLOOKUP(B499,Population!$A$2:$B$10,2,FALSE)/100000)/14)</f>
        <v>3.6637903430231158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IF(B500="Pending","",SUMIFS(E:E,A:A,"&lt;="&amp;A500,A:A,"&gt;="&amp;A500-13,B:B,B500)/(VLOOKUP(B500,Population!$A$2:$B$10,2,FALSE)/100000)/14)</f>
        <v>5.5498801935746584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IF(B501="Pending","",SUMIFS(E:E,A:A,"&lt;="&amp;A501,A:A,"&gt;="&amp;A501-13,B:B,B501)/(VLOOKUP(B501,Population!$A$2:$B$10,2,FALSE)/100000)/14)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IF(B502="Pending","",SUMIFS(E:E,A:A,"&lt;="&amp;A502,A:A,"&gt;="&amp;A502-13,B:B,B502)/(VLOOKUP(B502,Population!$A$2:$B$10,2,FALSE)/100000)/14)</f>
        <v>1.5059438262453051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IF(B503="Pending","",SUMIFS(E:E,A:A,"&lt;="&amp;A503,A:A,"&gt;="&amp;A503-13,B:B,B503)/(VLOOKUP(B503,Population!$A$2:$B$10,2,FALSE)/100000)/14)</f>
        <v>3.6684550384979349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IF(B504="Pending","",SUMIFS(E:E,A:A,"&lt;="&amp;A504,A:A,"&gt;="&amp;A504-13,B:B,B504)/(VLOOKUP(B504,Population!$A$2:$B$10,2,FALSE)/100000)/14)</f>
        <v>8.5119007621863414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IF(B505="Pending","",SUMIFS(E:E,A:A,"&lt;="&amp;A505,A:A,"&gt;="&amp;A505-13,B:B,B505)/(VLOOKUP(B505,Population!$A$2:$B$10,2,FALSE)/100000)/14)</f>
        <v>10.390415802291558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IF(B506="Pending","",SUMIFS(E:E,A:A,"&lt;="&amp;A506,A:A,"&gt;="&amp;A506-13,B:B,B506)/(VLOOKUP(B506,Population!$A$2:$B$10,2,FALSE)/100000)/14)</f>
        <v>9.0823172979603335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IF(B507="Pending","",SUMIFS(E:E,A:A,"&lt;="&amp;A507,A:A,"&gt;="&amp;A507-13,B:B,B507)/(VLOOKUP(B507,Population!$A$2:$B$10,2,FALSE)/100000)/14)</f>
        <v>6.6294090157090668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IF(B508="Pending","",SUMIFS(E:E,A:A,"&lt;="&amp;A508,A:A,"&gt;="&amp;A508-13,B:B,B508)/(VLOOKUP(B508,Population!$A$2:$B$10,2,FALSE)/100000)/14)</f>
        <v>4.3326409567631439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IF(B509="Pending","",SUMIFS(E:E,A:A,"&lt;="&amp;A509,A:A,"&gt;="&amp;A509-13,B:B,B509)/(VLOOKUP(B509,Population!$A$2:$B$10,2,FALSE)/100000)/14)</f>
        <v>3.5595361462704256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IF(B510="Pending","",SUMIFS(E:E,A:A,"&lt;="&amp;A510,A:A,"&gt;="&amp;A510-13,B:B,B510)/(VLOOKUP(B510,Population!$A$2:$B$10,2,FALSE)/100000)/14)</f>
        <v>5.1949459951483723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IF(B511="Pending","",SUMIFS(E:E,A:A,"&lt;="&amp;A511,A:A,"&gt;="&amp;A511-13,B:B,B511)/(VLOOKUP(B511,Population!$A$2:$B$10,2,FALSE)/100000)/14)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IF(B512="Pending","",SUMIFS(E:E,A:A,"&lt;="&amp;A512,A:A,"&gt;="&amp;A512-13,B:B,B512)/(VLOOKUP(B512,Population!$A$2:$B$10,2,FALSE)/100000)/14)</f>
        <v>1.5138283488958042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IF(B513="Pending","",SUMIFS(E:E,A:A,"&lt;="&amp;A513,A:A,"&gt;="&amp;A513-13,B:B,B513)/(VLOOKUP(B513,Population!$A$2:$B$10,2,FALSE)/100000)/14)</f>
        <v>3.793516005719455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IF(B514="Pending","",SUMIFS(E:E,A:A,"&lt;="&amp;A514,A:A,"&gt;="&amp;A514-13,B:B,B514)/(VLOOKUP(B514,Population!$A$2:$B$10,2,FALSE)/100000)/14)</f>
        <v>8.8268785877474212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IF(B515="Pending","",SUMIFS(E:E,A:A,"&lt;="&amp;A515,A:A,"&gt;="&amp;A515-13,B:B,B515)/(VLOOKUP(B515,Population!$A$2:$B$10,2,FALSE)/100000)/14)</f>
        <v>10.716134165999758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IF(B516="Pending","",SUMIFS(E:E,A:A,"&lt;="&amp;A516,A:A,"&gt;="&amp;A516-13,B:B,B516)/(VLOOKUP(B516,Population!$A$2:$B$10,2,FALSE)/100000)/14)</f>
        <v>9.2582662493045831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IF(B517="Pending","",SUMIFS(E:E,A:A,"&lt;="&amp;A517,A:A,"&gt;="&amp;A517-13,B:B,B517)/(VLOOKUP(B517,Population!$A$2:$B$10,2,FALSE)/100000)/14)</f>
        <v>6.8208720919750334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IF(B518="Pending","",SUMIFS(E:E,A:A,"&lt;="&amp;A518,A:A,"&gt;="&amp;A518-13,B:B,B518)/(VLOOKUP(B518,Population!$A$2:$B$10,2,FALSE)/100000)/14)</f>
        <v>4.3688973664431705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IF(B519="Pending","",SUMIFS(E:E,A:A,"&lt;="&amp;A519,A:A,"&gt;="&amp;A519-13,B:B,B519)/(VLOOKUP(B519,Population!$A$2:$B$10,2,FALSE)/100000)/14)</f>
        <v>3.4850688628756465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IF(B520="Pending","",SUMIFS(E:E,A:A,"&lt;="&amp;A520,A:A,"&gt;="&amp;A520-13,B:B,B520)/(VLOOKUP(B520,Population!$A$2:$B$10,2,FALSE)/100000)/14)</f>
        <v>4.936812032656527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IF(B521="Pending","",SUMIFS(E:E,A:A,"&lt;="&amp;A521,A:A,"&gt;="&amp;A521-13,B:B,B521)/(VLOOKUP(B521,Population!$A$2:$B$10,2,FALSE)/100000)/14)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IF(B522="Pending","",SUMIFS(E:E,A:A,"&lt;="&amp;A522,A:A,"&gt;="&amp;A522-13,B:B,B522)/(VLOOKUP(B522,Population!$A$2:$B$10,2,FALSE)/100000)/14)</f>
        <v>1.5374819168473011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IF(B523="Pending","",SUMIFS(E:E,A:A,"&lt;="&amp;A523,A:A,"&gt;="&amp;A523-13,B:B,B523)/(VLOOKUP(B523,Population!$A$2:$B$10,2,FALSE)/100000)/14)</f>
        <v>3.5433940712764138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IF(B524="Pending","",SUMIFS(E:E,A:A,"&lt;="&amp;A524,A:A,"&gt;="&amp;A524-13,B:B,B524)/(VLOOKUP(B524,Population!$A$2:$B$10,2,FALSE)/100000)/14)</f>
        <v>8.7218859792270624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IF(B525="Pending","",SUMIFS(E:E,A:A,"&lt;="&amp;A525,A:A,"&gt;="&amp;A525-13,B:B,B525)/(VLOOKUP(B525,Population!$A$2:$B$10,2,FALSE)/100000)/14)</f>
        <v>10.610275697794593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IF(B526="Pending","",SUMIFS(E:E,A:A,"&lt;="&amp;A526,A:A,"&gt;="&amp;A526-13,B:B,B526)/(VLOOKUP(B526,Population!$A$2:$B$10,2,FALSE)/100000)/14)</f>
        <v>8.9231253896012497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IF(B527="Pending","",SUMIFS(E:E,A:A,"&lt;="&amp;A527,A:A,"&gt;="&amp;A527-13,B:B,B527)/(VLOOKUP(B527,Population!$A$2:$B$10,2,FALSE)/100000)/14)</f>
        <v>6.6613195284200613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IF(B528="Pending","",SUMIFS(E:E,A:A,"&lt;="&amp;A528,A:A,"&gt;="&amp;A528-13,B:B,B528)/(VLOOKUP(B528,Population!$A$2:$B$10,2,FALSE)/100000)/14)</f>
        <v>4.3145127519231306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IF(B529="Pending","",SUMIFS(E:E,A:A,"&lt;="&amp;A529,A:A,"&gt;="&amp;A529-13,B:B,B529)/(VLOOKUP(B529,Population!$A$2:$B$10,2,FALSE)/100000)/14)</f>
        <v>3.2318800993333987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IF(B530="Pending","",SUMIFS(E:E,A:A,"&lt;="&amp;A530,A:A,"&gt;="&amp;A530-13,B:B,B530)/(VLOOKUP(B530,Population!$A$2:$B$10,2,FALSE)/100000)/14)</f>
        <v>4.8400117967220861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IF(B531="Pending","",SUMIFS(E:E,A:A,"&lt;="&amp;A531,A:A,"&gt;="&amp;A531-13,B:B,B531)/(VLOOKUP(B531,Population!$A$2:$B$10,2,FALSE)/100000)/14)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IF(B532="Pending","",SUMIFS(E:E,A:A,"&lt;="&amp;A532,A:A,"&gt;="&amp;A532-13,B:B,B532)/(VLOOKUP(B532,Population!$A$2:$B$10,2,FALSE)/100000)/14)</f>
        <v>1.498059303594806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IF(B533="Pending","",SUMIFS(E:E,A:A,"&lt;="&amp;A533,A:A,"&gt;="&amp;A533-13,B:B,B533)/(VLOOKUP(B533,Population!$A$2:$B$10,2,FALSE)/100000)/14)</f>
        <v>3.3516339215367492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IF(B534="Pending","",SUMIFS(E:E,A:A,"&lt;="&amp;A534,A:A,"&gt;="&amp;A534-13,B:B,B534)/(VLOOKUP(B534,Population!$A$2:$B$10,2,FALSE)/100000)/14)</f>
        <v>8.016935607733215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IF(B535="Pending","",SUMIFS(E:E,A:A,"&lt;="&amp;A535,A:A,"&gt;="&amp;A535-13,B:B,B535)/(VLOOKUP(B535,Population!$A$2:$B$10,2,FALSE)/100000)/14)</f>
        <v>10.22755662043746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IF(B536="Pending","",SUMIFS(E:E,A:A,"&lt;="&amp;A536,A:A,"&gt;="&amp;A536-13,B:B,B536)/(VLOOKUP(B536,Population!$A$2:$B$10,2,FALSE)/100000)/14)</f>
        <v>8.5796060084053334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IF(B537="Pending","",SUMIFS(E:E,A:A,"&lt;="&amp;A537,A:A,"&gt;="&amp;A537-13,B:B,B537)/(VLOOKUP(B537,Population!$A$2:$B$10,2,FALSE)/100000)/14)</f>
        <v>6.4618788239763472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IF(B538="Pending","",SUMIFS(E:E,A:A,"&lt;="&amp;A538,A:A,"&gt;="&amp;A538-13,B:B,B538)/(VLOOKUP(B538,Population!$A$2:$B$10,2,FALSE)/100000)/14)</f>
        <v>4.178551215623032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IF(B539="Pending","",SUMIFS(E:E,A:A,"&lt;="&amp;A539,A:A,"&gt;="&amp;A539-13,B:B,B539)/(VLOOKUP(B539,Population!$A$2:$B$10,2,FALSE)/100000)/14)</f>
        <v>3.1127324459017527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IF(B540="Pending","",SUMIFS(E:E,A:A,"&lt;="&amp;A540,A:A,"&gt;="&amp;A540-13,B:B,B540)/(VLOOKUP(B540,Population!$A$2:$B$10,2,FALSE)/100000)/14)</f>
        <v>4.3237438717383965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IF(B541="Pending","",SUMIFS(E:E,A:A,"&lt;="&amp;A541,A:A,"&gt;="&amp;A541-13,B:B,B541)/(VLOOKUP(B541,Population!$A$2:$B$10,2,FALSE)/100000)/14)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IF(B542="Pending","",SUMIFS(E:E,A:A,"&lt;="&amp;A542,A:A,"&gt;="&amp;A542-13,B:B,B542)/(VLOOKUP(B542,Population!$A$2:$B$10,2,FALSE)/100000)/14)</f>
        <v>1.5532509621482991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IF(B543="Pending","",SUMIFS(E:E,A:A,"&lt;="&amp;A543,A:A,"&gt;="&amp;A543-13,B:B,B543)/(VLOOKUP(B543,Population!$A$2:$B$10,2,FALSE)/100000)/14)</f>
        <v>3.3266217280924453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IF(B544="Pending","",SUMIFS(E:E,A:A,"&lt;="&amp;A544,A:A,"&gt;="&amp;A544-13,B:B,B544)/(VLOOKUP(B544,Population!$A$2:$B$10,2,FALSE)/100000)/14)</f>
        <v>8.3019155451456221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IF(B545="Pending","",SUMIFS(E:E,A:A,"&lt;="&amp;A545,A:A,"&gt;="&amp;A545-13,B:B,B545)/(VLOOKUP(B545,Population!$A$2:$B$10,2,FALSE)/100000)/14)</f>
        <v>10.447416515940493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IF(B546="Pending","",SUMIFS(E:E,A:A,"&lt;="&amp;A546,A:A,"&gt;="&amp;A546-13,B:B,B546)/(VLOOKUP(B546,Population!$A$2:$B$10,2,FALSE)/100000)/14)</f>
        <v>8.9063683466160821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IF(B547="Pending","",SUMIFS(E:E,A:A,"&lt;="&amp;A547,A:A,"&gt;="&amp;A547-13,B:B,B547)/(VLOOKUP(B547,Population!$A$2:$B$10,2,FALSE)/100000)/14)</f>
        <v>6.4698564521540955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IF(B548="Pending","",SUMIFS(E:E,A:A,"&lt;="&amp;A548,A:A,"&gt;="&amp;A548-13,B:B,B548)/(VLOOKUP(B548,Population!$A$2:$B$10,2,FALSE)/100000)/14)</f>
        <v>4.1604230107830187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IF(B549="Pending","",SUMIFS(E:E,A:A,"&lt;="&amp;A549,A:A,"&gt;="&amp;A549-13,B:B,B549)/(VLOOKUP(B549,Population!$A$2:$B$10,2,FALSE)/100000)/14)</f>
        <v>3.0531586191859299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IF(B550="Pending","",SUMIFS(E:E,A:A,"&lt;="&amp;A550,A:A,"&gt;="&amp;A550-13,B:B,B550)/(VLOOKUP(B550,Population!$A$2:$B$10,2,FALSE)/100000)/14)</f>
        <v>3.8397426920661881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IF(B551="Pending","",SUMIFS(E:E,A:A,"&lt;="&amp;A551,A:A,"&gt;="&amp;A551-13,B:B,B551)/(VLOOKUP(B551,Population!$A$2:$B$10,2,FALSE)/100000)/14)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IF(B552="Pending","",SUMIFS(E:E,A:A,"&lt;="&amp;A552,A:A,"&gt;="&amp;A552-13,B:B,B552)/(VLOOKUP(B552,Population!$A$2:$B$10,2,FALSE)/100000)/14)</f>
        <v>1.6399807113037876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IF(B553="Pending","",SUMIFS(E:E,A:A,"&lt;="&amp;A553,A:A,"&gt;="&amp;A553-13,B:B,B553)/(VLOOKUP(B553,Population!$A$2:$B$10,2,FALSE)/100000)/14)</f>
        <v>3.5850810603502543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IF(B554="Pending","",SUMIFS(E:E,A:A,"&lt;="&amp;A554,A:A,"&gt;="&amp;A554-13,B:B,B554)/(VLOOKUP(B554,Population!$A$2:$B$10,2,FALSE)/100000)/14)</f>
        <v>9.1943527175686821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IF(B555="Pending","",SUMIFS(E:E,A:A,"&lt;="&amp;A555,A:A,"&gt;="&amp;A555-13,B:B,B555)/(VLOOKUP(B555,Population!$A$2:$B$10,2,FALSE)/100000)/14)</f>
        <v>11.465286402528617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IF(B556="Pending","",SUMIFS(E:E,A:A,"&lt;="&amp;A556,A:A,"&gt;="&amp;A556-13,B:B,B556)/(VLOOKUP(B556,Population!$A$2:$B$10,2,FALSE)/100000)/14)</f>
        <v>9.6185426734856652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IF(B557="Pending","",SUMIFS(E:E,A:A,"&lt;="&amp;A557,A:A,"&gt;="&amp;A557-13,B:B,B557)/(VLOOKUP(B557,Population!$A$2:$B$10,2,FALSE)/100000)/14)</f>
        <v>6.7490734383752962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IF(B558="Pending","",SUMIFS(E:E,A:A,"&lt;="&amp;A558,A:A,"&gt;="&amp;A558-13,B:B,B558)/(VLOOKUP(B558,Population!$A$2:$B$10,2,FALSE)/100000)/14)</f>
        <v>4.1422948059430054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IF(B559="Pending","",SUMIFS(E:E,A:A,"&lt;="&amp;A559,A:A,"&gt;="&amp;A559-13,B:B,B559)/(VLOOKUP(B559,Population!$A$2:$B$10,2,FALSE)/100000)/14)</f>
        <v>3.0233717058280183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IF(B560="Pending","",SUMIFS(E:E,A:A,"&lt;="&amp;A560,A:A,"&gt;="&amp;A560-13,B:B,B560)/(VLOOKUP(B560,Population!$A$2:$B$10,2,FALSE)/100000)/14)</f>
        <v>4.097876654558033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IF(B561="Pending","",SUMIFS(E:E,A:A,"&lt;="&amp;A561,A:A,"&gt;="&amp;A561-13,B:B,B561)/(VLOOKUP(B561,Population!$A$2:$B$10,2,FALSE)/100000)/14)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IF(B562="Pending","",SUMIFS(E:E,A:A,"&lt;="&amp;A562,A:A,"&gt;="&amp;A562-13,B:B,B562)/(VLOOKUP(B562,Population!$A$2:$B$10,2,FALSE)/100000)/14)</f>
        <v>1.6478652339542867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IF(B563="Pending","",SUMIFS(E:E,A:A,"&lt;="&amp;A563,A:A,"&gt;="&amp;A563-13,B:B,B563)/(VLOOKUP(B563,Population!$A$2:$B$10,2,FALSE)/100000)/14)</f>
        <v>3.6184306516093265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IF(B564="Pending","",SUMIFS(E:E,A:A,"&lt;="&amp;A564,A:A,"&gt;="&amp;A564-13,B:B,B564)/(VLOOKUP(B564,Population!$A$2:$B$10,2,FALSE)/100000)/14)</f>
        <v>9.1868532455315126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IF(B565="Pending","",SUMIFS(E:E,A:A,"&lt;="&amp;A565,A:A,"&gt;="&amp;A565-13,B:B,B565)/(VLOOKUP(B565,Population!$A$2:$B$10,2,FALSE)/100000)/14)</f>
        <v>11.375713852508863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IF(B566="Pending","",SUMIFS(E:E,A:A,"&lt;="&amp;A566,A:A,"&gt;="&amp;A566-13,B:B,B566)/(VLOOKUP(B566,Population!$A$2:$B$10,2,FALSE)/100000)/14)</f>
        <v>9.5263789370672498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IF(B567="Pending","",SUMIFS(E:E,A:A,"&lt;="&amp;A567,A:A,"&gt;="&amp;A567-13,B:B,B567)/(VLOOKUP(B567,Population!$A$2:$B$10,2,FALSE)/100000)/14)</f>
        <v>6.4698564521540955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IF(B568="Pending","",SUMIFS(E:E,A:A,"&lt;="&amp;A568,A:A,"&gt;="&amp;A568-13,B:B,B568)/(VLOOKUP(B568,Population!$A$2:$B$10,2,FALSE)/100000)/14)</f>
        <v>4.0788460890029601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IF(B569="Pending","",SUMIFS(E:E,A:A,"&lt;="&amp;A569,A:A,"&gt;="&amp;A569-13,B:B,B569)/(VLOOKUP(B569,Population!$A$2:$B$10,2,FALSE)/100000)/14)</f>
        <v>2.8446502256805495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IF(B570="Pending","",SUMIFS(E:E,A:A,"&lt;="&amp;A570,A:A,"&gt;="&amp;A570-13,B:B,B570)/(VLOOKUP(B570,Population!$A$2:$B$10,2,FALSE)/100000)/14)</f>
        <v>3.7429424561317464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IF(B571="Pending","",SUMIFS(E:E,A:A,"&lt;="&amp;A571,A:A,"&gt;="&amp;A571-13,B:B,B571)/(VLOOKUP(B571,Population!$A$2:$B$10,2,FALSE)/100000)/14)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IF(B572="Pending","",SUMIFS(E:E,A:A,"&lt;="&amp;A572,A:A,"&gt;="&amp;A572-13,B:B,B572)/(VLOOKUP(B572,Population!$A$2:$B$10,2,FALSE)/100000)/14)</f>
        <v>1.6163271433522908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IF(B573="Pending","",SUMIFS(E:E,A:A,"&lt;="&amp;A573,A:A,"&gt;="&amp;A573-13,B:B,B573)/(VLOOKUP(B573,Population!$A$2:$B$10,2,FALSE)/100000)/14)</f>
        <v>3.6684550384979349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IF(B574="Pending","",SUMIFS(E:E,A:A,"&lt;="&amp;A574,A:A,"&gt;="&amp;A574-13,B:B,B574)/(VLOOKUP(B574,Population!$A$2:$B$10,2,FALSE)/100000)/14)</f>
        <v>8.8568764758960974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IF(B575="Pending","",SUMIFS(E:E,A:A,"&lt;="&amp;A575,A:A,"&gt;="&amp;A575-13,B:B,B575)/(VLOOKUP(B575,Population!$A$2:$B$10,2,FALSE)/100000)/14)</f>
        <v>10.333415088642624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IF(B576="Pending","",SUMIFS(E:E,A:A,"&lt;="&amp;A576,A:A,"&gt;="&amp;A576-13,B:B,B576)/(VLOOKUP(B576,Population!$A$2:$B$10,2,FALSE)/100000)/14)</f>
        <v>8.6466341803460001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IF(B577="Pending","",SUMIFS(E:E,A:A,"&lt;="&amp;A577,A:A,"&gt;="&amp;A577-13,B:B,B577)/(VLOOKUP(B577,Population!$A$2:$B$10,2,FALSE)/100000)/14)</f>
        <v>5.799735685223216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IF(B578="Pending","",SUMIFS(E:E,A:A,"&lt;="&amp;A578,A:A,"&gt;="&amp;A578-13,B:B,B578)/(VLOOKUP(B578,Population!$A$2:$B$10,2,FALSE)/100000)/14)</f>
        <v>3.7616025043027297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IF(B579="Pending","",SUMIFS(E:E,A:A,"&lt;="&amp;A579,A:A,"&gt;="&amp;A579-13,B:B,B579)/(VLOOKUP(B579,Population!$A$2:$B$10,2,FALSE)/100000)/14)</f>
        <v>2.725502572248903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IF(B580="Pending","",SUMIFS(E:E,A:A,"&lt;="&amp;A580,A:A,"&gt;="&amp;A580-13,B:B,B580)/(VLOOKUP(B580,Population!$A$2:$B$10,2,FALSE)/100000)/14)</f>
        <v>3.7429424561317464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IF(B581="Pending","",SUMIFS(E:E,A:A,"&lt;="&amp;A581,A:A,"&gt;="&amp;A581-13,B:B,B581)/(VLOOKUP(B581,Population!$A$2:$B$10,2,FALSE)/100000)/14)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IF(B582="Pending","",SUMIFS(E:E,A:A,"&lt;="&amp;A582,A:A,"&gt;="&amp;A582-13,B:B,B582)/(VLOOKUP(B582,Population!$A$2:$B$10,2,FALSE)/100000)/14)</f>
        <v>1.5926735754007937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IF(B583="Pending","",SUMIFS(E:E,A:A,"&lt;="&amp;A583,A:A,"&gt;="&amp;A583-13,B:B,B583)/(VLOOKUP(B583,Population!$A$2:$B$10,2,FALSE)/100000)/14)</f>
        <v>3.6434428450536305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IF(B584="Pending","",SUMIFS(E:E,A:A,"&lt;="&amp;A584,A:A,"&gt;="&amp;A584-13,B:B,B584)/(VLOOKUP(B584,Population!$A$2:$B$10,2,FALSE)/100000)/14)</f>
        <v>7.1544963234588286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IF(B585="Pending","",SUMIFS(E:E,A:A,"&lt;="&amp;A585,A:A,"&gt;="&amp;A585-13,B:B,B585)/(VLOOKUP(B585,Population!$A$2:$B$10,2,FALSE)/100000)/14)</f>
        <v>8.3058182745590834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IF(B586="Pending","",SUMIFS(E:E,A:A,"&lt;="&amp;A586,A:A,"&gt;="&amp;A586-13,B:B,B586)/(VLOOKUP(B586,Population!$A$2:$B$10,2,FALSE)/100000)/14)</f>
        <v>6.9793084033219159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IF(B587="Pending","",SUMIFS(E:E,A:A,"&lt;="&amp;A587,A:A,"&gt;="&amp;A587-13,B:B,B587)/(VLOOKUP(B587,Population!$A$2:$B$10,2,FALSE)/100000)/14)</f>
        <v>4.8025321630046429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IF(B588="Pending","",SUMIFS(E:E,A:A,"&lt;="&amp;A588,A:A,"&gt;="&amp;A588-13,B:B,B588)/(VLOOKUP(B588,Population!$A$2:$B$10,2,FALSE)/100000)/14)</f>
        <v>3.1633717445822955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IF(B589="Pending","",SUMIFS(E:E,A:A,"&lt;="&amp;A589,A:A,"&gt;="&amp;A589-13,B:B,B589)/(VLOOKUP(B589,Population!$A$2:$B$10,2,FALSE)/100000)/14)</f>
        <v>2.5021007220645672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IF(B590="Pending","",SUMIFS(E:E,A:A,"&lt;="&amp;A590,A:A,"&gt;="&amp;A590-13,B:B,B590)/(VLOOKUP(B590,Population!$A$2:$B$10,2,FALSE)/100000)/14)</f>
        <v>3.484808493639902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IF(B591="Pending","",SUMIFS(E:E,A:A,"&lt;="&amp;A591,A:A,"&gt;="&amp;A591-13,B:B,B591)/(VLOOKUP(B591,Population!$A$2:$B$10,2,FALSE)/100000)/14)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IF(B592="Pending","",SUMIFS(E:E,A:A,"&lt;="&amp;A592,A:A,"&gt;="&amp;A592-13,B:B,B592)/(VLOOKUP(B592,Population!$A$2:$B$10,2,FALSE)/100000)/14)</f>
        <v>1.6320961886532888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IF(B593="Pending","",SUMIFS(E:E,A:A,"&lt;="&amp;A593,A:A,"&gt;="&amp;A593-13,B:B,B593)/(VLOOKUP(B593,Population!$A$2:$B$10,2,FALSE)/100000)/14)</f>
        <v>3.6184306516093265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IF(B594="Pending","",SUMIFS(E:E,A:A,"&lt;="&amp;A594,A:A,"&gt;="&amp;A594-13,B:B,B594)/(VLOOKUP(B594,Population!$A$2:$B$10,2,FALSE)/100000)/14)</f>
        <v>6.412048591779139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IF(B595="Pending","",SUMIFS(E:E,A:A,"&lt;="&amp;A595,A:A,"&gt;="&amp;A595-13,B:B,B595)/(VLOOKUP(B595,Population!$A$2:$B$10,2,FALSE)/100000)/14)</f>
        <v>7.32052022434178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IF(B596="Pending","",SUMIFS(E:E,A:A,"&lt;="&amp;A596,A:A,"&gt;="&amp;A596-13,B:B,B596)/(VLOOKUP(B596,Population!$A$2:$B$10,2,FALSE)/100000)/14)</f>
        <v>6.3341622483929996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IF(B597="Pending","",SUMIFS(E:E,A:A,"&lt;="&amp;A597,A:A,"&gt;="&amp;A597-13,B:B,B597)/(VLOOKUP(B597,Population!$A$2:$B$10,2,FALSE)/100000)/14)</f>
        <v>4.3956731259394655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IF(B598="Pending","",SUMIFS(E:E,A:A,"&lt;="&amp;A598,A:A,"&gt;="&amp;A598-13,B:B,B598)/(VLOOKUP(B598,Population!$A$2:$B$10,2,FALSE)/100000)/14)</f>
        <v>2.973025593762157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IF(B599="Pending","",SUMIFS(E:E,A:A,"&lt;="&amp;A599,A:A,"&gt;="&amp;A599-13,B:B,B599)/(VLOOKUP(B599,Population!$A$2:$B$10,2,FALSE)/100000)/14)</f>
        <v>2.323379241917098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IF(B600="Pending","",SUMIFS(E:E,A:A,"&lt;="&amp;A600,A:A,"&gt;="&amp;A600-13,B:B,B600)/(VLOOKUP(B600,Population!$A$2:$B$10,2,FALSE)/100000)/14)</f>
        <v>3.0976075499021349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IF(B601="Pending","",SUMIFS(E:E,A:A,"&lt;="&amp;A601,A:A,"&gt;="&amp;A601-13,B:B,B601)/(VLOOKUP(B601,Population!$A$2:$B$10,2,FALSE)/100000)/14)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IF(B602="Pending","",SUMIFS(E:E,A:A,"&lt;="&amp;A602,A:A,"&gt;="&amp;A602-13,B:B,B602)/(VLOOKUP(B602,Population!$A$2:$B$10,2,FALSE)/100000)/14)</f>
        <v>1.3797914638373214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IF(B603="Pending","",SUMIFS(E:E,A:A,"&lt;="&amp;A603,A:A,"&gt;="&amp;A603-13,B:B,B603)/(VLOOKUP(B603,Population!$A$2:$B$10,2,FALSE)/100000)/14)</f>
        <v>3.3099469324629092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IF(B604="Pending","",SUMIFS(E:E,A:A,"&lt;="&amp;A604,A:A,"&gt;="&amp;A604-13,B:B,B604)/(VLOOKUP(B604,Population!$A$2:$B$10,2,FALSE)/100000)/14)</f>
        <v>5.9545807975118548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IF(B605="Pending","",SUMIFS(E:E,A:A,"&lt;="&amp;A605,A:A,"&gt;="&amp;A605-13,B:B,B605)/(VLOOKUP(B605,Population!$A$2:$B$10,2,FALSE)/100000)/14)</f>
        <v>6.6609405378326771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IF(B606="Pending","",SUMIFS(E:E,A:A,"&lt;="&amp;A606,A:A,"&gt;="&amp;A606-13,B:B,B606)/(VLOOKUP(B606,Population!$A$2:$B$10,2,FALSE)/100000)/14)</f>
        <v>5.6973946149566661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IF(B607="Pending","",SUMIFS(E:E,A:A,"&lt;="&amp;A607,A:A,"&gt;="&amp;A607-13,B:B,B607)/(VLOOKUP(B607,Population!$A$2:$B$10,2,FALSE)/100000)/14)</f>
        <v>3.8292615253193167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IF(B608="Pending","",SUMIFS(E:E,A:A,"&lt;="&amp;A608,A:A,"&gt;="&amp;A608-13,B:B,B608)/(VLOOKUP(B608,Population!$A$2:$B$10,2,FALSE)/100000)/14)</f>
        <v>2.5923332921218813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IF(B609="Pending","",SUMIFS(E:E,A:A,"&lt;="&amp;A609,A:A,"&gt;="&amp;A609-13,B:B,B609)/(VLOOKUP(B609,Population!$A$2:$B$10,2,FALSE)/100000)/14)</f>
        <v>2.1297643050906729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IF(B610="Pending","",SUMIFS(E:E,A:A,"&lt;="&amp;A610,A:A,"&gt;="&amp;A610-13,B:B,B610)/(VLOOKUP(B610,Population!$A$2:$B$10,2,FALSE)/100000)/14)</f>
        <v>2.871740332721771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IF(B611="Pending","",SUMIFS(E:E,A:A,"&lt;="&amp;A611,A:A,"&gt;="&amp;A611-13,B:B,B611)/(VLOOKUP(B611,Population!$A$2:$B$10,2,FALSE)/100000)/14)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IF(B612="Pending","",SUMIFS(E:E,A:A,"&lt;="&amp;A612,A:A,"&gt;="&amp;A612-13,B:B,B612)/(VLOOKUP(B612,Population!$A$2:$B$10,2,FALSE)/100000)/14)</f>
        <v>1.5138283488958042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IF(B613="Pending","",SUMIFS(E:E,A:A,"&lt;="&amp;A613,A:A,"&gt;="&amp;A613-13,B:B,B613)/(VLOOKUP(B613,Population!$A$2:$B$10,2,FALSE)/100000)/14)</f>
        <v>3.5433940712764138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IF(B614="Pending","",SUMIFS(E:E,A:A,"&lt;="&amp;A614,A:A,"&gt;="&amp;A614-13,B:B,B614)/(VLOOKUP(B614,Population!$A$2:$B$10,2,FALSE)/100000)/14)</f>
        <v>6.6520316969685336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IF(B615="Pending","",SUMIFS(E:E,A:A,"&lt;="&amp;A615,A:A,"&gt;="&amp;A615-13,B:B,B615)/(VLOOKUP(B615,Population!$A$2:$B$10,2,FALSE)/100000)/14)</f>
        <v>7.5240942016594046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IF(B616="Pending","",SUMIFS(E:E,A:A,"&lt;="&amp;A616,A:A,"&gt;="&amp;A616-13,B:B,B616)/(VLOOKUP(B616,Population!$A$2:$B$10,2,FALSE)/100000)/14)</f>
        <v>6.0995636466006662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IF(B617="Pending","",SUMIFS(E:E,A:A,"&lt;="&amp;A617,A:A,"&gt;="&amp;A617-13,B:B,B617)/(VLOOKUP(B617,Population!$A$2:$B$10,2,FALSE)/100000)/14)</f>
        <v>4.0366798579407801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IF(B618="Pending","",SUMIFS(E:E,A:A,"&lt;="&amp;A618,A:A,"&gt;="&amp;A618-13,B:B,B618)/(VLOOKUP(B618,Population!$A$2:$B$10,2,FALSE)/100000)/14)</f>
        <v>2.6013973945418876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IF(B619="Pending","",SUMIFS(E:E,A:A,"&lt;="&amp;A619,A:A,"&gt;="&amp;A619-13,B:B,B619)/(VLOOKUP(B619,Population!$A$2:$B$10,2,FALSE)/100000)/14)</f>
        <v>1.8914689982273809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IF(B620="Pending","",SUMIFS(E:E,A:A,"&lt;="&amp;A620,A:A,"&gt;="&amp;A620-13,B:B,B620)/(VLOOKUP(B620,Population!$A$2:$B$10,2,FALSE)/100000)/14)</f>
        <v>2.7104066061643679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IF(B621="Pending","",SUMIFS(E:E,A:A,"&lt;="&amp;A621,A:A,"&gt;="&amp;A621-13,B:B,B621)/(VLOOKUP(B621,Population!$A$2:$B$10,2,FALSE)/100000)/14)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IF(B622="Pending","",SUMIFS(E:E,A:A,"&lt;="&amp;A622,A:A,"&gt;="&amp;A622-13,B:B,B622)/(VLOOKUP(B622,Population!$A$2:$B$10,2,FALSE)/100000)/14)</f>
        <v>1.6636342792552845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IF(B623="Pending","",SUMIFS(E:E,A:A,"&lt;="&amp;A623,A:A,"&gt;="&amp;A623-13,B:B,B623)/(VLOOKUP(B623,Population!$A$2:$B$10,2,FALSE)/100000)/14)</f>
        <v>3.8518777904228316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IF(B624="Pending","",SUMIFS(E:E,A:A,"&lt;="&amp;A624,A:A,"&gt;="&amp;A624-13,B:B,B624)/(VLOOKUP(B624,Population!$A$2:$B$10,2,FALSE)/100000)/14)</f>
        <v>7.244489987904851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IF(B625="Pending","",SUMIFS(E:E,A:A,"&lt;="&amp;A625,A:A,"&gt;="&amp;A625-13,B:B,B625)/(VLOOKUP(B625,Population!$A$2:$B$10,2,FALSE)/100000)/14)</f>
        <v>7.8823844017384248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IF(B626="Pending","",SUMIFS(E:E,A:A,"&lt;="&amp;A626,A:A,"&gt;="&amp;A626-13,B:B,B626)/(VLOOKUP(B626,Population!$A$2:$B$10,2,FALSE)/100000)/14)</f>
        <v>6.4514615492891663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IF(B627="Pending","",SUMIFS(E:E,A:A,"&lt;="&amp;A627,A:A,"&gt;="&amp;A627-13,B:B,B627)/(VLOOKUP(B627,Population!$A$2:$B$10,2,FALSE)/100000)/14)</f>
        <v>4.1244337678960141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IF(B628="Pending","",SUMIFS(E:E,A:A,"&lt;="&amp;A628,A:A,"&gt;="&amp;A628-13,B:B,B628)/(VLOOKUP(B628,Population!$A$2:$B$10,2,FALSE)/100000)/14)</f>
        <v>2.7464230332619932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IF(B629="Pending","",SUMIFS(E:E,A:A,"&lt;="&amp;A629,A:A,"&gt;="&amp;A629-13,B:B,B629)/(VLOOKUP(B629,Population!$A$2:$B$10,2,FALSE)/100000)/14)</f>
        <v>1.9212559115852925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IF(B630="Pending","",SUMIFS(E:E,A:A,"&lt;="&amp;A630,A:A,"&gt;="&amp;A630-13,B:B,B630)/(VLOOKUP(B630,Population!$A$2:$B$10,2,FALSE)/100000)/14)</f>
        <v>2.6136063702299261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IF(B631="Pending","",SUMIFS(E:E,A:A,"&lt;="&amp;A631,A:A,"&gt;="&amp;A631-13,B:B,B631)/(VLOOKUP(B631,Population!$A$2:$B$10,2,FALSE)/100000)/14)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IF(B632="Pending","",SUMIFS(E:E,A:A,"&lt;="&amp;A632,A:A,"&gt;="&amp;A632-13,B:B,B632)/(VLOOKUP(B632,Population!$A$2:$B$10,2,FALSE)/100000)/14)</f>
        <v>1.6163271433522908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IF(B633="Pending","",SUMIFS(E:E,A:A,"&lt;="&amp;A633,A:A,"&gt;="&amp;A633-13,B:B,B633)/(VLOOKUP(B633,Population!$A$2:$B$10,2,FALSE)/100000)/14)</f>
        <v>3.5934184581650221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IF(B634="Pending","",SUMIFS(E:E,A:A,"&lt;="&amp;A634,A:A,"&gt;="&amp;A634-13,B:B,B634)/(VLOOKUP(B634,Population!$A$2:$B$10,2,FALSE)/100000)/14)</f>
        <v>7.0270052988269622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IF(B635="Pending","",SUMIFS(E:E,A:A,"&lt;="&amp;A635,A:A,"&gt;="&amp;A635-13,B:B,B635)/(VLOOKUP(B635,Population!$A$2:$B$10,2,FALSE)/100000)/14)</f>
        <v>7.7928118517186693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IF(B636="Pending","",SUMIFS(E:E,A:A,"&lt;="&amp;A636,A:A,"&gt;="&amp;A636-13,B:B,B636)/(VLOOKUP(B636,Population!$A$2:$B$10,2,FALSE)/100000)/14)</f>
        <v>6.2168629474968329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IF(B637="Pending","",SUMIFS(E:E,A:A,"&lt;="&amp;A637,A:A,"&gt;="&amp;A637-13,B:B,B637)/(VLOOKUP(B637,Population!$A$2:$B$10,2,FALSE)/100000)/14)</f>
        <v>3.9090378070968024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IF(B638="Pending","",SUMIFS(E:E,A:A,"&lt;="&amp;A638,A:A,"&gt;="&amp;A638-13,B:B,B638)/(VLOOKUP(B638,Population!$A$2:$B$10,2,FALSE)/100000)/14)</f>
        <v>2.5832691897018742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IF(B639="Pending","",SUMIFS(E:E,A:A,"&lt;="&amp;A639,A:A,"&gt;="&amp;A639-13,B:B,B639)/(VLOOKUP(B639,Population!$A$2:$B$10,2,FALSE)/100000)/14)</f>
        <v>1.8467886281905135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IF(B640="Pending","",SUMIFS(E:E,A:A,"&lt;="&amp;A640,A:A,"&gt;="&amp;A640-13,B:B,B640)/(VLOOKUP(B640,Population!$A$2:$B$10,2,FALSE)/100000)/14)</f>
        <v>2.3554724077380813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IF(B641="Pending","",SUMIFS(E:E,A:A,"&lt;="&amp;A641,A:A,"&gt;="&amp;A641-13,B:B,B641)/(VLOOKUP(B641,Population!$A$2:$B$10,2,FALSE)/100000)/14)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IF(B642="Pending","",SUMIFS(E:E,A:A,"&lt;="&amp;A642,A:A,"&gt;="&amp;A642-13,B:B,B642)/(VLOOKUP(B642,Population!$A$2:$B$10,2,FALSE)/100000)/14)</f>
        <v>1.7345949831097756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IF(B643="Pending","",SUMIFS(E:E,A:A,"&lt;="&amp;A643,A:A,"&gt;="&amp;A643-13,B:B,B643)/(VLOOKUP(B643,Population!$A$2:$B$10,2,FALSE)/100000)/14)</f>
        <v>3.7851786079046872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IF(B644="Pending","",SUMIFS(E:E,A:A,"&lt;="&amp;A644,A:A,"&gt;="&amp;A644-13,B:B,B644)/(VLOOKUP(B644,Population!$A$2:$B$10,2,FALSE)/100000)/14)</f>
        <v>7.8969440551385182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IF(B645="Pending","",SUMIFS(E:E,A:A,"&lt;="&amp;A645,A:A,"&gt;="&amp;A645-13,B:B,B645)/(VLOOKUP(B645,Population!$A$2:$B$10,2,FALSE)/100000)/14)</f>
        <v>8.281389397280968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IF(B646="Pending","",SUMIFS(E:E,A:A,"&lt;="&amp;A646,A:A,"&gt;="&amp;A646-13,B:B,B646)/(VLOOKUP(B646,Population!$A$2:$B$10,2,FALSE)/100000)/14)</f>
        <v>6.4682185922743329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IF(B647="Pending","",SUMIFS(E:E,A:A,"&lt;="&amp;A647,A:A,"&gt;="&amp;A647-13,B:B,B647)/(VLOOKUP(B647,Population!$A$2:$B$10,2,FALSE)/100000)/14)</f>
        <v>4.0207246015852824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IF(B648="Pending","",SUMIFS(E:E,A:A,"&lt;="&amp;A648,A:A,"&gt;="&amp;A648-13,B:B,B648)/(VLOOKUP(B648,Population!$A$2:$B$10,2,FALSE)/100000)/14)</f>
        <v>2.6376538042219138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IF(B649="Pending","",SUMIFS(E:E,A:A,"&lt;="&amp;A649,A:A,"&gt;="&amp;A649-13,B:B,B649)/(VLOOKUP(B649,Population!$A$2:$B$10,2,FALSE)/100000)/14)</f>
        <v>1.8914689982273809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IF(B650="Pending","",SUMIFS(E:E,A:A,"&lt;="&amp;A650,A:A,"&gt;="&amp;A650-13,B:B,B650)/(VLOOKUP(B650,Population!$A$2:$B$10,2,FALSE)/100000)/14)</f>
        <v>3.1298742952136154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IF(B651="Pending","",SUMIFS(E:E,A:A,"&lt;="&amp;A651,A:A,"&gt;="&amp;A651-13,B:B,B651)/(VLOOKUP(B651,Population!$A$2:$B$10,2,FALSE)/100000)/14)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IF(B652="Pending","",SUMIFS(E:E,A:A,"&lt;="&amp;A652,A:A,"&gt;="&amp;A652-13,B:B,B652)/(VLOOKUP(B652,Population!$A$2:$B$10,2,FALSE)/100000)/14)</f>
        <v>1.8528628228672601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IF(B653="Pending","",SUMIFS(E:E,A:A,"&lt;="&amp;A653,A:A,"&gt;="&amp;A653-13,B:B,B653)/(VLOOKUP(B653,Population!$A$2:$B$10,2,FALSE)/100000)/14)</f>
        <v>3.9352517685705117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IF(B654="Pending","",SUMIFS(E:E,A:A,"&lt;="&amp;A654,A:A,"&gt;="&amp;A654-13,B:B,B654)/(VLOOKUP(B654,Population!$A$2:$B$10,2,FALSE)/100000)/14)</f>
        <v>7.9944371916217092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IF(B655="Pending","",SUMIFS(E:E,A:A,"&lt;="&amp;A655,A:A,"&gt;="&amp;A655-13,B:B,B655)/(VLOOKUP(B655,Population!$A$2:$B$10,2,FALSE)/100000)/14)</f>
        <v>8.4523915382277739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IF(B656="Pending","",SUMIFS(E:E,A:A,"&lt;="&amp;A656,A:A,"&gt;="&amp;A656-13,B:B,B656)/(VLOOKUP(B656,Population!$A$2:$B$10,2,FALSE)/100000)/14)</f>
        <v>6.5436252857075834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IF(B657="Pending","",SUMIFS(E:E,A:A,"&lt;="&amp;A657,A:A,"&gt;="&amp;A657-13,B:B,B657)/(VLOOKUP(B657,Population!$A$2:$B$10,2,FALSE)/100000)/14)</f>
        <v>4.1324113960737625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IF(B658="Pending","",SUMIFS(E:E,A:A,"&lt;="&amp;A658,A:A,"&gt;="&amp;A658-13,B:B,B658)/(VLOOKUP(B658,Population!$A$2:$B$10,2,FALSE)/100000)/14)</f>
        <v>2.6467179066419209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IF(B659="Pending","",SUMIFS(E:E,A:A,"&lt;="&amp;A659,A:A,"&gt;="&amp;A659-13,B:B,B659)/(VLOOKUP(B659,Population!$A$2:$B$10,2,FALSE)/100000)/14)</f>
        <v>2.0255101083379827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IF(B660="Pending","",SUMIFS(E:E,A:A,"&lt;="&amp;A660,A:A,"&gt;="&amp;A660-13,B:B,B660)/(VLOOKUP(B660,Population!$A$2:$B$10,2,FALSE)/100000)/14)</f>
        <v>3.7106757108202655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IF(B661="Pending","",SUMIFS(E:E,A:A,"&lt;="&amp;A661,A:A,"&gt;="&amp;A661-13,B:B,B661)/(VLOOKUP(B661,Population!$A$2:$B$10,2,FALSE)/100000)/14)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IF(B662="Pending","",SUMIFS(E:E,A:A,"&lt;="&amp;A662,A:A,"&gt;="&amp;A662-13,B:B,B662)/(VLOOKUP(B662,Population!$A$2:$B$10,2,FALSE)/100000)/14)</f>
        <v>1.9553616173237469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IF(B663="Pending","",SUMIFS(E:E,A:A,"&lt;="&amp;A663,A:A,"&gt;="&amp;A663-13,B:B,B663)/(VLOOKUP(B663,Population!$A$2:$B$10,2,FALSE)/100000)/14)</f>
        <v>4.0686501336068002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IF(B664="Pending","",SUMIFS(E:E,A:A,"&lt;="&amp;A664,A:A,"&gt;="&amp;A664-13,B:B,B664)/(VLOOKUP(B664,Population!$A$2:$B$10,2,FALSE)/100000)/14)</f>
        <v>8.1819239925509244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IF(B665="Pending","",SUMIFS(E:E,A:A,"&lt;="&amp;A665,A:A,"&gt;="&amp;A665-13,B:B,B665)/(VLOOKUP(B665,Population!$A$2:$B$10,2,FALSE)/100000)/14)</f>
        <v>8.5745359246183472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IF(B666="Pending","",SUMIFS(E:E,A:A,"&lt;="&amp;A666,A:A,"&gt;="&amp;A666-13,B:B,B666)/(VLOOKUP(B666,Population!$A$2:$B$10,2,FALSE)/100000)/14)</f>
        <v>6.8033594519776655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IF(B667="Pending","",SUMIFS(E:E,A:A,"&lt;="&amp;A667,A:A,"&gt;="&amp;A667-13,B:B,B667)/(VLOOKUP(B667,Population!$A$2:$B$10,2,FALSE)/100000)/14)</f>
        <v>4.0526351142962769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IF(B668="Pending","",SUMIFS(E:E,A:A,"&lt;="&amp;A668,A:A,"&gt;="&amp;A668-13,B:B,B668)/(VLOOKUP(B668,Population!$A$2:$B$10,2,FALSE)/100000)/14)</f>
        <v>2.6376538042219138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IF(B669="Pending","",SUMIFS(E:E,A:A,"&lt;="&amp;A669,A:A,"&gt;="&amp;A669-13,B:B,B669)/(VLOOKUP(B669,Population!$A$2:$B$10,2,FALSE)/100000)/14)</f>
        <v>2.1446577617696287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IF(B670="Pending","",SUMIFS(E:E,A:A,"&lt;="&amp;A670,A:A,"&gt;="&amp;A670-13,B:B,B670)/(VLOOKUP(B670,Population!$A$2:$B$10,2,FALSE)/100000)/14)</f>
        <v>3.517075238951382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IF(B671="Pending","",SUMIFS(E:E,A:A,"&lt;="&amp;A671,A:A,"&gt;="&amp;A671-13,B:B,B671)/(VLOOKUP(B671,Population!$A$2:$B$10,2,FALSE)/100000)/14)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IF(B672="Pending","",SUMIFS(E:E,A:A,"&lt;="&amp;A672,A:A,"&gt;="&amp;A672-13,B:B,B672)/(VLOOKUP(B672,Population!$A$2:$B$10,2,FALSE)/100000)/14)</f>
        <v>2.0342068438287368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IF(B673="Pending","",SUMIFS(E:E,A:A,"&lt;="&amp;A673,A:A,"&gt;="&amp;A673-13,B:B,B673)/(VLOOKUP(B673,Population!$A$2:$B$10,2,FALSE)/100000)/14)</f>
        <v>4.2103858964578569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IF(B674="Pending","",SUMIFS(E:E,A:A,"&lt;="&amp;A674,A:A,"&gt;="&amp;A674-13,B:B,B674)/(VLOOKUP(B674,Population!$A$2:$B$10,2,FALSE)/100000)/14)</f>
        <v>8.5044012901491737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IF(B675="Pending","",SUMIFS(E:E,A:A,"&lt;="&amp;A675,A:A,"&gt;="&amp;A675-13,B:B,B675)/(VLOOKUP(B675,Population!$A$2:$B$10,2,FALSE)/100000)/14)</f>
        <v>8.8351106155849077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IF(B676="Pending","",SUMIFS(E:E,A:A,"&lt;="&amp;A676,A:A,"&gt;="&amp;A676-13,B:B,B676)/(VLOOKUP(B676,Population!$A$2:$B$10,2,FALSE)/100000)/14)</f>
        <v>7.0966077042180826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IF(B677="Pending","",SUMIFS(E:E,A:A,"&lt;="&amp;A677,A:A,"&gt;="&amp;A677-13,B:B,B677)/(VLOOKUP(B677,Population!$A$2:$B$10,2,FALSE)/100000)/14)</f>
        <v>4.1164561397182657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IF(B678="Pending","",SUMIFS(E:E,A:A,"&lt;="&amp;A678,A:A,"&gt;="&amp;A678-13,B:B,B678)/(VLOOKUP(B678,Population!$A$2:$B$10,2,FALSE)/100000)/14)</f>
        <v>2.6285897018019075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IF(B679="Pending","",SUMIFS(E:E,A:A,"&lt;="&amp;A679,A:A,"&gt;="&amp;A679-13,B:B,B679)/(VLOOKUP(B679,Population!$A$2:$B$10,2,FALSE)/100000)/14)</f>
        <v>2.1744446751275404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IF(B680="Pending","",SUMIFS(E:E,A:A,"&lt;="&amp;A680,A:A,"&gt;="&amp;A680-13,B:B,B680)/(VLOOKUP(B680,Population!$A$2:$B$10,2,FALSE)/100000)/14)</f>
        <v>3.8397426920661881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IF(B681="Pending","",SUMIFS(E:E,A:A,"&lt;="&amp;A681,A:A,"&gt;="&amp;A681-13,B:B,B681)/(VLOOKUP(B681,Population!$A$2:$B$10,2,FALSE)/100000)/14)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IF(B682="Pending","",SUMIFS(E:E,A:A,"&lt;="&amp;A682,A:A,"&gt;="&amp;A682-13,B:B,B682)/(VLOOKUP(B682,Population!$A$2:$B$10,2,FALSE)/100000)/14)</f>
        <v>2.1445901609357221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IF(B683="Pending","",SUMIFS(E:E,A:A,"&lt;="&amp;A683,A:A,"&gt;="&amp;A683-13,B:B,B683)/(VLOOKUP(B683,Population!$A$2:$B$10,2,FALSE)/100000)/14)</f>
        <v>4.510532217789506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IF(B684="Pending","",SUMIFS(E:E,A:A,"&lt;="&amp;A684,A:A,"&gt;="&amp;A684-13,B:B,B684)/(VLOOKUP(B684,Population!$A$2:$B$10,2,FALSE)/100000)/14)</f>
        <v>8.6543907308925458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IF(B685="Pending","",SUMIFS(E:E,A:A,"&lt;="&amp;A685,A:A,"&gt;="&amp;A685-13,B:B,B685)/(VLOOKUP(B685,Population!$A$2:$B$10,2,FALSE)/100000)/14)</f>
        <v>9.3236881611472064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IF(B686="Pending","",SUMIFS(E:E,A:A,"&lt;="&amp;A686,A:A,"&gt;="&amp;A686-13,B:B,B686)/(VLOOKUP(B686,Population!$A$2:$B$10,2,FALSE)/100000)/14)</f>
        <v>6.8787661454109159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IF(B687="Pending","",SUMIFS(E:E,A:A,"&lt;="&amp;A687,A:A,"&gt;="&amp;A687-13,B:B,B687)/(VLOOKUP(B687,Population!$A$2:$B$10,2,FALSE)/100000)/14)</f>
        <v>4.3478073568729743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IF(B688="Pending","",SUMIFS(E:E,A:A,"&lt;="&amp;A688,A:A,"&gt;="&amp;A688-13,B:B,B688)/(VLOOKUP(B688,Population!$A$2:$B$10,2,FALSE)/100000)/14)</f>
        <v>2.5832691897018742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IF(B689="Pending","",SUMIFS(E:E,A:A,"&lt;="&amp;A689,A:A,"&gt;="&amp;A689-13,B:B,B689)/(VLOOKUP(B689,Population!$A$2:$B$10,2,FALSE)/100000)/14)</f>
        <v>2.0255101083379827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IF(B690="Pending","",SUMIFS(E:E,A:A,"&lt;="&amp;A690,A:A,"&gt;="&amp;A690-13,B:B,B690)/(VLOOKUP(B690,Population!$A$2:$B$10,2,FALSE)/100000)/14)</f>
        <v>3.5493419842628628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IF(B691="Pending","",SUMIFS(E:E,A:A,"&lt;="&amp;A691,A:A,"&gt;="&amp;A691-13,B:B,B691)/(VLOOKUP(B691,Population!$A$2:$B$10,2,FALSE)/100000)/14)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IF(B692="Pending","",SUMIFS(E:E,A:A,"&lt;="&amp;A692,A:A,"&gt;="&amp;A692-13,B:B,B692)/(VLOOKUP(B692,Population!$A$2:$B$10,2,FALSE)/100000)/14)</f>
        <v>2.2392044327417104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IF(B693="Pending","",SUMIFS(E:E,A:A,"&lt;="&amp;A693,A:A,"&gt;="&amp;A693-13,B:B,B693)/(VLOOKUP(B693,Population!$A$2:$B$10,2,FALSE)/100000)/14)</f>
        <v>4.5272070134190416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IF(B694="Pending","",SUMIFS(E:E,A:A,"&lt;="&amp;A694,A:A,"&gt;="&amp;A694-13,B:B,B694)/(VLOOKUP(B694,Population!$A$2:$B$10,2,FALSE)/100000)/14)</f>
        <v>8.1819239925509244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IF(B695="Pending","",SUMIFS(E:E,A:A,"&lt;="&amp;A695,A:A,"&gt;="&amp;A695-13,B:B,B695)/(VLOOKUP(B695,Population!$A$2:$B$10,2,FALSE)/100000)/14)</f>
        <v>8.8188246973994975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IF(B696="Pending","",SUMIFS(E:E,A:A,"&lt;="&amp;A696,A:A,"&gt;="&amp;A696-13,B:B,B696)/(VLOOKUP(B696,Population!$A$2:$B$10,2,FALSE)/100000)/14)</f>
        <v>6.45984007078175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IF(B697="Pending","",SUMIFS(E:E,A:A,"&lt;="&amp;A697,A:A,"&gt;="&amp;A697-13,B:B,B697)/(VLOOKUP(B697,Population!$A$2:$B$10,2,FALSE)/100000)/14)</f>
        <v>4.2680310750954886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IF(B698="Pending","",SUMIFS(E:E,A:A,"&lt;="&amp;A698,A:A,"&gt;="&amp;A698-13,B:B,B698)/(VLOOKUP(B698,Population!$A$2:$B$10,2,FALSE)/100000)/14)</f>
        <v>2.5560768824418547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IF(B699="Pending","",SUMIFS(E:E,A:A,"&lt;="&amp;A699,A:A,"&gt;="&amp;A699-13,B:B,B699)/(VLOOKUP(B699,Population!$A$2:$B$10,2,FALSE)/100000)/14)</f>
        <v>1.9957231949800711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IF(B700="Pending","",SUMIFS(E:E,A:A,"&lt;="&amp;A700,A:A,"&gt;="&amp;A700-13,B:B,B700)/(VLOOKUP(B700,Population!$A$2:$B$10,2,FALSE)/100000)/14)</f>
        <v>3.2912080217710185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IF(B701="Pending","",SUMIFS(E:E,A:A,"&lt;="&amp;A701,A:A,"&gt;="&amp;A701-13,B:B,B701)/(VLOOKUP(B701,Population!$A$2:$B$10,2,FALSE)/100000)/14)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IF(B702="Pending","",SUMIFS(E:E,A:A,"&lt;="&amp;A702,A:A,"&gt;="&amp;A702-13,B:B,B702)/(VLOOKUP(B702,Population!$A$2:$B$10,2,FALSE)/100000)/14)</f>
        <v>2.3890103631011903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IF(B703="Pending","",SUMIFS(E:E,A:A,"&lt;="&amp;A703,A:A,"&gt;="&amp;A703-13,B:B,B703)/(VLOOKUP(B703,Population!$A$2:$B$10,2,FALSE)/100000)/14)</f>
        <v>4.7856663456768507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IF(B704="Pending","",SUMIFS(E:E,A:A,"&lt;="&amp;A704,A:A,"&gt;="&amp;A704-13,B:B,B704)/(VLOOKUP(B704,Population!$A$2:$B$10,2,FALSE)/100000)/14)</f>
        <v>8.2794171290341154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IF(B705="Pending","",SUMIFS(E:E,A:A,"&lt;="&amp;A705,A:A,"&gt;="&amp;A705-13,B:B,B705)/(VLOOKUP(B705,Population!$A$2:$B$10,2,FALSE)/100000)/14)</f>
        <v>8.8106817383067924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IF(B706="Pending","",SUMIFS(E:E,A:A,"&lt;="&amp;A706,A:A,"&gt;="&amp;A706-13,B:B,B706)/(VLOOKUP(B706,Population!$A$2:$B$10,2,FALSE)/100000)/14)</f>
        <v>6.3676763343633329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IF(B707="Pending","",SUMIFS(E:E,A:A,"&lt;="&amp;A707,A:A,"&gt;="&amp;A707-13,B:B,B707)/(VLOOKUP(B707,Population!$A$2:$B$10,2,FALSE)/100000)/14)</f>
        <v>4.4036507541172139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IF(B708="Pending","",SUMIFS(E:E,A:A,"&lt;="&amp;A708,A:A,"&gt;="&amp;A708-13,B:B,B708)/(VLOOKUP(B708,Population!$A$2:$B$10,2,FALSE)/100000)/14)</f>
        <v>2.6285897018019075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IF(B709="Pending","",SUMIFS(E:E,A:A,"&lt;="&amp;A709,A:A,"&gt;="&amp;A709-13,B:B,B709)/(VLOOKUP(B709,Population!$A$2:$B$10,2,FALSE)/100000)/14)</f>
        <v>2.1446577617696287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IF(B710="Pending","",SUMIFS(E:E,A:A,"&lt;="&amp;A710,A:A,"&gt;="&amp;A710-13,B:B,B710)/(VLOOKUP(B710,Population!$A$2:$B$10,2,FALSE)/100000)/14)</f>
        <v>3.517075238951382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IF(B711="Pending","",SUMIFS(E:E,A:A,"&lt;="&amp;A711,A:A,"&gt;="&amp;A711-13,B:B,B711)/(VLOOKUP(B711,Population!$A$2:$B$10,2,FALSE)/100000)/14)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IF(B712="Pending","",SUMIFS(E:E,A:A,"&lt;="&amp;A712,A:A,"&gt;="&amp;A712-13,B:B,B712)/(VLOOKUP(B712,Population!$A$2:$B$10,2,FALSE)/100000)/14)</f>
        <v>2.4520865443051827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IF(B713="Pending","",SUMIFS(E:E,A:A,"&lt;="&amp;A713,A:A,"&gt;="&amp;A713-13,B:B,B713)/(VLOOKUP(B713,Population!$A$2:$B$10,2,FALSE)/100000)/14)</f>
        <v>4.8607029260097638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IF(B714="Pending","",SUMIFS(E:E,A:A,"&lt;="&amp;A714,A:A,"&gt;="&amp;A714-13,B:B,B714)/(VLOOKUP(B714,Population!$A$2:$B$10,2,FALSE)/100000)/14)</f>
        <v>8.226920824773936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IF(B715="Pending","",SUMIFS(E:E,A:A,"&lt;="&amp;A715,A:A,"&gt;="&amp;A715-13,B:B,B715)/(VLOOKUP(B715,Population!$A$2:$B$10,2,FALSE)/100000)/14)</f>
        <v>9.014255715624417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IF(B716="Pending","",SUMIFS(E:E,A:A,"&lt;="&amp;A716,A:A,"&gt;="&amp;A716-13,B:B,B716)/(VLOOKUP(B716,Population!$A$2:$B$10,2,FALSE)/100000)/14)</f>
        <v>6.5603823286927492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IF(B717="Pending","",SUMIFS(E:E,A:A,"&lt;="&amp;A717,A:A,"&gt;="&amp;A717-13,B:B,B717)/(VLOOKUP(B717,Population!$A$2:$B$10,2,FALSE)/100000)/14)</f>
        <v>4.3956731259394655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IF(B718="Pending","",SUMIFS(E:E,A:A,"&lt;="&amp;A718,A:A,"&gt;="&amp;A718-13,B:B,B718)/(VLOOKUP(B718,Population!$A$2:$B$10,2,FALSE)/100000)/14)</f>
        <v>2.6557820090619271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IF(B719="Pending","",SUMIFS(E:E,A:A,"&lt;="&amp;A719,A:A,"&gt;="&amp;A719-13,B:B,B719)/(VLOOKUP(B719,Population!$A$2:$B$10,2,FALSE)/100000)/14)</f>
        <v>2.0999773917327613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IF(B720="Pending","",SUMIFS(E:E,A:A,"&lt;="&amp;A720,A:A,"&gt;="&amp;A720-13,B:B,B720)/(VLOOKUP(B720,Population!$A$2:$B$10,2,FALSE)/100000)/14)</f>
        <v>3.4525417483284211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IF(B721="Pending","",SUMIFS(E:E,A:A,"&lt;="&amp;A721,A:A,"&gt;="&amp;A721-13,B:B,B721)/(VLOOKUP(B721,Population!$A$2:$B$10,2,FALSE)/100000)/14)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IF(B722="Pending","",SUMIFS(E:E,A:A,"&lt;="&amp;A722,A:A,"&gt;="&amp;A722-13,B:B,B722)/(VLOOKUP(B722,Population!$A$2:$B$10,2,FALSE)/100000)/14)</f>
        <v>2.5703543840626675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IF(B723="Pending","",SUMIFS(E:E,A:A,"&lt;="&amp;A723,A:A,"&gt;="&amp;A723-13,B:B,B723)/(VLOOKUP(B723,Population!$A$2:$B$10,2,FALSE)/100000)/14)</f>
        <v>5.0191134844903553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IF(B724="Pending","",SUMIFS(E:E,A:A,"&lt;="&amp;A724,A:A,"&gt;="&amp;A724-13,B:B,B724)/(VLOOKUP(B724,Population!$A$2:$B$10,2,FALSE)/100000)/14)</f>
        <v>8.594394954595197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IF(B725="Pending","",SUMIFS(E:E,A:A,"&lt;="&amp;A725,A:A,"&gt;="&amp;A725-13,B:B,B725)/(VLOOKUP(B725,Population!$A$2:$B$10,2,FALSE)/100000)/14)</f>
        <v>9.4539755066304849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IF(B726="Pending","",SUMIFS(E:E,A:A,"&lt;="&amp;A726,A:A,"&gt;="&amp;A726-13,B:B,B726)/(VLOOKUP(B726,Population!$A$2:$B$10,2,FALSE)/100000)/14)</f>
        <v>6.719574237051833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IF(B727="Pending","",SUMIFS(E:E,A:A,"&lt;="&amp;A727,A:A,"&gt;="&amp;A727-13,B:B,B727)/(VLOOKUP(B727,Population!$A$2:$B$10,2,FALSE)/100000)/14)</f>
        <v>4.563203317672186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IF(B728="Pending","",SUMIFS(E:E,A:A,"&lt;="&amp;A728,A:A,"&gt;="&amp;A728-13,B:B,B728)/(VLOOKUP(B728,Population!$A$2:$B$10,2,FALSE)/100000)/14)</f>
        <v>2.8008076477820323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IF(B729="Pending","",SUMIFS(E:E,A:A,"&lt;="&amp;A729,A:A,"&gt;="&amp;A729-13,B:B,B729)/(VLOOKUP(B729,Population!$A$2:$B$10,2,FALSE)/100000)/14)</f>
        <v>2.1148708484117171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IF(B730="Pending","",SUMIFS(E:E,A:A,"&lt;="&amp;A730,A:A,"&gt;="&amp;A730-13,B:B,B730)/(VLOOKUP(B730,Population!$A$2:$B$10,2,FALSE)/100000)/14)</f>
        <v>3.484808493639902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IF(B731="Pending","",SUMIFS(E:E,A:A,"&lt;="&amp;A731,A:A,"&gt;="&amp;A731-13,B:B,B731)/(VLOOKUP(B731,Population!$A$2:$B$10,2,FALSE)/100000)/14)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IF(B732="Pending","",SUMIFS(E:E,A:A,"&lt;="&amp;A732,A:A,"&gt;="&amp;A732-13,B:B,B732)/(VLOOKUP(B732,Population!$A$2:$B$10,2,FALSE)/100000)/14)</f>
        <v>2.5940079520141639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IF(B733="Pending","",SUMIFS(E:E,A:A,"&lt;="&amp;A733,A:A,"&gt;="&amp;A733-13,B:B,B733)/(VLOOKUP(B733,Population!$A$2:$B$10,2,FALSE)/100000)/14)</f>
        <v>5.2108736342300208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IF(B734="Pending","",SUMIFS(E:E,A:A,"&lt;="&amp;A734,A:A,"&gt;="&amp;A734-13,B:B,B734)/(VLOOKUP(B734,Population!$A$2:$B$10,2,FALSE)/100000)/14)</f>
        <v>9.1418564133085027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IF(B735="Pending","",SUMIFS(E:E,A:A,"&lt;="&amp;A735,A:A,"&gt;="&amp;A735-13,B:B,B735)/(VLOOKUP(B735,Population!$A$2:$B$10,2,FALSE)/100000)/14)</f>
        <v>10.105412234046884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IF(B736="Pending","",SUMIFS(E:E,A:A,"&lt;="&amp;A736,A:A,"&gt;="&amp;A736-13,B:B,B736)/(VLOOKUP(B736,Population!$A$2:$B$10,2,FALSE)/100000)/14)</f>
        <v>7.0547150967551664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IF(B737="Pending","",SUMIFS(E:E,A:A,"&lt;="&amp;A737,A:A,"&gt;="&amp;A737-13,B:B,B737)/(VLOOKUP(B737,Population!$A$2:$B$10,2,FALSE)/100000)/14)</f>
        <v>4.9142189574931239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IF(B738="Pending","",SUMIFS(E:E,A:A,"&lt;="&amp;A738,A:A,"&gt;="&amp;A738-13,B:B,B738)/(VLOOKUP(B738,Population!$A$2:$B$10,2,FALSE)/100000)/14)</f>
        <v>2.8098717502020389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IF(B739="Pending","",SUMIFS(E:E,A:A,"&lt;="&amp;A739,A:A,"&gt;="&amp;A739-13,B:B,B739)/(VLOOKUP(B739,Population!$A$2:$B$10,2,FALSE)/100000)/14)</f>
        <v>2.204231588485452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IF(B740="Pending","",SUMIFS(E:E,A:A,"&lt;="&amp;A740,A:A,"&gt;="&amp;A740-13,B:B,B740)/(VLOOKUP(B740,Population!$A$2:$B$10,2,FALSE)/100000)/14)</f>
        <v>3.7752092014432264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IF(B741="Pending","",SUMIFS(E:E,A:A,"&lt;="&amp;A741,A:A,"&gt;="&amp;A741-13,B:B,B741)/(VLOOKUP(B741,Population!$A$2:$B$10,2,FALSE)/100000)/14)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IF(B742="Pending","",SUMIFS(E:E,A:A,"&lt;="&amp;A742,A:A,"&gt;="&amp;A742-13,B:B,B742)/(VLOOKUP(B742,Population!$A$2:$B$10,2,FALSE)/100000)/14)</f>
        <v>2.8226591088786348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IF(B743="Pending","",SUMIFS(E:E,A:A,"&lt;="&amp;A743,A:A,"&gt;="&amp;A743-13,B:B,B743)/(VLOOKUP(B743,Population!$A$2:$B$10,2,FALSE)/100000)/14)</f>
        <v>5.59439393370935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IF(B744="Pending","",SUMIFS(E:E,A:A,"&lt;="&amp;A744,A:A,"&gt;="&amp;A744-13,B:B,B744)/(VLOOKUP(B744,Population!$A$2:$B$10,2,FALSE)/100000)/14)</f>
        <v>9.6368215677616291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IF(B745="Pending","",SUMIFS(E:E,A:A,"&lt;="&amp;A745,A:A,"&gt;="&amp;A745-13,B:B,B745)/(VLOOKUP(B745,Population!$A$2:$B$10,2,FALSE)/100000)/14)</f>
        <v>10.610275697794593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IF(B746="Pending","",SUMIFS(E:E,A:A,"&lt;="&amp;A746,A:A,"&gt;="&amp;A746-13,B:B,B746)/(VLOOKUP(B746,Population!$A$2:$B$10,2,FALSE)/100000)/14)</f>
        <v>7.5239123003398323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IF(B747="Pending","",SUMIFS(E:E,A:A,"&lt;="&amp;A747,A:A,"&gt;="&amp;A747-13,B:B,B747)/(VLOOKUP(B747,Population!$A$2:$B$10,2,FALSE)/100000)/14)</f>
        <v>5.2333240846030664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IF(B748="Pending","",SUMIFS(E:E,A:A,"&lt;="&amp;A748,A:A,"&gt;="&amp;A748-13,B:B,B748)/(VLOOKUP(B748,Population!$A$2:$B$10,2,FALSE)/100000)/14)</f>
        <v>3.0092820034421837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IF(B749="Pending","",SUMIFS(E:E,A:A,"&lt;="&amp;A749,A:A,"&gt;="&amp;A749-13,B:B,B749)/(VLOOKUP(B749,Population!$A$2:$B$10,2,FALSE)/100000)/14)</f>
        <v>2.248911958522319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IF(B750="Pending","",SUMIFS(E:E,A:A,"&lt;="&amp;A750,A:A,"&gt;="&amp;A750-13,B:B,B750)/(VLOOKUP(B750,Population!$A$2:$B$10,2,FALSE)/100000)/14)</f>
        <v>4.2914771264269156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IF(B751="Pending","",SUMIFS(E:E,A:A,"&lt;="&amp;A751,A:A,"&gt;="&amp;A751-13,B:B,B751)/(VLOOKUP(B751,Population!$A$2:$B$10,2,FALSE)/100000)/14)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IF(B752="Pending","",SUMIFS(E:E,A:A,"&lt;="&amp;A752,A:A,"&gt;="&amp;A752-13,B:B,B752)/(VLOOKUP(B752,Population!$A$2:$B$10,2,FALSE)/100000)/14)</f>
        <v>2.9724650392381156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IF(B753="Pending","",SUMIFS(E:E,A:A,"&lt;="&amp;A753,A:A,"&gt;="&amp;A753-13,B:B,B753)/(VLOOKUP(B753,Population!$A$2:$B$10,2,FALSE)/100000)/14)</f>
        <v>5.4860077621173664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IF(B754="Pending","",SUMIFS(E:E,A:A,"&lt;="&amp;A754,A:A,"&gt;="&amp;A754-13,B:B,B754)/(VLOOKUP(B754,Population!$A$2:$B$10,2,FALSE)/100000)/14)</f>
        <v>9.2618479659032005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IF(B755="Pending","",SUMIFS(E:E,A:A,"&lt;="&amp;A755,A:A,"&gt;="&amp;A755-13,B:B,B755)/(VLOOKUP(B755,Population!$A$2:$B$10,2,FALSE)/100000)/14)</f>
        <v>10.365986925013445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IF(B756="Pending","",SUMIFS(E:E,A:A,"&lt;="&amp;A756,A:A,"&gt;="&amp;A756-13,B:B,B756)/(VLOOKUP(B756,Population!$A$2:$B$10,2,FALSE)/100000)/14)</f>
        <v>7.4568841283991665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IF(B757="Pending","",SUMIFS(E:E,A:A,"&lt;="&amp;A757,A:A,"&gt;="&amp;A757-13,B:B,B757)/(VLOOKUP(B757,Population!$A$2:$B$10,2,FALSE)/100000)/14)</f>
        <v>5.1375925464700831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IF(B758="Pending","",SUMIFS(E:E,A:A,"&lt;="&amp;A758,A:A,"&gt;="&amp;A758-13,B:B,B758)/(VLOOKUP(B758,Population!$A$2:$B$10,2,FALSE)/100000)/14)</f>
        <v>2.9548973889221442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IF(B759="Pending","",SUMIFS(E:E,A:A,"&lt;="&amp;A759,A:A,"&gt;="&amp;A759-13,B:B,B759)/(VLOOKUP(B759,Population!$A$2:$B$10,2,FALSE)/100000)/14)</f>
        <v>2.368059611953965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IF(B760="Pending","",SUMIFS(E:E,A:A,"&lt;="&amp;A760,A:A,"&gt;="&amp;A760-13,B:B,B760)/(VLOOKUP(B760,Population!$A$2:$B$10,2,FALSE)/100000)/14)</f>
        <v>4.51734434360728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IF(B761="Pending","",SUMIFS(E:E,A:A,"&lt;="&amp;A761,A:A,"&gt;="&amp;A761-13,B:B,B761)/(VLOOKUP(B761,Population!$A$2:$B$10,2,FALSE)/100000)/14)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IF(B762="Pending","",SUMIFS(E:E,A:A,"&lt;="&amp;A762,A:A,"&gt;="&amp;A762-13,B:B,B762)/(VLOOKUP(B762,Population!$A$2:$B$10,2,FALSE)/100000)/14)</f>
        <v>3.0513102657431048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IF(B763="Pending","",SUMIFS(E:E,A:A,"&lt;="&amp;A763,A:A,"&gt;="&amp;A763-13,B:B,B763)/(VLOOKUP(B763,Population!$A$2:$B$10,2,FALSE)/100000)/14)</f>
        <v>5.5860565358945822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IF(B764="Pending","",SUMIFS(E:E,A:A,"&lt;="&amp;A764,A:A,"&gt;="&amp;A764-13,B:B,B764)/(VLOOKUP(B764,Population!$A$2:$B$10,2,FALSE)/100000)/14)</f>
        <v>10.326772995181139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IF(B765="Pending","",SUMIFS(E:E,A:A,"&lt;="&amp;A765,A:A,"&gt;="&amp;A765-13,B:B,B765)/(VLOOKUP(B765,Population!$A$2:$B$10,2,FALSE)/100000)/14)</f>
        <v>11.375713852508863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IF(B766="Pending","",SUMIFS(E:E,A:A,"&lt;="&amp;A766,A:A,"&gt;="&amp;A766-13,B:B,B766)/(VLOOKUP(B766,Population!$A$2:$B$10,2,FALSE)/100000)/14)</f>
        <v>8.1941940197464991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IF(B767="Pending","",SUMIFS(E:E,A:A,"&lt;="&amp;A767,A:A,"&gt;="&amp;A767-13,B:B,B767)/(VLOOKUP(B767,Population!$A$2:$B$10,2,FALSE)/100000)/14)</f>
        <v>5.6082726089572494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IF(B768="Pending","",SUMIFS(E:E,A:A,"&lt;="&amp;A768,A:A,"&gt;="&amp;A768-13,B:B,B768)/(VLOOKUP(B768,Population!$A$2:$B$10,2,FALSE)/100000)/14)</f>
        <v>3.0727307203822294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IF(B769="Pending","",SUMIFS(E:E,A:A,"&lt;="&amp;A769,A:A,"&gt;="&amp;A769-13,B:B,B769)/(VLOOKUP(B769,Population!$A$2:$B$10,2,FALSE)/100000)/14)</f>
        <v>2.4723138087066552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IF(B770="Pending","",SUMIFS(E:E,A:A,"&lt;="&amp;A770,A:A,"&gt;="&amp;A770-13,B:B,B770)/(VLOOKUP(B770,Population!$A$2:$B$10,2,FALSE)/100000)/14)</f>
        <v>4.5496110889187609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IF(B771="Pending","",SUMIFS(E:E,A:A,"&lt;="&amp;A771,A:A,"&gt;="&amp;A771-13,B:B,B771)/(VLOOKUP(B771,Population!$A$2:$B$10,2,FALSE)/100000)/14)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IF(B772="Pending","",SUMIFS(E:E,A:A,"&lt;="&amp;A772,A:A,"&gt;="&amp;A772-13,B:B,B772)/(VLOOKUP(B772,Population!$A$2:$B$10,2,FALSE)/100000)/14)</f>
        <v>3.1538090601995918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IF(B773="Pending","",SUMIFS(E:E,A:A,"&lt;="&amp;A773,A:A,"&gt;="&amp;A773-13,B:B,B773)/(VLOOKUP(B773,Population!$A$2:$B$10,2,FALSE)/100000)/14)</f>
        <v>5.7361296965604067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IF(B774="Pending","",SUMIFS(E:E,A:A,"&lt;="&amp;A774,A:A,"&gt;="&amp;A774-13,B:B,B774)/(VLOOKUP(B774,Population!$A$2:$B$10,2,FALSE)/100000)/14)</f>
        <v>10.971727590377638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IF(B775="Pending","",SUMIFS(E:E,A:A,"&lt;="&amp;A775,A:A,"&gt;="&amp;A775-13,B:B,B775)/(VLOOKUP(B775,Population!$A$2:$B$10,2,FALSE)/100000)/14)</f>
        <v>11.848005479885751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IF(B776="Pending","",SUMIFS(E:E,A:A,"&lt;="&amp;A776,A:A,"&gt;="&amp;A776-13,B:B,B776)/(VLOOKUP(B776,Population!$A$2:$B$10,2,FALSE)/100000)/14)</f>
        <v>8.6047415728830821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IF(B777="Pending","",SUMIFS(E:E,A:A,"&lt;="&amp;A777,A:A,"&gt;="&amp;A777-13,B:B,B777)/(VLOOKUP(B777,Population!$A$2:$B$10,2,FALSE)/100000)/14)</f>
        <v>5.9672658769559357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IF(B778="Pending","",SUMIFS(E:E,A:A,"&lt;="&amp;A778,A:A,"&gt;="&amp;A778-13,B:B,B778)/(VLOOKUP(B778,Population!$A$2:$B$10,2,FALSE)/100000)/14)</f>
        <v>3.2630768712023679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IF(B779="Pending","",SUMIFS(E:E,A:A,"&lt;="&amp;A779,A:A,"&gt;="&amp;A779-13,B:B,B779)/(VLOOKUP(B779,Population!$A$2:$B$10,2,FALSE)/100000)/14)</f>
        <v>2.5914614621383016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IF(B780="Pending","",SUMIFS(E:E,A:A,"&lt;="&amp;A780,A:A,"&gt;="&amp;A780-13,B:B,B780)/(VLOOKUP(B780,Population!$A$2:$B$10,2,FALSE)/100000)/14)</f>
        <v>4.6786780701646835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IF(B781="Pending","",SUMIFS(E:E,A:A,"&lt;="&amp;A781,A:A,"&gt;="&amp;A781-13,B:B,B781)/(VLOOKUP(B781,Population!$A$2:$B$10,2,FALSE)/100000)/14)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IF(B782="Pending","",SUMIFS(E:E,A:A,"&lt;="&amp;A782,A:A,"&gt;="&amp;A782-13,B:B,B782)/(VLOOKUP(B782,Population!$A$2:$B$10,2,FALSE)/100000)/14)</f>
        <v>3.1459245375490927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IF(B783="Pending","",SUMIFS(E:E,A:A,"&lt;="&amp;A783,A:A,"&gt;="&amp;A783-13,B:B,B783)/(VLOOKUP(B783,Population!$A$2:$B$10,2,FALSE)/100000)/14)</f>
        <v>5.7194549009308711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IF(B784="Pending","",SUMIFS(E:E,A:A,"&lt;="&amp;A784,A:A,"&gt;="&amp;A784-13,B:B,B784)/(VLOOKUP(B784,Population!$A$2:$B$10,2,FALSE)/100000)/14)</f>
        <v>10.439265075738666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IF(B785="Pending","",SUMIFS(E:E,A:A,"&lt;="&amp;A785,A:A,"&gt;="&amp;A785-13,B:B,B785)/(VLOOKUP(B785,Population!$A$2:$B$10,2,FALSE)/100000)/14)</f>
        <v>11.424571607065092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IF(B786="Pending","",SUMIFS(E:E,A:A,"&lt;="&amp;A786,A:A,"&gt;="&amp;A786-13,B:B,B786)/(VLOOKUP(B786,Population!$A$2:$B$10,2,FALSE)/100000)/14)</f>
        <v>8.4371711430314171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IF(B787="Pending","",SUMIFS(E:E,A:A,"&lt;="&amp;A787,A:A,"&gt;="&amp;A787-13,B:B,B787)/(VLOOKUP(B787,Population!$A$2:$B$10,2,FALSE)/100000)/14)</f>
        <v>6.0390645305556721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IF(B788="Pending","",SUMIFS(E:E,A:A,"&lt;="&amp;A788,A:A,"&gt;="&amp;A788-13,B:B,B788)/(VLOOKUP(B788,Population!$A$2:$B$10,2,FALSE)/100000)/14)</f>
        <v>3.3265255881424136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IF(B789="Pending","",SUMIFS(E:E,A:A,"&lt;="&amp;A789,A:A,"&gt;="&amp;A789-13,B:B,B789)/(VLOOKUP(B789,Population!$A$2:$B$10,2,FALSE)/100000)/14)</f>
        <v>2.5467810921014342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IF(B790="Pending","",SUMIFS(E:E,A:A,"&lt;="&amp;A790,A:A,"&gt;="&amp;A790-13,B:B,B790)/(VLOOKUP(B790,Population!$A$2:$B$10,2,FALSE)/100000)/14)</f>
        <v>4.130143399869513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IF(B791="Pending","",SUMIFS(E:E,A:A,"&lt;="&amp;A791,A:A,"&gt;="&amp;A791-13,B:B,B791)/(VLOOKUP(B791,Population!$A$2:$B$10,2,FALSE)/100000)/14)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IF(B792="Pending","",SUMIFS(E:E,A:A,"&lt;="&amp;A792,A:A,"&gt;="&amp;A792-13,B:B,B792)/(VLOOKUP(B792,Population!$A$2:$B$10,2,FALSE)/100000)/14)</f>
        <v>3.2405388093550802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IF(B793="Pending","",SUMIFS(E:E,A:A,"&lt;="&amp;A793,A:A,"&gt;="&amp;A793-13,B:B,B793)/(VLOOKUP(B793,Population!$A$2:$B$10,2,FALSE)/100000)/14)</f>
        <v>5.7528044921899433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IF(B794="Pending","",SUMIFS(E:E,A:A,"&lt;="&amp;A794,A:A,"&gt;="&amp;A794-13,B:B,B794)/(VLOOKUP(B794,Population!$A$2:$B$10,2,FALSE)/100000)/14)</f>
        <v>10.469262963887342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IF(B795="Pending","",SUMIFS(E:E,A:A,"&lt;="&amp;A795,A:A,"&gt;="&amp;A795-13,B:B,B795)/(VLOOKUP(B795,Population!$A$2:$B$10,2,FALSE)/100000)/14)</f>
        <v>11.351284975230746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IF(B796="Pending","",SUMIFS(E:E,A:A,"&lt;="&amp;A796,A:A,"&gt;="&amp;A796-13,B:B,B796)/(VLOOKUP(B796,Population!$A$2:$B$10,2,FALSE)/100000)/14)</f>
        <v>8.5796060084053334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IF(B797="Pending","",SUMIFS(E:E,A:A,"&lt;="&amp;A797,A:A,"&gt;="&amp;A797-13,B:B,B797)/(VLOOKUP(B797,Population!$A$2:$B$10,2,FALSE)/100000)/14)</f>
        <v>5.951310620600438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IF(B798="Pending","",SUMIFS(E:E,A:A,"&lt;="&amp;A798,A:A,"&gt;="&amp;A798-13,B:B,B798)/(VLOOKUP(B798,Population!$A$2:$B$10,2,FALSE)/100000)/14)</f>
        <v>3.3355896905624207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IF(B799="Pending","",SUMIFS(E:E,A:A,"&lt;="&amp;A799,A:A,"&gt;="&amp;A799-13,B:B,B799)/(VLOOKUP(B799,Population!$A$2:$B$10,2,FALSE)/100000)/14)</f>
        <v>2.4574203520276998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IF(B800="Pending","",SUMIFS(E:E,A:A,"&lt;="&amp;A800,A:A,"&gt;="&amp;A800-13,B:B,B800)/(VLOOKUP(B800,Population!$A$2:$B$10,2,FALSE)/100000)/14)</f>
        <v>3.8397426920661881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IF(B801="Pending","",SUMIFS(E:E,A:A,"&lt;="&amp;A801,A:A,"&gt;="&amp;A801-13,B:B,B801)/(VLOOKUP(B801,Population!$A$2:$B$10,2,FALSE)/100000)/14)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IF(B802="Pending","",SUMIFS(E:E,A:A,"&lt;="&amp;A802,A:A,"&gt;="&amp;A802-13,B:B,B802)/(VLOOKUP(B802,Population!$A$2:$B$10,2,FALSE)/100000)/14)</f>
        <v>3.2563078546560784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IF(B803="Pending","",SUMIFS(E:E,A:A,"&lt;="&amp;A803,A:A,"&gt;="&amp;A803-13,B:B,B803)/(VLOOKUP(B803,Population!$A$2:$B$10,2,FALSE)/100000)/14)</f>
        <v>5.9028776528557669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IF(B804="Pending","",SUMIFS(E:E,A:A,"&lt;="&amp;A804,A:A,"&gt;="&amp;A804-13,B:B,B804)/(VLOOKUP(B804,Population!$A$2:$B$10,2,FALSE)/100000)/14)</f>
        <v>10.679248180928061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IF(B805="Pending","",SUMIFS(E:E,A:A,"&lt;="&amp;A805,A:A,"&gt;="&amp;A805-13,B:B,B805)/(VLOOKUP(B805,Population!$A$2:$B$10,2,FALSE)/100000)/14)</f>
        <v>11.758432929865995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IF(B806="Pending","",SUMIFS(E:E,A:A,"&lt;="&amp;A806,A:A,"&gt;="&amp;A806-13,B:B,B806)/(VLOOKUP(B806,Population!$A$2:$B$10,2,FALSE)/100000)/14)</f>
        <v>8.755554959749583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IF(B807="Pending","",SUMIFS(E:E,A:A,"&lt;="&amp;A807,A:A,"&gt;="&amp;A807-13,B:B,B807)/(VLOOKUP(B807,Population!$A$2:$B$10,2,FALSE)/100000)/14)</f>
        <v>6.326259144954621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IF(B808="Pending","",SUMIFS(E:E,A:A,"&lt;="&amp;A808,A:A,"&gt;="&amp;A808-13,B:B,B808)/(VLOOKUP(B808,Population!$A$2:$B$10,2,FALSE)/100000)/14)</f>
        <v>3.2993332808823941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IF(B809="Pending","",SUMIFS(E:E,A:A,"&lt;="&amp;A809,A:A,"&gt;="&amp;A809-13,B:B,B809)/(VLOOKUP(B809,Population!$A$2:$B$10,2,FALSE)/100000)/14)</f>
        <v>2.4127399819908324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IF(B810="Pending","",SUMIFS(E:E,A:A,"&lt;="&amp;A810,A:A,"&gt;="&amp;A810-13,B:B,B810)/(VLOOKUP(B810,Population!$A$2:$B$10,2,FALSE)/100000)/14)</f>
        <v>3.8720094373776681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IF(B811="Pending","",SUMIFS(E:E,A:A,"&lt;="&amp;A811,A:A,"&gt;="&amp;A811-13,B:B,B811)/(VLOOKUP(B811,Population!$A$2:$B$10,2,FALSE)/100000)/14)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IF(B812="Pending","",SUMIFS(E:E,A:A,"&lt;="&amp;A812,A:A,"&gt;="&amp;A812-13,B:B,B812)/(VLOOKUP(B812,Population!$A$2:$B$10,2,FALSE)/100000)/14)</f>
        <v>3.2641923773065775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IF(B813="Pending","",SUMIFS(E:E,A:A,"&lt;="&amp;A813,A:A,"&gt;="&amp;A813-13,B:B,B813)/(VLOOKUP(B813,Population!$A$2:$B$10,2,FALSE)/100000)/14)</f>
        <v>5.8028288790785512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IF(B814="Pending","",SUMIFS(E:E,A:A,"&lt;="&amp;A814,A:A,"&gt;="&amp;A814-13,B:B,B814)/(VLOOKUP(B814,Population!$A$2:$B$10,2,FALSE)/100000)/14)</f>
        <v>10.574255572407703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IF(B815="Pending","",SUMIFS(E:E,A:A,"&lt;="&amp;A815,A:A,"&gt;="&amp;A815-13,B:B,B815)/(VLOOKUP(B815,Population!$A$2:$B$10,2,FALSE)/100000)/14)</f>
        <v>11.53857303436296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IF(B816="Pending","",SUMIFS(E:E,A:A,"&lt;="&amp;A816,A:A,"&gt;="&amp;A816-13,B:B,B816)/(VLOOKUP(B816,Population!$A$2:$B$10,2,FALSE)/100000)/14)</f>
        <v>8.5544704439275829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IF(B817="Pending","",SUMIFS(E:E,A:A,"&lt;="&amp;A817,A:A,"&gt;="&amp;A817-13,B:B,B817)/(VLOOKUP(B817,Population!$A$2:$B$10,2,FALSE)/100000)/14)</f>
        <v>6.3422144013101178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IF(B818="Pending","",SUMIFS(E:E,A:A,"&lt;="&amp;A818,A:A,"&gt;="&amp;A818-13,B:B,B818)/(VLOOKUP(B818,Population!$A$2:$B$10,2,FALSE)/100000)/14)</f>
        <v>3.3355896905624207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IF(B819="Pending","",SUMIFS(E:E,A:A,"&lt;="&amp;A819,A:A,"&gt;="&amp;A819-13,B:B,B819)/(VLOOKUP(B819,Population!$A$2:$B$10,2,FALSE)/100000)/14)</f>
        <v>2.606354918817257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IF(B820="Pending","",SUMIFS(E:E,A:A,"&lt;="&amp;A820,A:A,"&gt;="&amp;A820-13,B:B,B820)/(VLOOKUP(B820,Population!$A$2:$B$10,2,FALSE)/100000)/14)</f>
        <v>4.0333431639350712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IF(B821="Pending","",SUMIFS(E:E,A:A,"&lt;="&amp;A821,A:A,"&gt;="&amp;A821-13,B:B,B821)/(VLOOKUP(B821,Population!$A$2:$B$10,2,FALSE)/100000)/14)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IF(B822="Pending","",SUMIFS(E:E,A:A,"&lt;="&amp;A822,A:A,"&gt;="&amp;A822-13,B:B,B822)/(VLOOKUP(B822,Population!$A$2:$B$10,2,FALSE)/100000)/14)</f>
        <v>3.3509221264620663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IF(B823="Pending","",SUMIFS(E:E,A:A,"&lt;="&amp;A823,A:A,"&gt;="&amp;A823-13,B:B,B823)/(VLOOKUP(B823,Population!$A$2:$B$10,2,FALSE)/100000)/14)</f>
        <v>5.9362272441148392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IF(B824="Pending","",SUMIFS(E:E,A:A,"&lt;="&amp;A824,A:A,"&gt;="&amp;A824-13,B:B,B824)/(VLOOKUP(B824,Population!$A$2:$B$10,2,FALSE)/100000)/14)</f>
        <v>10.79174026148559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IF(B825="Pending","",SUMIFS(E:E,A:A,"&lt;="&amp;A825,A:A,"&gt;="&amp;A825-13,B:B,B825)/(VLOOKUP(B825,Population!$A$2:$B$10,2,FALSE)/100000)/14)</f>
        <v>11.514144157084846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IF(B826="Pending","",SUMIFS(E:E,A:A,"&lt;="&amp;A826,A:A,"&gt;="&amp;A826-13,B:B,B826)/(VLOOKUP(B826,Population!$A$2:$B$10,2,FALSE)/100000)/14)</f>
        <v>8.8812327821383317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IF(B827="Pending","",SUMIFS(E:E,A:A,"&lt;="&amp;A827,A:A,"&gt;="&amp;A827-13,B:B,B827)/(VLOOKUP(B827,Population!$A$2:$B$10,2,FALSE)/100000)/14)</f>
        <v>6.3182815167768727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IF(B828="Pending","",SUMIFS(E:E,A:A,"&lt;="&amp;A828,A:A,"&gt;="&amp;A828-13,B:B,B828)/(VLOOKUP(B828,Population!$A$2:$B$10,2,FALSE)/100000)/14)</f>
        <v>3.3718461002424469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IF(B829="Pending","",SUMIFS(E:E,A:A,"&lt;="&amp;A829,A:A,"&gt;="&amp;A829-13,B:B,B829)/(VLOOKUP(B829,Population!$A$2:$B$10,2,FALSE)/100000)/14)</f>
        <v>2.7850763989647263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IF(B830="Pending","",SUMIFS(E:E,A:A,"&lt;="&amp;A830,A:A,"&gt;="&amp;A830-13,B:B,B830)/(VLOOKUP(B830,Population!$A$2:$B$10,2,FALSE)/100000)/14)</f>
        <v>4.3237438717383965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IF(B831="Pending","",SUMIFS(E:E,A:A,"&lt;="&amp;A831,A:A,"&gt;="&amp;A831-13,B:B,B831)/(VLOOKUP(B831,Population!$A$2:$B$10,2,FALSE)/100000)/14)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IF(B832="Pending","",SUMIFS(E:E,A:A,"&lt;="&amp;A832,A:A,"&gt;="&amp;A832-13,B:B,B832)/(VLOOKUP(B832,Population!$A$2:$B$10,2,FALSE)/100000)/14)</f>
        <v>3.4534209209185529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IF(B833="Pending","",SUMIFS(E:E,A:A,"&lt;="&amp;A833,A:A,"&gt;="&amp;A833-13,B:B,B833)/(VLOOKUP(B833,Population!$A$2:$B$10,2,FALSE)/100000)/14)</f>
        <v>6.4781581020747625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IF(B834="Pending","",SUMIFS(E:E,A:A,"&lt;="&amp;A834,A:A,"&gt;="&amp;A834-13,B:B,B834)/(VLOOKUP(B834,Population!$A$2:$B$10,2,FALSE)/100000)/14)</f>
        <v>11.609182713536967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IF(B835="Pending","",SUMIFS(E:E,A:A,"&lt;="&amp;A835,A:A,"&gt;="&amp;A835-13,B:B,B835)/(VLOOKUP(B835,Population!$A$2:$B$10,2,FALSE)/100000)/14)</f>
        <v>12.02715057992526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IF(B836="Pending","",SUMIFS(E:E,A:A,"&lt;="&amp;A836,A:A,"&gt;="&amp;A836-13,B:B,B836)/(VLOOKUP(B836,Population!$A$2:$B$10,2,FALSE)/100000)/14)</f>
        <v>9.266644770797166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IF(B837="Pending","",SUMIFS(E:E,A:A,"&lt;="&amp;A837,A:A,"&gt;="&amp;A837-13,B:B,B837)/(VLOOKUP(B837,Population!$A$2:$B$10,2,FALSE)/100000)/14)</f>
        <v>6.4219906830876043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IF(B838="Pending","",SUMIFS(E:E,A:A,"&lt;="&amp;A838,A:A,"&gt;="&amp;A838-13,B:B,B838)/(VLOOKUP(B838,Population!$A$2:$B$10,2,FALSE)/100000)/14)</f>
        <v>3.4896794317025326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IF(B839="Pending","",SUMIFS(E:E,A:A,"&lt;="&amp;A839,A:A,"&gt;="&amp;A839-13,B:B,B839)/(VLOOKUP(B839,Population!$A$2:$B$10,2,FALSE)/100000)/14)</f>
        <v>2.9340109657542834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IF(B840="Pending","",SUMIFS(E:E,A:A,"&lt;="&amp;A840,A:A,"&gt;="&amp;A840-13,B:B,B840)/(VLOOKUP(B840,Population!$A$2:$B$10,2,FALSE)/100000)/14)</f>
        <v>4.2592103811154356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IF(B841="Pending","",SUMIFS(E:E,A:A,"&lt;="&amp;A841,A:A,"&gt;="&amp;A841-13,B:B,B841)/(VLOOKUP(B841,Population!$A$2:$B$10,2,FALSE)/100000)/14)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IF(B842="Pending","",SUMIFS(E:E,A:A,"&lt;="&amp;A842,A:A,"&gt;="&amp;A842-13,B:B,B842)/(VLOOKUP(B842,Population!$A$2:$B$10,2,FALSE)/100000)/14)</f>
        <v>3.3351530811610681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IF(B843="Pending","",SUMIFS(E:E,A:A,"&lt;="&amp;A843,A:A,"&gt;="&amp;A843-13,B:B,B843)/(VLOOKUP(B843,Population!$A$2:$B$10,2,FALSE)/100000)/14)</f>
        <v>6.2947353501498648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IF(B844="Pending","",SUMIFS(E:E,A:A,"&lt;="&amp;A844,A:A,"&gt;="&amp;A844-13,B:B,B844)/(VLOOKUP(B844,Population!$A$2:$B$10,2,FALSE)/100000)/14)</f>
        <v>11.676677961871485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IF(B845="Pending","",SUMIFS(E:E,A:A,"&lt;="&amp;A845,A:A,"&gt;="&amp;A845-13,B:B,B845)/(VLOOKUP(B845,Population!$A$2:$B$10,2,FALSE)/100000)/14)</f>
        <v>12.263296393613704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IF(B846="Pending","",SUMIFS(E:E,A:A,"&lt;="&amp;A846,A:A,"&gt;="&amp;A846-13,B:B,B846)/(VLOOKUP(B846,Population!$A$2:$B$10,2,FALSE)/100000)/14)</f>
        <v>9.2917803352749164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IF(B847="Pending","",SUMIFS(E:E,A:A,"&lt;="&amp;A847,A:A,"&gt;="&amp;A847-13,B:B,B847)/(VLOOKUP(B847,Population!$A$2:$B$10,2,FALSE)/100000)/14)</f>
        <v>6.3103038885991243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IF(B848="Pending","",SUMIFS(E:E,A:A,"&lt;="&amp;A848,A:A,"&gt;="&amp;A848-13,B:B,B848)/(VLOOKUP(B848,Population!$A$2:$B$10,2,FALSE)/100000)/14)</f>
        <v>3.4896794317025326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IF(B849="Pending","",SUMIFS(E:E,A:A,"&lt;="&amp;A849,A:A,"&gt;="&amp;A849-13,B:B,B849)/(VLOOKUP(B849,Population!$A$2:$B$10,2,FALSE)/100000)/14)</f>
        <v>2.9489044224332397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IF(B850="Pending","",SUMIFS(E:E,A:A,"&lt;="&amp;A850,A:A,"&gt;="&amp;A850-13,B:B,B850)/(VLOOKUP(B850,Population!$A$2:$B$10,2,FALSE)/100000)/14)</f>
        <v>4.4528108529843191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IF(B851="Pending","",SUMIFS(E:E,A:A,"&lt;="&amp;A851,A:A,"&gt;="&amp;A851-13,B:B,B851)/(VLOOKUP(B851,Population!$A$2:$B$10,2,FALSE)/100000)/14)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IF(B852="Pending","",SUMIFS(E:E,A:A,"&lt;="&amp;A852,A:A,"&gt;="&amp;A852-13,B:B,B852)/(VLOOKUP(B852,Population!$A$2:$B$10,2,FALSE)/100000)/14)</f>
        <v>3.3824602170640619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IF(B853="Pending","",SUMIFS(E:E,A:A,"&lt;="&amp;A853,A:A,"&gt;="&amp;A853-13,B:B,B853)/(VLOOKUP(B853,Population!$A$2:$B$10,2,FALSE)/100000)/14)</f>
        <v>6.2613857588907935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IF(B854="Pending","",SUMIFS(E:E,A:A,"&lt;="&amp;A854,A:A,"&gt;="&amp;A854-13,B:B,B854)/(VLOOKUP(B854,Population!$A$2:$B$10,2,FALSE)/100000)/14)</f>
        <v>12.074149979841419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IF(B855="Pending","",SUMIFS(E:E,A:A,"&lt;="&amp;A855,A:A,"&gt;="&amp;A855-13,B:B,B855)/(VLOOKUP(B855,Population!$A$2:$B$10,2,FALSE)/100000)/14)</f>
        <v>12.483156289116739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IF(B856="Pending","",SUMIFS(E:E,A:A,"&lt;="&amp;A856,A:A,"&gt;="&amp;A856-13,B:B,B856)/(VLOOKUP(B856,Population!$A$2:$B$10,2,FALSE)/100000)/14)</f>
        <v>9.4761078081117489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IF(B857="Pending","",SUMIFS(E:E,A:A,"&lt;="&amp;A857,A:A,"&gt;="&amp;A857-13,B:B,B857)/(VLOOKUP(B857,Population!$A$2:$B$10,2,FALSE)/100000)/14)</f>
        <v>6.437945939443102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IF(B858="Pending","",SUMIFS(E:E,A:A,"&lt;="&amp;A858,A:A,"&gt;="&amp;A858-13,B:B,B858)/(VLOOKUP(B858,Population!$A$2:$B$10,2,FALSE)/100000)/14)</f>
        <v>3.5078076365425455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IF(B859="Pending","",SUMIFS(E:E,A:A,"&lt;="&amp;A859,A:A,"&gt;="&amp;A859-13,B:B,B859)/(VLOOKUP(B859,Population!$A$2:$B$10,2,FALSE)/100000)/14)</f>
        <v>3.0084782491490629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IF(B860="Pending","",SUMIFS(E:E,A:A,"&lt;="&amp;A860,A:A,"&gt;="&amp;A860-13,B:B,B860)/(VLOOKUP(B860,Population!$A$2:$B$10,2,FALSE)/100000)/14)</f>
        <v>4.7754783060991244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IF(B861="Pending","",SUMIFS(E:E,A:A,"&lt;="&amp;A861,A:A,"&gt;="&amp;A861-13,B:B,B861)/(VLOOKUP(B861,Population!$A$2:$B$10,2,FALSE)/100000)/14)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IF(B862="Pending","",SUMIFS(E:E,A:A,"&lt;="&amp;A862,A:A,"&gt;="&amp;A862-13,B:B,B862)/(VLOOKUP(B862,Population!$A$2:$B$10,2,FALSE)/100000)/14)</f>
        <v>3.5795732833265363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IF(B863="Pending","",SUMIFS(E:E,A:A,"&lt;="&amp;A863,A:A,"&gt;="&amp;A863-13,B:B,B863)/(VLOOKUP(B863,Population!$A$2:$B$10,2,FALSE)/100000)/14)</f>
        <v>6.5782068758519783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IF(B864="Pending","",SUMIFS(E:E,A:A,"&lt;="&amp;A864,A:A,"&gt;="&amp;A864-13,B:B,B864)/(VLOOKUP(B864,Population!$A$2:$B$10,2,FALSE)/100000)/14)</f>
        <v>12.621611438554725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IF(B865="Pending","",SUMIFS(E:E,A:A,"&lt;="&amp;A865,A:A,"&gt;="&amp;A865-13,B:B,B865)/(VLOOKUP(B865,Population!$A$2:$B$10,2,FALSE)/100000)/14)</f>
        <v>13.020591589235268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IF(B866="Pending","",SUMIFS(E:E,A:A,"&lt;="&amp;A866,A:A,"&gt;="&amp;A866-13,B:B,B866)/(VLOOKUP(B866,Population!$A$2:$B$10,2,FALSE)/100000)/14)</f>
        <v>10.079361355577749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IF(B867="Pending","",SUMIFS(E:E,A:A,"&lt;="&amp;A867,A:A,"&gt;="&amp;A867-13,B:B,B867)/(VLOOKUP(B867,Population!$A$2:$B$10,2,FALSE)/100000)/14)</f>
        <v>6.7650286947307929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IF(B868="Pending","",SUMIFS(E:E,A:A,"&lt;="&amp;A868,A:A,"&gt;="&amp;A868-13,B:B,B868)/(VLOOKUP(B868,Population!$A$2:$B$10,2,FALSE)/100000)/14)</f>
        <v>3.7616025043027297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IF(B869="Pending","",SUMIFS(E:E,A:A,"&lt;="&amp;A869,A:A,"&gt;="&amp;A869-13,B:B,B869)/(VLOOKUP(B869,Population!$A$2:$B$10,2,FALSE)/100000)/14)</f>
        <v>3.3659212094440005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IF(B870="Pending","",SUMIFS(E:E,A:A,"&lt;="&amp;A870,A:A,"&gt;="&amp;A870-13,B:B,B870)/(VLOOKUP(B870,Population!$A$2:$B$10,2,FALSE)/100000)/14)</f>
        <v>4.9690787779680079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IF(B871="Pending","",SUMIFS(E:E,A:A,"&lt;="&amp;A871,A:A,"&gt;="&amp;A871-13,B:B,B871)/(VLOOKUP(B871,Population!$A$2:$B$10,2,FALSE)/100000)/14)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IF(B872="Pending","",SUMIFS(E:E,A:A,"&lt;="&amp;A872,A:A,"&gt;="&amp;A872-13,B:B,B872)/(VLOOKUP(B872,Population!$A$2:$B$10,2,FALSE)/100000)/14)</f>
        <v>3.5401506700740417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IF(B873="Pending","",SUMIFS(E:E,A:A,"&lt;="&amp;A873,A:A,"&gt;="&amp;A873-13,B:B,B873)/(VLOOKUP(B873,Population!$A$2:$B$10,2,FALSE)/100000)/14)</f>
        <v>6.4031215217418493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IF(B874="Pending","",SUMIFS(E:E,A:A,"&lt;="&amp;A874,A:A,"&gt;="&amp;A874-13,B:B,B874)/(VLOOKUP(B874,Population!$A$2:$B$10,2,FALSE)/100000)/14)</f>
        <v>12.494120413922859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IF(B875="Pending","",SUMIFS(E:E,A:A,"&lt;="&amp;A875,A:A,"&gt;="&amp;A875-13,B:B,B875)/(VLOOKUP(B875,Population!$A$2:$B$10,2,FALSE)/100000)/14)</f>
        <v>12.719302102805186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IF(B876="Pending","",SUMIFS(E:E,A:A,"&lt;="&amp;A876,A:A,"&gt;="&amp;A876-13,B:B,B876)/(VLOOKUP(B876,Population!$A$2:$B$10,2,FALSE)/100000)/14)</f>
        <v>9.9034124042335012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IF(B877="Pending","",SUMIFS(E:E,A:A,"&lt;="&amp;A877,A:A,"&gt;="&amp;A877-13,B:B,B877)/(VLOOKUP(B877,Population!$A$2:$B$10,2,FALSE)/100000)/14)</f>
        <v>6.6453642720645636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IF(B878="Pending","",SUMIFS(E:E,A:A,"&lt;="&amp;A878,A:A,"&gt;="&amp;A878-13,B:B,B878)/(VLOOKUP(B878,Population!$A$2:$B$10,2,FALSE)/100000)/14)</f>
        <v>3.6981537873626835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IF(B879="Pending","",SUMIFS(E:E,A:A,"&lt;="&amp;A879,A:A,"&gt;="&amp;A879-13,B:B,B879)/(VLOOKUP(B879,Population!$A$2:$B$10,2,FALSE)/100000)/14)</f>
        <v>3.3659212094440005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IF(B880="Pending","",SUMIFS(E:E,A:A,"&lt;="&amp;A880,A:A,"&gt;="&amp;A880-13,B:B,B880)/(VLOOKUP(B880,Population!$A$2:$B$10,2,FALSE)/100000)/14)</f>
        <v>4.7754783060991244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IF(B881="Pending","",SUMIFS(E:E,A:A,"&lt;="&amp;A881,A:A,"&gt;="&amp;A881-13,B:B,B881)/(VLOOKUP(B881,Population!$A$2:$B$10,2,FALSE)/100000)/14)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IF(B882="Pending","",SUMIFS(E:E,A:A,"&lt;="&amp;A882,A:A,"&gt;="&amp;A882-13,B:B,B882)/(VLOOKUP(B882,Population!$A$2:$B$10,2,FALSE)/100000)/14)</f>
        <v>3.8003399175405082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IF(B883="Pending","",SUMIFS(E:E,A:A,"&lt;="&amp;A883,A:A,"&gt;="&amp;A883-13,B:B,B883)/(VLOOKUP(B883,Population!$A$2:$B$10,2,FALSE)/100000)/14)</f>
        <v>6.8033166168507151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IF(B884="Pending","",SUMIFS(E:E,A:A,"&lt;="&amp;A884,A:A,"&gt;="&amp;A884-13,B:B,B884)/(VLOOKUP(B884,Population!$A$2:$B$10,2,FALSE)/100000)/14)</f>
        <v>13.394057058383089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IF(B885="Pending","",SUMIFS(E:E,A:A,"&lt;="&amp;A885,A:A,"&gt;="&amp;A885-13,B:B,B885)/(VLOOKUP(B885,Population!$A$2:$B$10,2,FALSE)/100000)/14)</f>
        <v>13.566169848446503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IF(B886="Pending","",SUMIFS(E:E,A:A,"&lt;="&amp;A886,A:A,"&gt;="&amp;A886-13,B:B,B886)/(VLOOKUP(B886,Population!$A$2:$B$10,2,FALSE)/100000)/14)</f>
        <v>10.53180151617725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IF(B887="Pending","",SUMIFS(E:E,A:A,"&lt;="&amp;A887,A:A,"&gt;="&amp;A887-13,B:B,B887)/(VLOOKUP(B887,Population!$A$2:$B$10,2,FALSE)/100000)/14)</f>
        <v>7.0123351682409991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IF(B888="Pending","",SUMIFS(E:E,A:A,"&lt;="&amp;A888,A:A,"&gt;="&amp;A888-13,B:B,B888)/(VLOOKUP(B888,Population!$A$2:$B$10,2,FALSE)/100000)/14)</f>
        <v>3.9156922454428411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IF(B889="Pending","",SUMIFS(E:E,A:A,"&lt;="&amp;A889,A:A,"&gt;="&amp;A889-13,B:B,B889)/(VLOOKUP(B889,Population!$A$2:$B$10,2,FALSE)/100000)/14)</f>
        <v>3.604216516307293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IF(B890="Pending","",SUMIFS(E:E,A:A,"&lt;="&amp;A890,A:A,"&gt;="&amp;A890-13,B:B,B890)/(VLOOKUP(B890,Population!$A$2:$B$10,2,FALSE)/100000)/14)</f>
        <v>4.4528108529843191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IF(B891="Pending","",SUMIFS(E:E,A:A,"&lt;="&amp;A891,A:A,"&gt;="&amp;A891-13,B:B,B891)/(VLOOKUP(B891,Population!$A$2:$B$10,2,FALSE)/100000)/14)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IF(B892="Pending","",SUMIFS(E:E,A:A,"&lt;="&amp;A892,A:A,"&gt;="&amp;A892-13,B:B,B892)/(VLOOKUP(B892,Population!$A$2:$B$10,2,FALSE)/100000)/14)</f>
        <v>3.8161089628415064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IF(B893="Pending","",SUMIFS(E:E,A:A,"&lt;="&amp;A893,A:A,"&gt;="&amp;A893-13,B:B,B893)/(VLOOKUP(B893,Population!$A$2:$B$10,2,FALSE)/100000)/14)</f>
        <v>7.0951255403675964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IF(B894="Pending","",SUMIFS(E:E,A:A,"&lt;="&amp;A894,A:A,"&gt;="&amp;A894-13,B:B,B894)/(VLOOKUP(B894,Population!$A$2:$B$10,2,FALSE)/100000)/14)</f>
        <v>13.851524852650373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IF(B895="Pending","",SUMIFS(E:E,A:A,"&lt;="&amp;A895,A:A,"&gt;="&amp;A895-13,B:B,B895)/(VLOOKUP(B895,Population!$A$2:$B$10,2,FALSE)/100000)/14)</f>
        <v>14.054747394008801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IF(B896="Pending","",SUMIFS(E:E,A:A,"&lt;="&amp;A896,A:A,"&gt;="&amp;A896-13,B:B,B896)/(VLOOKUP(B896,Population!$A$2:$B$10,2,FALSE)/100000)/14)</f>
        <v>10.774778639462166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IF(B897="Pending","",SUMIFS(E:E,A:A,"&lt;="&amp;A897,A:A,"&gt;="&amp;A897-13,B:B,B897)/(VLOOKUP(B897,Population!$A$2:$B$10,2,FALSE)/100000)/14)</f>
        <v>7.0921114500184848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IF(B898="Pending","",SUMIFS(E:E,A:A,"&lt;="&amp;A898,A:A,"&gt;="&amp;A898-13,B:B,B898)/(VLOOKUP(B898,Population!$A$2:$B$10,2,FALSE)/100000)/14)</f>
        <v>3.9247563478628478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IF(B899="Pending","",SUMIFS(E:E,A:A,"&lt;="&amp;A899,A:A,"&gt;="&amp;A899-13,B:B,B899)/(VLOOKUP(B899,Population!$A$2:$B$10,2,FALSE)/100000)/14)</f>
        <v>3.5148557762335586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IF(B900="Pending","",SUMIFS(E:E,A:A,"&lt;="&amp;A900,A:A,"&gt;="&amp;A900-13,B:B,B900)/(VLOOKUP(B900,Population!$A$2:$B$10,2,FALSE)/100000)/14)</f>
        <v>4.2914771264269156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IF(B901="Pending","",SUMIFS(E:E,A:A,"&lt;="&amp;A901,A:A,"&gt;="&amp;A901-13,B:B,B901)/(VLOOKUP(B901,Population!$A$2:$B$10,2,FALSE)/100000)/14)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IF(B902="Pending","",SUMIFS(E:E,A:A,"&lt;="&amp;A902,A:A,"&gt;="&amp;A902-13,B:B,B902)/(VLOOKUP(B902,Population!$A$2:$B$10,2,FALSE)/100000)/14)</f>
        <v>3.9659148932009862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IF(B903="Pending","",SUMIFS(E:E,A:A,"&lt;="&amp;A903,A:A,"&gt;="&amp;A903-13,B:B,B903)/(VLOOKUP(B903,Population!$A$2:$B$10,2,FALSE)/100000)/14)</f>
        <v>7.2535360988481887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IF(B904="Pending","",SUMIFS(E:E,A:A,"&lt;="&amp;A904,A:A,"&gt;="&amp;A904-13,B:B,B904)/(VLOOKUP(B904,Population!$A$2:$B$10,2,FALSE)/100000)/14)</f>
        <v>13.131575537082188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IF(B905="Pending","",SUMIFS(E:E,A:A,"&lt;="&amp;A905,A:A,"&gt;="&amp;A905-13,B:B,B905)/(VLOOKUP(B905,Population!$A$2:$B$10,2,FALSE)/100000)/14)</f>
        <v>13.655742398466257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IF(B906="Pending","",SUMIFS(E:E,A:A,"&lt;="&amp;A906,A:A,"&gt;="&amp;A906-13,B:B,B906)/(VLOOKUP(B906,Population!$A$2:$B$10,2,FALSE)/100000)/14)</f>
        <v>10.481530387221749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IF(B907="Pending","",SUMIFS(E:E,A:A,"&lt;="&amp;A907,A:A,"&gt;="&amp;A907-13,B:B,B907)/(VLOOKUP(B907,Population!$A$2:$B$10,2,FALSE)/100000)/14)</f>
        <v>6.9325588864635126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IF(B908="Pending","",SUMIFS(E:E,A:A,"&lt;="&amp;A908,A:A,"&gt;="&amp;A908-13,B:B,B908)/(VLOOKUP(B908,Population!$A$2:$B$10,2,FALSE)/100000)/14)</f>
        <v>3.9610127575428744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IF(B909="Pending","",SUMIFS(E:E,A:A,"&lt;="&amp;A909,A:A,"&gt;="&amp;A909-13,B:B,B909)/(VLOOKUP(B909,Population!$A$2:$B$10,2,FALSE)/100000)/14)</f>
        <v>3.5595361462704256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IF(B910="Pending","",SUMIFS(E:E,A:A,"&lt;="&amp;A910,A:A,"&gt;="&amp;A910-13,B:B,B910)/(VLOOKUP(B910,Population!$A$2:$B$10,2,FALSE)/100000)/14)</f>
        <v>4.3237438717383965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IF(B911="Pending","",SUMIFS(E:E,A:A,"&lt;="&amp;A911,A:A,"&gt;="&amp;A911-13,B:B,B911)/(VLOOKUP(B911,Population!$A$2:$B$10,2,FALSE)/100000)/14)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IF(B912="Pending","",SUMIFS(E:E,A:A,"&lt;="&amp;A912,A:A,"&gt;="&amp;A912-13,B:B,B912)/(VLOOKUP(B912,Population!$A$2:$B$10,2,FALSE)/100000)/14)</f>
        <v>3.8476470534435019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IF(B913="Pending","",SUMIFS(E:E,A:A,"&lt;="&amp;A913,A:A,"&gt;="&amp;A913-13,B:B,B913)/(VLOOKUP(B913,Population!$A$2:$B$10,2,FALSE)/100000)/14)</f>
        <v>7.3035604857367966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IF(B914="Pending","",SUMIFS(E:E,A:A,"&lt;="&amp;A914,A:A,"&gt;="&amp;A914-13,B:B,B914)/(VLOOKUP(B914,Population!$A$2:$B$10,2,FALSE)/100000)/14)</f>
        <v>12.801598767446771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IF(B915="Pending","",SUMIFS(E:E,A:A,"&lt;="&amp;A915,A:A,"&gt;="&amp;A915-13,B:B,B915)/(VLOOKUP(B915,Population!$A$2:$B$10,2,FALSE)/100000)/14)</f>
        <v>13.313738116572649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IF(B916="Pending","",SUMIFS(E:E,A:A,"&lt;="&amp;A916,A:A,"&gt;="&amp;A916-13,B:B,B916)/(VLOOKUP(B916,Population!$A$2:$B$10,2,FALSE)/100000)/14)</f>
        <v>10.372609607818166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IF(B917="Pending","",SUMIFS(E:E,A:A,"&lt;="&amp;A917,A:A,"&gt;="&amp;A917-13,B:B,B917)/(VLOOKUP(B917,Population!$A$2:$B$10,2,FALSE)/100000)/14)</f>
        <v>6.7650286947307929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IF(B918="Pending","",SUMIFS(E:E,A:A,"&lt;="&amp;A918,A:A,"&gt;="&amp;A918-13,B:B,B918)/(VLOOKUP(B918,Population!$A$2:$B$10,2,FALSE)/100000)/14)</f>
        <v>3.861307630922802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IF(B919="Pending","",SUMIFS(E:E,A:A,"&lt;="&amp;A919,A:A,"&gt;="&amp;A919-13,B:B,B919)/(VLOOKUP(B919,Population!$A$2:$B$10,2,FALSE)/100000)/14)</f>
        <v>3.4701754061966912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IF(B920="Pending","",SUMIFS(E:E,A:A,"&lt;="&amp;A920,A:A,"&gt;="&amp;A920-13,B:B,B920)/(VLOOKUP(B920,Population!$A$2:$B$10,2,FALSE)/100000)/14)</f>
        <v>4.4850775982957991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IF(B921="Pending","",SUMIFS(E:E,A:A,"&lt;="&amp;A921,A:A,"&gt;="&amp;A921-13,B:B,B921)/(VLOOKUP(B921,Population!$A$2:$B$10,2,FALSE)/100000)/14)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IF(B922="Pending","",SUMIFS(E:E,A:A,"&lt;="&amp;A922,A:A,"&gt;="&amp;A922-13,B:B,B922)/(VLOOKUP(B922,Population!$A$2:$B$10,2,FALSE)/100000)/14)</f>
        <v>4.0132220291039804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IF(B923="Pending","",SUMIFS(E:E,A:A,"&lt;="&amp;A923,A:A,"&gt;="&amp;A923-13,B:B,B923)/(VLOOKUP(B923,Population!$A$2:$B$10,2,FALSE)/100000)/14)</f>
        <v>7.6787433874013589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IF(B924="Pending","",SUMIFS(E:E,A:A,"&lt;="&amp;A924,A:A,"&gt;="&amp;A924-13,B:B,B924)/(VLOOKUP(B924,Population!$A$2:$B$10,2,FALSE)/100000)/14)</f>
        <v>13.371558642271584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IF(B925="Pending","",SUMIFS(E:E,A:A,"&lt;="&amp;A925,A:A,"&gt;="&amp;A925-13,B:B,B925)/(VLOOKUP(B925,Population!$A$2:$B$10,2,FALSE)/100000)/14)</f>
        <v>13.908174130340113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IF(B926="Pending","",SUMIFS(E:E,A:A,"&lt;="&amp;A926,A:A,"&gt;="&amp;A926-13,B:B,B926)/(VLOOKUP(B926,Population!$A$2:$B$10,2,FALSE)/100000)/14)</f>
        <v>11.017755762747083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IF(B927="Pending","",SUMIFS(E:E,A:A,"&lt;="&amp;A927,A:A,"&gt;="&amp;A927-13,B:B,B927)/(VLOOKUP(B927,Population!$A$2:$B$10,2,FALSE)/100000)/14)</f>
        <v>7.1000890781962331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IF(B928="Pending","",SUMIFS(E:E,A:A,"&lt;="&amp;A928,A:A,"&gt;="&amp;A928-13,B:B,B928)/(VLOOKUP(B928,Population!$A$2:$B$10,2,FALSE)/100000)/14)</f>
        <v>3.9972691672229006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IF(B929="Pending","",SUMIFS(E:E,A:A,"&lt;="&amp;A929,A:A,"&gt;="&amp;A929-13,B:B,B929)/(VLOOKUP(B929,Population!$A$2:$B$10,2,FALSE)/100000)/14)</f>
        <v>3.842511823170585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IF(B930="Pending","",SUMIFS(E:E,A:A,"&lt;="&amp;A930,A:A,"&gt;="&amp;A930-13,B:B,B930)/(VLOOKUP(B930,Population!$A$2:$B$10,2,FALSE)/100000)/14)</f>
        <v>5.0013455232794888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IF(B931="Pending","",SUMIFS(E:E,A:A,"&lt;="&amp;A931,A:A,"&gt;="&amp;A931-13,B:B,B931)/(VLOOKUP(B931,Population!$A$2:$B$10,2,FALSE)/100000)/14)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IF(B932="Pending","",SUMIFS(E:E,A:A,"&lt;="&amp;A932,A:A,"&gt;="&amp;A932-13,B:B,B932)/(VLOOKUP(B932,Population!$A$2:$B$10,2,FALSE)/100000)/14)</f>
        <v>4.2891803218714442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IF(B933="Pending","",SUMIFS(E:E,A:A,"&lt;="&amp;A933,A:A,"&gt;="&amp;A933-13,B:B,B933)/(VLOOKUP(B933,Population!$A$2:$B$10,2,FALSE)/100000)/14)</f>
        <v>8.4707961798043208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IF(B934="Pending","",SUMIFS(E:E,A:A,"&lt;="&amp;A934,A:A,"&gt;="&amp;A934-13,B:B,B934)/(VLOOKUP(B934,Population!$A$2:$B$10,2,FALSE)/100000)/14)</f>
        <v>14.6089715284044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IF(B935="Pending","",SUMIFS(E:E,A:A,"&lt;="&amp;A935,A:A,"&gt;="&amp;A935-13,B:B,B935)/(VLOOKUP(B935,Population!$A$2:$B$10,2,FALSE)/100000)/14)</f>
        <v>15.219190544265615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IF(B936="Pending","",SUMIFS(E:E,A:A,"&lt;="&amp;A936,A:A,"&gt;="&amp;A936-13,B:B,B936)/(VLOOKUP(B936,Population!$A$2:$B$10,2,FALSE)/100000)/14)</f>
        <v>11.989664255886749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IF(B937="Pending","",SUMIFS(E:E,A:A,"&lt;="&amp;A937,A:A,"&gt;="&amp;A937-13,B:B,B937)/(VLOOKUP(B937,Population!$A$2:$B$10,2,FALSE)/100000)/14)</f>
        <v>7.7781874733048619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IF(B938="Pending","",SUMIFS(E:E,A:A,"&lt;="&amp;A938,A:A,"&gt;="&amp;A938-13,B:B,B938)/(VLOOKUP(B938,Population!$A$2:$B$10,2,FALSE)/100000)/14)</f>
        <v>4.4051537761231971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IF(B939="Pending","",SUMIFS(E:E,A:A,"&lt;="&amp;A939,A:A,"&gt;="&amp;A939-13,B:B,B939)/(VLOOKUP(B939,Population!$A$2:$B$10,2,FALSE)/100000)/14)</f>
        <v>4.2595286101813459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IF(B940="Pending","",SUMIFS(E:E,A:A,"&lt;="&amp;A940,A:A,"&gt;="&amp;A940-13,B:B,B940)/(VLOOKUP(B940,Population!$A$2:$B$10,2,FALSE)/100000)/14)</f>
        <v>5.0013455232794888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IF(B941="Pending","",SUMIFS(E:E,A:A,"&lt;="&amp;A941,A:A,"&gt;="&amp;A941-13,B:B,B941)/(VLOOKUP(B941,Population!$A$2:$B$10,2,FALSE)/100000)/14)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IF(B942="Pending","",SUMIFS(E:E,A:A,"&lt;="&amp;A942,A:A,"&gt;="&amp;A942-13,B:B,B942)/(VLOOKUP(B942,Population!$A$2:$B$10,2,FALSE)/100000)/14)</f>
        <v>4.2655267539199482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IF(B943="Pending","",SUMIFS(E:E,A:A,"&lt;="&amp;A943,A:A,"&gt;="&amp;A943-13,B:B,B943)/(VLOOKUP(B943,Population!$A$2:$B$10,2,FALSE)/100000)/14)</f>
        <v>8.3957595994714094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IF(B944="Pending","",SUMIFS(E:E,A:A,"&lt;="&amp;A944,A:A,"&gt;="&amp;A944-13,B:B,B944)/(VLOOKUP(B944,Population!$A$2:$B$10,2,FALSE)/100000)/14)</f>
        <v>14.473981031735365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IF(B945="Pending","",SUMIFS(E:E,A:A,"&lt;="&amp;A945,A:A,"&gt;="&amp;A945-13,B:B,B945)/(VLOOKUP(B945,Population!$A$2:$B$10,2,FALSE)/100000)/14)</f>
        <v>14.77132779416684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IF(B946="Pending","",SUMIFS(E:E,A:A,"&lt;="&amp;A946,A:A,"&gt;="&amp;A946-13,B:B,B946)/(VLOOKUP(B946,Population!$A$2:$B$10,2,FALSE)/100000)/14)</f>
        <v>11.729930089616667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IF(B947="Pending","",SUMIFS(E:E,A:A,"&lt;="&amp;A947,A:A,"&gt;="&amp;A947-13,B:B,B947)/(VLOOKUP(B947,Population!$A$2:$B$10,2,FALSE)/100000)/14)</f>
        <v>7.6345901661053883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IF(B948="Pending","",SUMIFS(E:E,A:A,"&lt;="&amp;A948,A:A,"&gt;="&amp;A948-13,B:B,B948)/(VLOOKUP(B948,Population!$A$2:$B$10,2,FALSE)/100000)/14)</f>
        <v>4.4595383906432362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IF(B949="Pending","",SUMIFS(E:E,A:A,"&lt;="&amp;A949,A:A,"&gt;="&amp;A949-13,B:B,B949)/(VLOOKUP(B949,Population!$A$2:$B$10,2,FALSE)/100000)/14)</f>
        <v>4.3191024368971691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IF(B950="Pending","",SUMIFS(E:E,A:A,"&lt;="&amp;A950,A:A,"&gt;="&amp;A950-13,B:B,B950)/(VLOOKUP(B950,Population!$A$2:$B$10,2,FALSE)/100000)/14)</f>
        <v>4.936812032656527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IF(B951="Pending","",SUMIFS(E:E,A:A,"&lt;="&amp;A951,A:A,"&gt;="&amp;A951-13,B:B,B951)/(VLOOKUP(B951,Population!$A$2:$B$10,2,FALSE)/100000)/14)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IF(B952="Pending","",SUMIFS(E:E,A:A,"&lt;="&amp;A952,A:A,"&gt;="&amp;A952-13,B:B,B952)/(VLOOKUP(B952,Population!$A$2:$B$10,2,FALSE)/100000)/14)</f>
        <v>4.4468707748814245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IF(B953="Pending","",SUMIFS(E:E,A:A,"&lt;="&amp;A953,A:A,"&gt;="&amp;A953-13,B:B,B953)/(VLOOKUP(B953,Population!$A$2:$B$10,2,FALSE)/100000)/14)</f>
        <v>8.7792798989507386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IF(B954="Pending","",SUMIFS(E:E,A:A,"&lt;="&amp;A954,A:A,"&gt;="&amp;A954-13,B:B,B954)/(VLOOKUP(B954,Population!$A$2:$B$10,2,FALSE)/100000)/14)</f>
        <v>15.14143404304337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IF(B955="Pending","",SUMIFS(E:E,A:A,"&lt;="&amp;A955,A:A,"&gt;="&amp;A955-13,B:B,B955)/(VLOOKUP(B955,Population!$A$2:$B$10,2,FALSE)/100000)/14)</f>
        <v>15.300620135192663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IF(B956="Pending","",SUMIFS(E:E,A:A,"&lt;="&amp;A956,A:A,"&gt;="&amp;A956-13,B:B,B956)/(VLOOKUP(B956,Population!$A$2:$B$10,2,FALSE)/100000)/14)</f>
        <v>12.207505814693915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IF(B957="Pending","",SUMIFS(E:E,A:A,"&lt;="&amp;A957,A:A,"&gt;="&amp;A957-13,B:B,B957)/(VLOOKUP(B957,Population!$A$2:$B$10,2,FALSE)/100000)/14)</f>
        <v>7.9696505495708285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IF(B958="Pending","",SUMIFS(E:E,A:A,"&lt;="&amp;A958,A:A,"&gt;="&amp;A958-13,B:B,B958)/(VLOOKUP(B958,Population!$A$2:$B$10,2,FALSE)/100000)/14)</f>
        <v>4.5864358245233277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IF(B959="Pending","",SUMIFS(E:E,A:A,"&lt;="&amp;A959,A:A,"&gt;="&amp;A959-13,B:B,B959)/(VLOOKUP(B959,Population!$A$2:$B$10,2,FALSE)/100000)/14)</f>
        <v>4.4680370036867263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IF(B960="Pending","",SUMIFS(E:E,A:A,"&lt;="&amp;A960,A:A,"&gt;="&amp;A960-13,B:B,B960)/(VLOOKUP(B960,Population!$A$2:$B$10,2,FALSE)/100000)/14)</f>
        <v>4.8722785420335653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IF(B961="Pending","",SUMIFS(E:E,A:A,"&lt;="&amp;A961,A:A,"&gt;="&amp;A961-13,B:B,B961)/(VLOOKUP(B961,Population!$A$2:$B$10,2,FALSE)/100000)/14)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5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IF(B962="Pending","",SUMIFS(E:E,A:A,"&lt;="&amp;A962,A:A,"&gt;="&amp;A962-13,B:B,B962)/(VLOOKUP(B962,Population!$A$2:$B$10,2,FALSE)/100000)/14)</f>
        <v>4.2970648445219437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IF(B963="Pending","",SUMIFS(E:E,A:A,"&lt;="&amp;A963,A:A,"&gt;="&amp;A963-13,B:B,B963)/(VLOOKUP(B963,Population!$A$2:$B$10,2,FALSE)/100000)/14)</f>
        <v>8.6208693404701471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IF(B964="Pending","",SUMIFS(E:E,A:A,"&lt;="&amp;A964,A:A,"&gt;="&amp;A964-13,B:B,B964)/(VLOOKUP(B964,Population!$A$2:$B$10,2,FALSE)/100000)/14)</f>
        <v>15.178931403229212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IF(B965="Pending","",SUMIFS(E:E,A:A,"&lt;="&amp;A965,A:A,"&gt;="&amp;A965-13,B:B,B965)/(VLOOKUP(B965,Population!$A$2:$B$10,2,FALSE)/100000)/14)</f>
        <v>14.893472180557414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IF(B966="Pending","",SUMIFS(E:E,A:A,"&lt;="&amp;A966,A:A,"&gt;="&amp;A966-13,B:B,B966)/(VLOOKUP(B966,Population!$A$2:$B$10,2,FALSE)/100000)/14)</f>
        <v>11.989664255886749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IF(B967="Pending","",SUMIFS(E:E,A:A,"&lt;="&amp;A967,A:A,"&gt;="&amp;A967-13,B:B,B967)/(VLOOKUP(B967,Population!$A$2:$B$10,2,FALSE)/100000)/14)</f>
        <v>7.9058295241488397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3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IF(B968="Pending","",SUMIFS(E:E,A:A,"&lt;="&amp;A968,A:A,"&gt;="&amp;A968-13,B:B,B968)/(VLOOKUP(B968,Population!$A$2:$B$10,2,FALSE)/100000)/14)</f>
        <v>4.668012746303388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IF(B969="Pending","",SUMIFS(E:E,A:A,"&lt;="&amp;A969,A:A,"&gt;="&amp;A969-13,B:B,B969)/(VLOOKUP(B969,Population!$A$2:$B$10,2,FALSE)/100000)/14)</f>
        <v>4.3339958935761249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IF(B970="Pending","",SUMIFS(E:E,A:A,"&lt;="&amp;A970,A:A,"&gt;="&amp;A970-13,B:B,B970)/(VLOOKUP(B970,Population!$A$2:$B$10,2,FALSE)/100000)/14)</f>
        <v>4.7432115607876435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IF(B971="Pending","",SUMIFS(E:E,A:A,"&lt;="&amp;A971,A:A,"&gt;="&amp;A971-13,B:B,B971)/(VLOOKUP(B971,Population!$A$2:$B$10,2,FALSE)/100000)/14)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IF(B972="Pending","",SUMIFS(E:E,A:A,"&lt;="&amp;A972,A:A,"&gt;="&amp;A972-13,B:B,B972)/(VLOOKUP(B972,Population!$A$2:$B$10,2,FALSE)/100000)/14)</f>
        <v>4.3207184124734406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IF(B973="Pending","",SUMIFS(E:E,A:A,"&lt;="&amp;A973,A:A,"&gt;="&amp;A973-13,B:B,B973)/(VLOOKUP(B973,Population!$A$2:$B$10,2,FALSE)/100000)/14)</f>
        <v>8.804292092395043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IF(B974="Pending","",SUMIFS(E:E,A:A,"&lt;="&amp;A974,A:A,"&gt;="&amp;A974-13,B:B,B974)/(VLOOKUP(B974,Population!$A$2:$B$10,2,FALSE)/100000)/14)</f>
        <v>15.006443546374333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IF(B975="Pending","",SUMIFS(E:E,A:A,"&lt;="&amp;A975,A:A,"&gt;="&amp;A975-13,B:B,B975)/(VLOOKUP(B975,Population!$A$2:$B$10,2,FALSE)/100000)/14)</f>
        <v>14.88532922146471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IF(B976="Pending","",SUMIFS(E:E,A:A,"&lt;="&amp;A976,A:A,"&gt;="&amp;A976-13,B:B,B976)/(VLOOKUP(B976,Population!$A$2:$B$10,2,FALSE)/100000)/14)</f>
        <v>12.090206513797749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IF(B977="Pending","",SUMIFS(E:E,A:A,"&lt;="&amp;A977,A:A,"&gt;="&amp;A977-13,B:B,B977)/(VLOOKUP(B977,Population!$A$2:$B$10,2,FALSE)/100000)/14)</f>
        <v>8.0733597158815602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IF(B978="Pending","",SUMIFS(E:E,A:A,"&lt;="&amp;A978,A:A,"&gt;="&amp;A978-13,B:B,B978)/(VLOOKUP(B978,Population!$A$2:$B$10,2,FALSE)/100000)/14)</f>
        <v>4.6861409511434005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IF(B979="Pending","",SUMIFS(E:E,A:A,"&lt;="&amp;A979,A:A,"&gt;="&amp;A979-13,B:B,B979)/(VLOOKUP(B979,Population!$A$2:$B$10,2,FALSE)/100000)/14)</f>
        <v>4.5276108304025495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IF(B980="Pending","",SUMIFS(E:E,A:A,"&lt;="&amp;A980,A:A,"&gt;="&amp;A980-13,B:B,B980)/(VLOOKUP(B980,Population!$A$2:$B$10,2,FALSE)/100000)/14)</f>
        <v>5.0013455232794888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IF(B981="Pending","",SUMIFS(E:E,A:A,"&lt;="&amp;A981,A:A,"&gt;="&amp;A981-13,B:B,B981)/(VLOOKUP(B981,Population!$A$2:$B$10,2,FALSE)/100000)/14)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IF(B982="Pending","",SUMIFS(E:E,A:A,"&lt;="&amp;A982,A:A,"&gt;="&amp;A982-13,B:B,B982)/(VLOOKUP(B982,Population!$A$2:$B$10,2,FALSE)/100000)/14)</f>
        <v>4.6124457505419025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IF(B983="Pending","",SUMIFS(E:E,A:A,"&lt;="&amp;A983,A:A,"&gt;="&amp;A983-13,B:B,B983)/(VLOOKUP(B983,Population!$A$2:$B$10,2,FALSE)/100000)/14)</f>
        <v>9.5546578957241657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IF(B984="Pending","",SUMIFS(E:E,A:A,"&lt;="&amp;A984,A:A,"&gt;="&amp;A984-13,B:B,B984)/(VLOOKUP(B984,Population!$A$2:$B$10,2,FALSE)/100000)/14)</f>
        <v>16.176361184172631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IF(B985="Pending","",SUMIFS(E:E,A:A,"&lt;="&amp;A985,A:A,"&gt;="&amp;A985-13,B:B,B985)/(VLOOKUP(B985,Population!$A$2:$B$10,2,FALSE)/100000)/14)</f>
        <v>15.553051867066518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IF(B986="Pending","",SUMIFS(E:E,A:A,"&lt;="&amp;A986,A:A,"&gt;="&amp;A986-13,B:B,B986)/(VLOOKUP(B986,Population!$A$2:$B$10,2,FALSE)/100000)/14)</f>
        <v>13.120764657385498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IF(B987="Pending","",SUMIFS(E:E,A:A,"&lt;="&amp;A987,A:A,"&gt;="&amp;A987-13,B:B,B987)/(VLOOKUP(B987,Population!$A$2:$B$10,2,FALSE)/100000)/14)</f>
        <v>8.552017406546474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IF(B988="Pending","",SUMIFS(E:E,A:A,"&lt;="&amp;A988,A:A,"&gt;="&amp;A988-13,B:B,B988)/(VLOOKUP(B988,Population!$A$2:$B$10,2,FALSE)/100000)/14)</f>
        <v>5.0033845358436304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IF(B989="Pending","",SUMIFS(E:E,A:A,"&lt;="&amp;A989,A:A,"&gt;="&amp;A989-13,B:B,B989)/(VLOOKUP(B989,Population!$A$2:$B$10,2,FALSE)/100000)/14)</f>
        <v>4.7956930506237532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53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IF(B990="Pending","",SUMIFS(E:E,A:A,"&lt;="&amp;A990,A:A,"&gt;="&amp;A990-13,B:B,B990)/(VLOOKUP(B990,Population!$A$2:$B$10,2,FALSE)/100000)/14)</f>
        <v>4.8077450514106053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IF(B991="Pending","",SUMIFS(E:E,A:A,"&lt;="&amp;A991,A:A,"&gt;="&amp;A991-13,B:B,B991)/(VLOOKUP(B991,Population!$A$2:$B$10,2,FALSE)/100000)/14)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IF(B992="Pending","",SUMIFS(E:E,A:A,"&lt;="&amp;A992,A:A,"&gt;="&amp;A992-13,B:B,B992)/(VLOOKUP(B992,Population!$A$2:$B$10,2,FALSE)/100000)/14)</f>
        <v>4.7385981129498864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IF(B993="Pending","",SUMIFS(E:E,A:A,"&lt;="&amp;A993,A:A,"&gt;="&amp;A993-13,B:B,B993)/(VLOOKUP(B993,Population!$A$2:$B$10,2,FALSE)/100000)/14)</f>
        <v>9.8464668192410461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IF(B994="Pending","",SUMIFS(E:E,A:A,"&lt;="&amp;A994,A:A,"&gt;="&amp;A994-13,B:B,B994)/(VLOOKUP(B994,Population!$A$2:$B$10,2,FALSE)/100000)/14)</f>
        <v>16.686325282700096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IF(B995="Pending","",SUMIFS(E:E,A:A,"&lt;="&amp;A995,A:A,"&gt;="&amp;A995-13,B:B,B995)/(VLOOKUP(B995,Population!$A$2:$B$10,2,FALSE)/100000)/14)</f>
        <v>15.781054721662258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IF(B996="Pending","",SUMIFS(E:E,A:A,"&lt;="&amp;A996,A:A,"&gt;="&amp;A996-13,B:B,B996)/(VLOOKUP(B996,Population!$A$2:$B$10,2,FALSE)/100000)/14)</f>
        <v>13.238063958281666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IF(B997="Pending","",SUMIFS(E:E,A:A,"&lt;="&amp;A997,A:A,"&gt;="&amp;A997-13,B:B,B997)/(VLOOKUP(B997,Population!$A$2:$B$10,2,FALSE)/100000)/14)</f>
        <v>8.8152791364121779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IF(B998="Pending","",SUMIFS(E:E,A:A,"&lt;="&amp;A998,A:A,"&gt;="&amp;A998-13,B:B,B998)/(VLOOKUP(B998,Population!$A$2:$B$10,2,FALSE)/100000)/14)</f>
        <v>5.1484101745637361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IF(B999="Pending","",SUMIFS(E:E,A:A,"&lt;="&amp;A999,A:A,"&gt;="&amp;A999-13,B:B,B999)/(VLOOKUP(B999,Population!$A$2:$B$10,2,FALSE)/100000)/14)</f>
        <v>5.048881814166001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63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IF(B1000="Pending","",SUMIFS(E:E,A:A,"&lt;="&amp;A1000,A:A,"&gt;="&amp;A1000-13,B:B,B1000)/(VLOOKUP(B1000,Population!$A$2:$B$10,2,FALSE)/100000)/14)</f>
        <v>4.9690787779680079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IF(B1001="Pending","",SUMIFS(E:E,A:A,"&lt;="&amp;A1001,A:A,"&gt;="&amp;A1001-13,B:B,B1001)/(VLOOKUP(B1001,Population!$A$2:$B$10,2,FALSE)/100000)/14)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IF(B1002="Pending","",SUMIFS(E:E,A:A,"&lt;="&amp;A1002,A:A,"&gt;="&amp;A1002-13,B:B,B1002)/(VLOOKUP(B1002,Population!$A$2:$B$10,2,FALSE)/100000)/14)</f>
        <v>4.6991754996973913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IF(B1003="Pending","",SUMIFS(E:E,A:A,"&lt;="&amp;A1003,A:A,"&gt;="&amp;A1003-13,B:B,B1003)/(VLOOKUP(B1003,Population!$A$2:$B$10,2,FALSE)/100000)/14)</f>
        <v>10.196637527461304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IF(B1004="Pending","",SUMIFS(E:E,A:A,"&lt;="&amp;A1004,A:A,"&gt;="&amp;A1004-13,B:B,B1004)/(VLOOKUP(B1004,Population!$A$2:$B$10,2,FALSE)/100000)/14)</f>
        <v>17.45877090252846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IF(B1005="Pending","",SUMIFS(E:E,A:A,"&lt;="&amp;A1005,A:A,"&gt;="&amp;A1005-13,B:B,B1005)/(VLOOKUP(B1005,Population!$A$2:$B$10,2,FALSE)/100000)/14)</f>
        <v>16.261489308131853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IF(B1006="Pending","",SUMIFS(E:E,A:A,"&lt;="&amp;A1006,A:A,"&gt;="&amp;A1006-13,B:B,B1006)/(VLOOKUP(B1006,Population!$A$2:$B$10,2,FALSE)/100000)/14)</f>
        <v>13.514555167536916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IF(B1007="Pending","",SUMIFS(E:E,A:A,"&lt;="&amp;A1007,A:A,"&gt;="&amp;A1007-13,B:B,B1007)/(VLOOKUP(B1007,Population!$A$2:$B$10,2,FALSE)/100000)/14)</f>
        <v>9.1982052889441093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IF(B1008="Pending","",SUMIFS(E:E,A:A,"&lt;="&amp;A1008,A:A,"&gt;="&amp;A1008-13,B:B,B1008)/(VLOOKUP(B1008,Population!$A$2:$B$10,2,FALSE)/100000)/14)</f>
        <v>5.4475255544239527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IF(B1009="Pending","",SUMIFS(E:E,A:A,"&lt;="&amp;A1009,A:A,"&gt;="&amp;A1009-13,B:B,B1009)/(VLOOKUP(B1009,Population!$A$2:$B$10,2,FALSE)/100000)/14)</f>
        <v>5.0786687275239126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IF(B1010="Pending","",SUMIFS(E:E,A:A,"&lt;="&amp;A1010,A:A,"&gt;="&amp;A1010-13,B:B,B1010)/(VLOOKUP(B1010,Population!$A$2:$B$10,2,FALSE)/100000)/14)</f>
        <v>5.0658790139024488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IF(B1011="Pending","",SUMIFS(E:E,A:A,"&lt;="&amp;A1011,A:A,"&gt;="&amp;A1011-13,B:B,B1011)/(VLOOKUP(B1011,Population!$A$2:$B$10,2,FALSE)/100000)/14)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IF(B1012="Pending","",SUMIFS(E:E,A:A,"&lt;="&amp;A1012,A:A,"&gt;="&amp;A1012-13,B:B,B1012)/(VLOOKUP(B1012,Population!$A$2:$B$10,2,FALSE)/100000)/14)</f>
        <v>4.8332123847558748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IF(B1013="Pending","",SUMIFS(E:E,A:A,"&lt;="&amp;A1013,A:A,"&gt;="&amp;A1013-13,B:B,B1013)/(VLOOKUP(B1013,Population!$A$2:$B$10,2,FALSE)/100000)/14)</f>
        <v>10.513458644422489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IF(B1014="Pending","",SUMIFS(E:E,A:A,"&lt;="&amp;A1014,A:A,"&gt;="&amp;A1014-13,B:B,B1014)/(VLOOKUP(B1014,Population!$A$2:$B$10,2,FALSE)/100000)/14)</f>
        <v>18.216217578282489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IF(B1015="Pending","",SUMIFS(E:E,A:A,"&lt;="&amp;A1015,A:A,"&gt;="&amp;A1015-13,B:B,B1015)/(VLOOKUP(B1015,Population!$A$2:$B$10,2,FALSE)/100000)/14)</f>
        <v>16.587207671840051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IF(B1016="Pending","",SUMIFS(E:E,A:A,"&lt;="&amp;A1016,A:A,"&gt;="&amp;A1016-13,B:B,B1016)/(VLOOKUP(B1016,Population!$A$2:$B$10,2,FALSE)/100000)/14)</f>
        <v>13.807803419777333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IF(B1017="Pending","",SUMIFS(E:E,A:A,"&lt;="&amp;A1017,A:A,"&gt;="&amp;A1017-13,B:B,B1017)/(VLOOKUP(B1017,Population!$A$2:$B$10,2,FALSE)/100000)/14)</f>
        <v>9.613041954187036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IF(B1018="Pending","",SUMIFS(E:E,A:A,"&lt;="&amp;A1018,A:A,"&gt;="&amp;A1018-13,B:B,B1018)/(VLOOKUP(B1018,Population!$A$2:$B$10,2,FALSE)/100000)/14)</f>
        <v>5.6469358076640983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IF(B1019="Pending","",SUMIFS(E:E,A:A,"&lt;="&amp;A1019,A:A,"&gt;="&amp;A1019-13,B:B,B1019)/(VLOOKUP(B1019,Population!$A$2:$B$10,2,FALSE)/100000)/14)</f>
        <v>5.2424967509924256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IF(B1020="Pending","",SUMIFS(E:E,A:A,"&lt;="&amp;A1020,A:A,"&gt;="&amp;A1020-13,B:B,B1020)/(VLOOKUP(B1020,Population!$A$2:$B$10,2,FALSE)/100000)/14)</f>
        <v>5.4530799576402158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IF(B1021="Pending","",SUMIFS(E:E,A:A,"&lt;="&amp;A1021,A:A,"&gt;="&amp;A1021-13,B:B,B1021)/(VLOOKUP(B1021,Population!$A$2:$B$10,2,FALSE)/100000)/14)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si="81"/>
        <v>4.6338983852282668E-2</v>
      </c>
      <c r="E1022" s="7">
        <f t="shared" ref="E1022:E1031" si="87">C1022-SUMIFS(C:C,A:A,A1022-2,B:B,B1022)</f>
        <v>123</v>
      </c>
      <c r="F1022" s="6">
        <f t="shared" si="83"/>
        <v>5.7882352941176468E-2</v>
      </c>
      <c r="G1022">
        <v>3</v>
      </c>
      <c r="H1022" s="7">
        <f t="shared" si="86"/>
        <v>3</v>
      </c>
      <c r="I1022" s="6">
        <f t="shared" si="84"/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IF(B1022="Pending","",SUMIFS(E:E,A:A,"&lt;="&amp;A1022,A:A,"&gt;="&amp;A1022-13,B:B,B1022)/(VLOOKUP(B1022,Population!$A$2:$B$10,2,FALSE)/100000)/14)</f>
        <v>4.9357111792123609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1"/>
        <v>9.5656902380783504E-2</v>
      </c>
      <c r="E1023" s="7">
        <f t="shared" si="87"/>
        <v>234</v>
      </c>
      <c r="F1023" s="6">
        <f t="shared" si="83"/>
        <v>0.11011764705882353</v>
      </c>
      <c r="G1023">
        <v>1</v>
      </c>
      <c r="H1023" s="7">
        <f t="shared" si="86"/>
        <v>1</v>
      </c>
      <c r="I1023" s="6">
        <f t="shared" si="84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IF(B1023="Pending","",SUMIFS(E:E,A:A,"&lt;="&amp;A1023,A:A,"&gt;="&amp;A1023-13,B:B,B1023)/(VLOOKUP(B1023,Population!$A$2:$B$10,2,FALSE)/100000)/14)</f>
        <v>10.888641546087053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1"/>
        <v>0.21942454547603849</v>
      </c>
      <c r="E1024" s="7">
        <f t="shared" si="87"/>
        <v>589</v>
      </c>
      <c r="F1024" s="6">
        <f t="shared" si="83"/>
        <v>0.2771764705882353</v>
      </c>
      <c r="G1024">
        <v>5</v>
      </c>
      <c r="H1024" s="7">
        <f t="shared" si="86"/>
        <v>5</v>
      </c>
      <c r="I1024" s="6">
        <f t="shared" si="84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IF(B1024="Pending","",SUMIFS(E:E,A:A,"&lt;="&amp;A1024,A:A,"&gt;="&amp;A1024-13,B:B,B1024)/(VLOOKUP(B1024,Population!$A$2:$B$10,2,FALSE)/100000)/14)</f>
        <v>19.821104594236566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1"/>
        <v>0.2025912003215358</v>
      </c>
      <c r="E1025" s="7">
        <f t="shared" si="87"/>
        <v>390</v>
      </c>
      <c r="F1025" s="6">
        <f t="shared" si="83"/>
        <v>0.18352941176470589</v>
      </c>
      <c r="G1025">
        <v>11</v>
      </c>
      <c r="H1025" s="7">
        <f t="shared" si="86"/>
        <v>11</v>
      </c>
      <c r="I1025" s="6">
        <f t="shared" si="84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IF(B1025="Pending","",SUMIFS(E:E,A:A,"&lt;="&amp;A1025,A:A,"&gt;="&amp;A1025-13,B:B,B1025)/(VLOOKUP(B1025,Population!$A$2:$B$10,2,FALSE)/100000)/14)</f>
        <v>16.807067567343086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ref="D1026:D1089" si="88">C1026/SUMIF(A:A,A1026,C:C)</f>
        <v>0.16670213017471688</v>
      </c>
      <c r="E1026" s="7">
        <f t="shared" si="87"/>
        <v>361</v>
      </c>
      <c r="F1026" s="6">
        <f t="shared" si="83"/>
        <v>0.16988235294117648</v>
      </c>
      <c r="G1026">
        <v>26</v>
      </c>
      <c r="H1026" s="7">
        <f t="shared" si="86"/>
        <v>26</v>
      </c>
      <c r="I1026" s="6">
        <f t="shared" si="84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IF(B1026="Pending","",SUMIFS(E:E,A:A,"&lt;="&amp;A1026,A:A,"&gt;="&amp;A1026-13,B:B,B1026)/(VLOOKUP(B1026,Population!$A$2:$B$10,2,FALSE)/100000)/14)</f>
        <v>14.595384440080165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8"/>
        <v>0.13022200156039435</v>
      </c>
      <c r="E1027" s="7">
        <f t="shared" si="87"/>
        <v>235</v>
      </c>
      <c r="F1027" s="6">
        <f t="shared" si="83"/>
        <v>0.11058823529411765</v>
      </c>
      <c r="G1027">
        <v>52</v>
      </c>
      <c r="H1027" s="7">
        <f t="shared" si="86"/>
        <v>52</v>
      </c>
      <c r="I1027" s="6">
        <f t="shared" si="84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IF(B1027="Pending","",SUMIFS(E:E,A:A,"&lt;="&amp;A1027,A:A,"&gt;="&amp;A1027-13,B:B,B1027)/(VLOOKUP(B1027,Population!$A$2:$B$10,2,FALSE)/100000)/14)</f>
        <v>10.067766760318705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8"/>
        <v>7.2771118519043901E-2</v>
      </c>
      <c r="E1028" s="7">
        <f t="shared" si="87"/>
        <v>152</v>
      </c>
      <c r="F1028" s="6">
        <f t="shared" si="83"/>
        <v>7.1529411764705883E-2</v>
      </c>
      <c r="G1028">
        <v>113</v>
      </c>
      <c r="H1028" s="7">
        <f t="shared" si="86"/>
        <v>113</v>
      </c>
      <c r="I1028" s="6">
        <f t="shared" si="84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IF(B1028="Pending","",SUMIFS(E:E,A:A,"&lt;="&amp;A1028,A:A,"&gt;="&amp;A1028-13,B:B,B1028)/(VLOOKUP(B1028,Population!$A$2:$B$10,2,FALSE)/100000)/14)</f>
        <v>6.2814229770645582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8"/>
        <v>3.7331252807527721E-2</v>
      </c>
      <c r="E1029" s="7">
        <f t="shared" si="87"/>
        <v>85</v>
      </c>
      <c r="F1029" s="6">
        <f t="shared" si="83"/>
        <v>0.04</v>
      </c>
      <c r="G1029">
        <v>183</v>
      </c>
      <c r="H1029" s="7">
        <f t="shared" si="86"/>
        <v>183</v>
      </c>
      <c r="I1029" s="6">
        <f t="shared" si="84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IF(B1029="Pending","",SUMIFS(E:E,A:A,"&lt;="&amp;A1029,A:A,"&gt;="&amp;A1029-13,B:B,B1029)/(VLOOKUP(B1029,Population!$A$2:$B$10,2,FALSE)/100000)/14)</f>
        <v>5.927595758224391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8"/>
        <v>2.2507506442537295E-2</v>
      </c>
      <c r="E1030" s="7">
        <f t="shared" si="87"/>
        <v>37</v>
      </c>
      <c r="F1030" s="6">
        <f t="shared" si="83"/>
        <v>1.7411764705882352E-2</v>
      </c>
      <c r="G1030">
        <v>198</v>
      </c>
      <c r="H1030" s="7">
        <f t="shared" si="86"/>
        <v>198</v>
      </c>
      <c r="I1030" s="6">
        <f t="shared" si="84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IF(B1030="Pending","",SUMIFS(E:E,A:A,"&lt;="&amp;A1030,A:A,"&gt;="&amp;A1030-13,B:B,B1030)/(VLOOKUP(B1030,Population!$A$2:$B$10,2,FALSE)/100000)/14)</f>
        <v>6.0661481185583472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8"/>
        <v>6.4543584651393718E-3</v>
      </c>
      <c r="E1031" s="7">
        <f t="shared" si="87"/>
        <v>-81</v>
      </c>
      <c r="F1031" s="6">
        <f t="shared" si="83"/>
        <v>-3.8117647058823527E-2</v>
      </c>
      <c r="G1031">
        <v>0</v>
      </c>
      <c r="H1031" s="7">
        <f t="shared" si="86"/>
        <v>0</v>
      </c>
      <c r="I1031" s="6">
        <f t="shared" si="84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IF(B1031="Pending","",SUMIFS(E:E,A:A,"&lt;="&amp;A1031,A:A,"&gt;="&amp;A1031-13,B:B,B1031)/(VLOOKUP(B1031,Population!$A$2:$B$10,2,FALSE)/100000)/14)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si="88"/>
        <v>4.6427175986577487E-2</v>
      </c>
      <c r="E1032" s="7">
        <f t="shared" ref="E1032:E1095" si="89">C1032-SUMIFS(C:C,A:A,A1032-1,B:B,B1032)</f>
        <v>60</v>
      </c>
      <c r="F1032" s="6">
        <f t="shared" ref="F1032:F1095" si="90">E1032/SUMIF(A:A,A1032,E:E)</f>
        <v>4.9504950495049507E-2</v>
      </c>
      <c r="G1032" s="2">
        <v>3</v>
      </c>
      <c r="H1032" s="7">
        <f t="shared" si="86"/>
        <v>0</v>
      </c>
      <c r="I1032" s="6">
        <f t="shared" si="84"/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IF(B1032="Pending","",SUMIFS(E:E,A:A,"&lt;="&amp;A1032,A:A,"&gt;="&amp;A1032-13,B:B,B1032)/(VLOOKUP(B1032,Population!$A$2:$B$10,2,FALSE)/100000)/14)</f>
        <v>4.9593647471638587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88"/>
        <v>9.5635385782251947E-2</v>
      </c>
      <c r="E1033" s="7">
        <f t="shared" si="89"/>
        <v>115</v>
      </c>
      <c r="F1033" s="6">
        <f t="shared" si="90"/>
        <v>9.4884488448844881E-2</v>
      </c>
      <c r="G1033" s="2">
        <v>1</v>
      </c>
      <c r="H1033" s="7">
        <f t="shared" si="86"/>
        <v>0</v>
      </c>
      <c r="I1033" s="6">
        <f t="shared" si="84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IF(B1033="Pending","",SUMIFS(E:E,A:A,"&lt;="&amp;A1033,A:A,"&gt;="&amp;A1033-13,B:B,B1033)/(VLOOKUP(B1033,Population!$A$2:$B$10,2,FALSE)/100000)/14)</f>
        <v>11.1887878674187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88"/>
        <v>0.22034521593233583</v>
      </c>
      <c r="E1034" s="7">
        <f t="shared" si="89"/>
        <v>306</v>
      </c>
      <c r="F1034" s="6">
        <f t="shared" si="90"/>
        <v>0.25247524752475248</v>
      </c>
      <c r="G1034" s="2">
        <v>5</v>
      </c>
      <c r="H1034" s="7">
        <f t="shared" si="86"/>
        <v>0</v>
      </c>
      <c r="I1034" s="6">
        <f t="shared" si="84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IF(B1034="Pending","",SUMIFS(E:E,A:A,"&lt;="&amp;A1034,A:A,"&gt;="&amp;A1034-13,B:B,B1034)/(VLOOKUP(B1034,Population!$A$2:$B$10,2,FALSE)/100000)/14)</f>
        <v>21.058517480369382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88"/>
        <v>0.20264772805626421</v>
      </c>
      <c r="E1035" s="7">
        <f t="shared" si="89"/>
        <v>248</v>
      </c>
      <c r="F1035" s="6">
        <f t="shared" si="90"/>
        <v>0.20462046204620463</v>
      </c>
      <c r="G1035" s="2">
        <v>11</v>
      </c>
      <c r="H1035" s="7">
        <f t="shared" si="86"/>
        <v>0</v>
      </c>
      <c r="I1035" s="6">
        <f t="shared" si="84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IF(B1035="Pending","",SUMIFS(E:E,A:A,"&lt;="&amp;A1035,A:A,"&gt;="&amp;A1035-13,B:B,B1035)/(VLOOKUP(B1035,Population!$A$2:$B$10,2,FALSE)/100000)/14)</f>
        <v>17.678364190262521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88"/>
        <v>0.16677009354386449</v>
      </c>
      <c r="E1036" s="7">
        <f t="shared" si="89"/>
        <v>205</v>
      </c>
      <c r="F1036" s="6">
        <f t="shared" si="90"/>
        <v>0.16914191419141913</v>
      </c>
      <c r="G1036" s="2">
        <v>26</v>
      </c>
      <c r="H1036" s="7">
        <f t="shared" si="86"/>
        <v>0</v>
      </c>
      <c r="I1036" s="6">
        <f t="shared" si="84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IF(B1036="Pending","",SUMIFS(E:E,A:A,"&lt;="&amp;A1036,A:A,"&gt;="&amp;A1036-13,B:B,B1036)/(VLOOKUP(B1036,Population!$A$2:$B$10,2,FALSE)/100000)/14)</f>
        <v>15.382965460383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88"/>
        <v>0.12995012526144017</v>
      </c>
      <c r="E1037" s="7">
        <f t="shared" si="89"/>
        <v>146</v>
      </c>
      <c r="F1037" s="6">
        <f t="shared" si="90"/>
        <v>0.12046204620462046</v>
      </c>
      <c r="G1037" s="2">
        <v>55</v>
      </c>
      <c r="H1037" s="7">
        <f t="shared" si="86"/>
        <v>3</v>
      </c>
      <c r="I1037" s="6">
        <f t="shared" si="84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IF(B1037="Pending","",SUMIFS(E:E,A:A,"&lt;="&amp;A1037,A:A,"&gt;="&amp;A1037-13,B:B,B1037)/(VLOOKUP(B1037,Population!$A$2:$B$10,2,FALSE)/100000)/14)</f>
        <v>10.666088873649846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88"/>
        <v>7.2835505297754483E-2</v>
      </c>
      <c r="E1038" s="7">
        <f t="shared" si="89"/>
        <v>91</v>
      </c>
      <c r="F1038" s="6">
        <f t="shared" si="90"/>
        <v>7.5082508250825089E-2</v>
      </c>
      <c r="G1038" s="2">
        <v>114</v>
      </c>
      <c r="H1038" s="7">
        <f t="shared" si="86"/>
        <v>1</v>
      </c>
      <c r="I1038" s="6">
        <f t="shared" si="84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IF(B1038="Pending","",SUMIFS(E:E,A:A,"&lt;="&amp;A1038,A:A,"&gt;="&amp;A1038-13,B:B,B1038)/(VLOOKUP(B1038,Population!$A$2:$B$10,2,FALSE)/100000)/14)</f>
        <v>6.6621152787048343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88"/>
        <v>3.7394562044634441E-2</v>
      </c>
      <c r="E1039" s="7">
        <f t="shared" si="89"/>
        <v>48</v>
      </c>
      <c r="F1039" s="6">
        <f t="shared" si="90"/>
        <v>3.9603960396039604E-2</v>
      </c>
      <c r="G1039" s="2">
        <v>189</v>
      </c>
      <c r="H1039" s="7">
        <f t="shared" si="86"/>
        <v>6</v>
      </c>
      <c r="I1039" s="6">
        <f t="shared" si="84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IF(B1039="Pending","",SUMIFS(E:E,A:A,"&lt;="&amp;A1039,A:A,"&gt;="&amp;A1039-13,B:B,B1039)/(VLOOKUP(B1039,Population!$A$2:$B$10,2,FALSE)/100000)/14)</f>
        <v>6.3892929152720184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88"/>
        <v>2.2340205474729365E-2</v>
      </c>
      <c r="E1040" s="7">
        <f t="shared" si="89"/>
        <v>20</v>
      </c>
      <c r="F1040" s="6">
        <f t="shared" si="90"/>
        <v>1.65016501650165E-2</v>
      </c>
      <c r="G1040" s="2">
        <v>200</v>
      </c>
      <c r="H1040" s="7">
        <f t="shared" si="86"/>
        <v>2</v>
      </c>
      <c r="I1040" s="6">
        <f t="shared" si="84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IF(B1040="Pending","",SUMIFS(E:E,A:A,"&lt;="&amp;A1040,A:A,"&gt;="&amp;A1040-13,B:B,B1040)/(VLOOKUP(B1040,Population!$A$2:$B$10,2,FALSE)/100000)/14)</f>
        <v>6.5178825529190751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88"/>
        <v>5.6540026201475557E-3</v>
      </c>
      <c r="E1041" s="7">
        <f t="shared" si="89"/>
        <v>-27</v>
      </c>
      <c r="F1041" s="6">
        <f t="shared" si="90"/>
        <v>-2.2277227722772276E-2</v>
      </c>
      <c r="G1041" s="2">
        <v>0</v>
      </c>
      <c r="H1041" s="7">
        <f t="shared" si="86"/>
        <v>0</v>
      </c>
      <c r="I1041" s="6">
        <f t="shared" si="84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IF(B1041="Pending","",SUMIFS(E:E,A:A,"&lt;="&amp;A1041,A:A,"&gt;="&amp;A1041-13,B:B,B1041)/(VLOOKUP(B1041,Population!$A$2:$B$10,2,FALSE)/100000)/14)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si="88"/>
        <v>4.6320203023281471E-2</v>
      </c>
      <c r="E1042" s="7">
        <f t="shared" si="89"/>
        <v>79</v>
      </c>
      <c r="F1042" s="6">
        <f t="shared" si="90"/>
        <v>4.3743078626799554E-2</v>
      </c>
      <c r="G1042" s="2">
        <v>3</v>
      </c>
      <c r="H1042" s="7">
        <f t="shared" si="86"/>
        <v>0</v>
      </c>
      <c r="I1042" s="6">
        <f t="shared" si="84"/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IF(B1042="Pending","",SUMIFS(E:E,A:A,"&lt;="&amp;A1042,A:A,"&gt;="&amp;A1042-13,B:B,B1042)/(VLOOKUP(B1042,Population!$A$2:$B$10,2,FALSE)/100000)/14)</f>
        <v>5.5349349006502839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88"/>
        <v>9.6722939424031776E-2</v>
      </c>
      <c r="E1043" s="7">
        <f t="shared" si="89"/>
        <v>222</v>
      </c>
      <c r="F1043" s="6">
        <f t="shared" si="90"/>
        <v>0.12292358803986711</v>
      </c>
      <c r="G1043" s="2">
        <v>0</v>
      </c>
      <c r="H1043" s="7">
        <f t="shared" si="86"/>
        <v>-1</v>
      </c>
      <c r="I1043" s="6">
        <f t="shared" si="84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IF(B1043="Pending","",SUMIFS(E:E,A:A,"&lt;="&amp;A1043,A:A,"&gt;="&amp;A1043-13,B:B,B1043)/(VLOOKUP(B1043,Population!$A$2:$B$10,2,FALSE)/100000)/14)</f>
        <v>12.67284467844741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88"/>
        <v>0.22363455809334656</v>
      </c>
      <c r="E1044" s="7">
        <f t="shared" si="89"/>
        <v>547</v>
      </c>
      <c r="F1044" s="6">
        <f t="shared" si="90"/>
        <v>0.3028792912513843</v>
      </c>
      <c r="G1044" s="2">
        <v>5</v>
      </c>
      <c r="H1044" s="7">
        <f t="shared" si="86"/>
        <v>0</v>
      </c>
      <c r="I1044" s="6">
        <f t="shared" si="84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IF(B1044="Pending","",SUMIFS(E:E,A:A,"&lt;="&amp;A1044,A:A,"&gt;="&amp;A1044-13,B:B,B1044)/(VLOOKUP(B1044,Population!$A$2:$B$10,2,FALSE)/100000)/14)</f>
        <v>24.553271449689941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88"/>
        <v>0.20267019750634449</v>
      </c>
      <c r="E1045" s="7">
        <f t="shared" si="89"/>
        <v>367</v>
      </c>
      <c r="F1045" s="6">
        <f t="shared" si="90"/>
        <v>0.20321151716500555</v>
      </c>
      <c r="G1045" s="2">
        <v>11</v>
      </c>
      <c r="H1045" s="7">
        <f t="shared" si="86"/>
        <v>0</v>
      </c>
      <c r="I1045" s="6">
        <f t="shared" si="84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IF(B1045="Pending","",SUMIFS(E:E,A:A,"&lt;="&amp;A1045,A:A,"&gt;="&amp;A1045-13,B:B,B1045)/(VLOOKUP(B1045,Population!$A$2:$B$10,2,FALSE)/100000)/14)</f>
        <v>20.210824468093769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88"/>
        <v>0.16561844863731656</v>
      </c>
      <c r="E1046" s="7">
        <f t="shared" si="89"/>
        <v>249</v>
      </c>
      <c r="F1046" s="6">
        <f t="shared" si="90"/>
        <v>0.13787375415282391</v>
      </c>
      <c r="G1046" s="2">
        <v>27</v>
      </c>
      <c r="H1046" s="7">
        <f t="shared" si="86"/>
        <v>1</v>
      </c>
      <c r="I1046" s="6">
        <f t="shared" si="84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IF(B1046="Pending","",SUMIFS(E:E,A:A,"&lt;="&amp;A1046,A:A,"&gt;="&amp;A1046-13,B:B,B1046)/(VLOOKUP(B1046,Population!$A$2:$B$10,2,FALSE)/100000)/14)</f>
        <v>16.991641586958998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88"/>
        <v>0.1282798190444665</v>
      </c>
      <c r="E1047" s="7">
        <f t="shared" si="89"/>
        <v>159</v>
      </c>
      <c r="F1047" s="6">
        <f t="shared" si="90"/>
        <v>8.8039867109634545E-2</v>
      </c>
      <c r="G1047" s="2">
        <v>55</v>
      </c>
      <c r="H1047" s="7">
        <f t="shared" si="86"/>
        <v>0</v>
      </c>
      <c r="I1047" s="6">
        <f t="shared" si="84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IF(B1047="Pending","",SUMIFS(E:E,A:A,"&lt;="&amp;A1047,A:A,"&gt;="&amp;A1047-13,B:B,B1047)/(VLOOKUP(B1047,Population!$A$2:$B$10,2,FALSE)/100000)/14)</f>
        <v>11.679247652223918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88"/>
        <v>7.2316010151164067E-2</v>
      </c>
      <c r="E1048" s="7">
        <f t="shared" si="89"/>
        <v>108</v>
      </c>
      <c r="F1048" s="6">
        <f t="shared" si="90"/>
        <v>5.9800664451827246E-2</v>
      </c>
      <c r="G1048" s="2">
        <v>115</v>
      </c>
      <c r="H1048" s="7">
        <f t="shared" si="86"/>
        <v>1</v>
      </c>
      <c r="I1048" s="6">
        <f t="shared" si="84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IF(B1048="Pending","",SUMIFS(E:E,A:A,"&lt;="&amp;A1048,A:A,"&gt;="&amp;A1048-13,B:B,B1048)/(VLOOKUP(B1048,Population!$A$2:$B$10,2,FALSE)/100000)/14)</f>
        <v>7.4778844965054256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88"/>
        <v>3.6853139137151054E-2</v>
      </c>
      <c r="E1049" s="7">
        <f t="shared" si="89"/>
        <v>43</v>
      </c>
      <c r="F1049" s="6">
        <f t="shared" si="90"/>
        <v>2.3809523809523808E-2</v>
      </c>
      <c r="G1049" s="2">
        <v>190</v>
      </c>
      <c r="H1049" s="7">
        <f t="shared" si="86"/>
        <v>1</v>
      </c>
      <c r="I1049" s="6">
        <f t="shared" si="84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IF(B1049="Pending","",SUMIFS(E:E,A:A,"&lt;="&amp;A1049,A:A,"&gt;="&amp;A1049-13,B:B,B1049)/(VLOOKUP(B1049,Population!$A$2:$B$10,2,FALSE)/100000)/14)</f>
        <v>6.8956704423565141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88"/>
        <v>2.2266357718194858E-2</v>
      </c>
      <c r="E1050" s="7">
        <f t="shared" si="89"/>
        <v>37</v>
      </c>
      <c r="F1050" s="6">
        <f t="shared" si="90"/>
        <v>2.0487264673311186E-2</v>
      </c>
      <c r="G1050" s="2">
        <v>203</v>
      </c>
      <c r="H1050" s="7">
        <f t="shared" si="86"/>
        <v>3</v>
      </c>
      <c r="I1050" s="6">
        <f t="shared" si="84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IF(B1050="Pending","",SUMIFS(E:E,A:A,"&lt;="&amp;A1050,A:A,"&gt;="&amp;A1050-13,B:B,B1050)/(VLOOKUP(B1050,Population!$A$2:$B$10,2,FALSE)/100000)/14)</f>
        <v>7.3568179310175692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88"/>
        <v>5.3183272647026368E-3</v>
      </c>
      <c r="E1051" s="7">
        <f t="shared" si="89"/>
        <v>-5</v>
      </c>
      <c r="F1051" s="6">
        <f t="shared" si="90"/>
        <v>-2.7685492801771874E-3</v>
      </c>
      <c r="G1051" s="2">
        <v>0</v>
      </c>
      <c r="H1051" s="7">
        <f t="shared" si="86"/>
        <v>0</v>
      </c>
      <c r="I1051" s="6">
        <f t="shared" si="84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IF(B1051="Pending","",SUMIFS(E:E,A:A,"&lt;="&amp;A1051,A:A,"&gt;="&amp;A1051-13,B:B,B1051)/(VLOOKUP(B1051,Population!$A$2:$B$10,2,FALSE)/100000)/14)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si="88"/>
        <v>4.5894647046278526E-2</v>
      </c>
      <c r="E1052" s="7">
        <f t="shared" si="89"/>
        <v>53</v>
      </c>
      <c r="F1052" s="6">
        <f t="shared" si="90"/>
        <v>3.3650793650793653E-2</v>
      </c>
      <c r="G1052" s="2">
        <v>3</v>
      </c>
      <c r="H1052" s="7">
        <f t="shared" si="86"/>
        <v>0</v>
      </c>
      <c r="I1052" s="6">
        <f t="shared" si="84"/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IF(B1052="Pending","",SUMIFS(E:E,A:A,"&lt;="&amp;A1052,A:A,"&gt;="&amp;A1052-13,B:B,B1052)/(VLOOKUP(B1052,Population!$A$2:$B$10,2,FALSE)/100000)/14)</f>
        <v>5.6058956045047745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88"/>
        <v>9.7398165920238852E-2</v>
      </c>
      <c r="E1053" s="7">
        <f t="shared" si="89"/>
        <v>184</v>
      </c>
      <c r="F1053" s="6">
        <f t="shared" si="90"/>
        <v>0.11682539682539683</v>
      </c>
      <c r="G1053" s="2">
        <v>0</v>
      </c>
      <c r="H1053" s="7">
        <f t="shared" si="86"/>
        <v>0</v>
      </c>
      <c r="I1053" s="6">
        <f t="shared" si="84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IF(B1053="Pending","",SUMIFS(E:E,A:A,"&lt;="&amp;A1053,A:A,"&gt;="&amp;A1053-13,B:B,B1053)/(VLOOKUP(B1053,Population!$A$2:$B$10,2,FALSE)/100000)/14)</f>
        <v>13.531596653368519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88"/>
        <v>0.2254425250586479</v>
      </c>
      <c r="E1054" s="7">
        <f t="shared" si="89"/>
        <v>437</v>
      </c>
      <c r="F1054" s="6">
        <f t="shared" si="90"/>
        <v>0.27746031746031746</v>
      </c>
      <c r="G1054" s="2">
        <v>5</v>
      </c>
      <c r="H1054" s="7">
        <f t="shared" si="86"/>
        <v>0</v>
      </c>
      <c r="I1054" s="6">
        <f t="shared" ref="I1054:I1117" si="91">G1054/SUMIF(A:A,A1054,G:G)</f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IF(B1054="Pending","",SUMIFS(E:E,A:A,"&lt;="&amp;A1054,A:A,"&gt;="&amp;A1054-13,B:B,B1054)/(VLOOKUP(B1054,Population!$A$2:$B$10,2,FALSE)/100000)/14)</f>
        <v>26.750616756580335</v>
      </c>
      <c r="L1054" s="13">
        <f t="shared" ref="L1054:L1117" si="92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88"/>
        <v>0.20236724248240562</v>
      </c>
      <c r="E1055" s="7">
        <f t="shared" si="89"/>
        <v>305</v>
      </c>
      <c r="F1055" s="6">
        <f t="shared" si="90"/>
        <v>0.19365079365079366</v>
      </c>
      <c r="G1055" s="2">
        <v>11</v>
      </c>
      <c r="H1055" s="7">
        <f t="shared" si="86"/>
        <v>0</v>
      </c>
      <c r="I1055" s="6">
        <f t="shared" si="91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IF(B1055="Pending","",SUMIFS(E:E,A:A,"&lt;="&amp;A1055,A:A,"&gt;="&amp;A1055-13,B:B,B1055)/(VLOOKUP(B1055,Population!$A$2:$B$10,2,FALSE)/100000)/14)</f>
        <v>21.741700777522308</v>
      </c>
      <c r="L1055" s="13">
        <f t="shared" si="92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88"/>
        <v>0.16485391341437405</v>
      </c>
      <c r="E1056" s="7">
        <f t="shared" si="89"/>
        <v>225</v>
      </c>
      <c r="F1056" s="6">
        <f t="shared" si="90"/>
        <v>0.14285714285714285</v>
      </c>
      <c r="G1056" s="2">
        <v>27</v>
      </c>
      <c r="H1056" s="7">
        <f t="shared" si="86"/>
        <v>0</v>
      </c>
      <c r="I1056" s="6">
        <f t="shared" si="91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IF(B1056="Pending","",SUMIFS(E:E,A:A,"&lt;="&amp;A1056,A:A,"&gt;="&amp;A1056-13,B:B,B1056)/(VLOOKUP(B1056,Population!$A$2:$B$10,2,FALSE)/100000)/14)</f>
        <v>17.879764865172834</v>
      </c>
      <c r="L1056" s="13">
        <f t="shared" si="92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88"/>
        <v>0.12802303262955855</v>
      </c>
      <c r="E1057" s="7">
        <f t="shared" si="89"/>
        <v>190</v>
      </c>
      <c r="F1057" s="6">
        <f t="shared" si="90"/>
        <v>0.12063492063492064</v>
      </c>
      <c r="G1057" s="2">
        <v>58</v>
      </c>
      <c r="H1057" s="7">
        <f t="shared" si="86"/>
        <v>3</v>
      </c>
      <c r="I1057" s="6">
        <f t="shared" si="91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IF(B1057="Pending","",SUMIFS(E:E,A:A,"&lt;="&amp;A1057,A:A,"&gt;="&amp;A1057-13,B:B,B1057)/(VLOOKUP(B1057,Population!$A$2:$B$10,2,FALSE)/100000)/14)</f>
        <v>12.532853867243015</v>
      </c>
      <c r="L1057" s="13">
        <f t="shared" si="92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88"/>
        <v>7.2062273405843466E-2</v>
      </c>
      <c r="E1058" s="7">
        <f t="shared" si="89"/>
        <v>102</v>
      </c>
      <c r="F1058" s="6">
        <f t="shared" si="90"/>
        <v>6.4761904761904757E-2</v>
      </c>
      <c r="G1058" s="2">
        <v>115</v>
      </c>
      <c r="H1058" s="7">
        <f t="shared" si="86"/>
        <v>0</v>
      </c>
      <c r="I1058" s="6">
        <f t="shared" si="91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IF(B1058="Pending","",SUMIFS(E:E,A:A,"&lt;="&amp;A1058,A:A,"&gt;="&amp;A1058-13,B:B,B1058)/(VLOOKUP(B1058,Population!$A$2:$B$10,2,FALSE)/100000)/14)</f>
        <v>8.0307947441258278</v>
      </c>
      <c r="L1058" s="13">
        <f t="shared" si="92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88"/>
        <v>3.6724248240563022E-2</v>
      </c>
      <c r="E1059" s="7">
        <f t="shared" si="89"/>
        <v>52</v>
      </c>
      <c r="F1059" s="6">
        <f t="shared" si="90"/>
        <v>3.3015873015873019E-2</v>
      </c>
      <c r="G1059" s="2">
        <v>192</v>
      </c>
      <c r="H1059" s="7">
        <f t="shared" si="86"/>
        <v>2</v>
      </c>
      <c r="I1059" s="6">
        <f t="shared" si="91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IF(B1059="Pending","",SUMIFS(E:E,A:A,"&lt;="&amp;A1059,A:A,"&gt;="&amp;A1059-13,B:B,B1059)/(VLOOKUP(B1059,Population!$A$2:$B$10,2,FALSE)/100000)/14)</f>
        <v>7.1786461192566744</v>
      </c>
      <c r="L1059" s="13">
        <f t="shared" si="92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88"/>
        <v>2.2094263169119215E-2</v>
      </c>
      <c r="E1060" s="7">
        <f t="shared" si="89"/>
        <v>27</v>
      </c>
      <c r="F1060" s="6">
        <f t="shared" si="90"/>
        <v>1.7142857142857144E-2</v>
      </c>
      <c r="G1060" s="2">
        <v>209</v>
      </c>
      <c r="H1060" s="7">
        <f t="shared" si="86"/>
        <v>6</v>
      </c>
      <c r="I1060" s="6">
        <f t="shared" si="91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IF(B1060="Pending","",SUMIFS(E:E,A:A,"&lt;="&amp;A1060,A:A,"&gt;="&amp;A1060-13,B:B,B1060)/(VLOOKUP(B1060,Population!$A$2:$B$10,2,FALSE)/100000)/14)</f>
        <v>7.4536181669520118</v>
      </c>
      <c r="L1060" s="13">
        <f t="shared" si="92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88"/>
        <v>5.1396886329707825E-3</v>
      </c>
      <c r="E1061" s="7">
        <f t="shared" si="89"/>
        <v>0</v>
      </c>
      <c r="F1061" s="6">
        <f t="shared" si="90"/>
        <v>0</v>
      </c>
      <c r="G1061" s="2">
        <v>0</v>
      </c>
      <c r="H1061" s="7">
        <f t="shared" si="86"/>
        <v>0</v>
      </c>
      <c r="I1061" s="6">
        <f t="shared" si="91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IF(B1061="Pending","",SUMIFS(E:E,A:A,"&lt;="&amp;A1061,A:A,"&gt;="&amp;A1061-13,B:B,B1061)/(VLOOKUP(B1061,Population!$A$2:$B$10,2,FALSE)/100000)/14)</f>
        <v/>
      </c>
      <c r="L1061" s="13" t="str">
        <f t="shared" si="92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si="88"/>
        <v>4.5779274100837576E-2</v>
      </c>
      <c r="E1062" s="7">
        <f t="shared" si="89"/>
        <v>78</v>
      </c>
      <c r="F1062" s="6">
        <f t="shared" si="90"/>
        <v>4.2810098792535674E-2</v>
      </c>
      <c r="G1062">
        <v>4</v>
      </c>
      <c r="H1062" s="7">
        <f t="shared" si="86"/>
        <v>1</v>
      </c>
      <c r="I1062" s="6">
        <f t="shared" si="91"/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IF(B1062="Pending","",SUMIFS(E:E,A:A,"&lt;="&amp;A1062,A:A,"&gt;="&amp;A1062-13,B:B,B1062)/(VLOOKUP(B1062,Population!$A$2:$B$10,2,FALSE)/100000)/14)</f>
        <v>5.6610872630582678</v>
      </c>
      <c r="L1062" s="13">
        <f t="shared" si="92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88"/>
        <v>9.8045656101166043E-2</v>
      </c>
      <c r="E1063" s="7">
        <f t="shared" si="89"/>
        <v>209</v>
      </c>
      <c r="F1063" s="6">
        <f t="shared" si="90"/>
        <v>0.11470911086717893</v>
      </c>
      <c r="G1063">
        <v>0</v>
      </c>
      <c r="H1063" s="7">
        <f t="shared" si="86"/>
        <v>0</v>
      </c>
      <c r="I1063" s="6">
        <f t="shared" si="91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IF(B1063="Pending","",SUMIFS(E:E,A:A,"&lt;="&amp;A1063,A:A,"&gt;="&amp;A1063-13,B:B,B1063)/(VLOOKUP(B1063,Population!$A$2:$B$10,2,FALSE)/100000)/14)</f>
        <v>14.023503124439831</v>
      </c>
      <c r="L1063" s="13">
        <f t="shared" si="92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88"/>
        <v>0.22647396945311216</v>
      </c>
      <c r="E1064" s="7">
        <f t="shared" si="89"/>
        <v>461</v>
      </c>
      <c r="F1064" s="6">
        <f t="shared" si="90"/>
        <v>0.25301866081229418</v>
      </c>
      <c r="G1064">
        <v>6</v>
      </c>
      <c r="H1064" s="7">
        <f t="shared" ref="H1064:H1127" si="93">G1064-SUMIFS(G:G,A:A,A1064-1,B:B,B1064)</f>
        <v>1</v>
      </c>
      <c r="I1064" s="6">
        <f t="shared" si="91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IF(B1064="Pending","",SUMIFS(E:E,A:A,"&lt;="&amp;A1064,A:A,"&gt;="&amp;A1064-13,B:B,B1064)/(VLOOKUP(B1064,Population!$A$2:$B$10,2,FALSE)/100000)/14)</f>
        <v>28.303007468274235</v>
      </c>
      <c r="L1064" s="13">
        <f t="shared" si="92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88"/>
        <v>0.20185991131548695</v>
      </c>
      <c r="E1065" s="7">
        <f t="shared" si="89"/>
        <v>344</v>
      </c>
      <c r="F1065" s="6">
        <f t="shared" si="90"/>
        <v>0.18880351262349068</v>
      </c>
      <c r="G1065">
        <v>11</v>
      </c>
      <c r="H1065" s="7">
        <f t="shared" si="93"/>
        <v>0</v>
      </c>
      <c r="I1065" s="6">
        <f t="shared" si="91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IF(B1065="Pending","",SUMIFS(E:E,A:A,"&lt;="&amp;A1065,A:A,"&gt;="&amp;A1065-13,B:B,B1065)/(VLOOKUP(B1065,Population!$A$2:$B$10,2,FALSE)/100000)/14)</f>
        <v>22.523424850421982</v>
      </c>
      <c r="L1065" s="13">
        <f t="shared" si="92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88"/>
        <v>0.16462062736081459</v>
      </c>
      <c r="E1066" s="7">
        <f t="shared" si="89"/>
        <v>289</v>
      </c>
      <c r="F1066" s="6">
        <f t="shared" si="90"/>
        <v>0.15861690450054886</v>
      </c>
      <c r="G1066">
        <v>28</v>
      </c>
      <c r="H1066" s="7">
        <f t="shared" si="93"/>
        <v>1</v>
      </c>
      <c r="I1066" s="6">
        <f t="shared" si="91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IF(B1066="Pending","",SUMIFS(E:E,A:A,"&lt;="&amp;A1066,A:A,"&gt;="&amp;A1066-13,B:B,B1066)/(VLOOKUP(B1066,Population!$A$2:$B$10,2,FALSE)/100000)/14)</f>
        <v>18.658967363983084</v>
      </c>
      <c r="L1066" s="13">
        <f t="shared" si="92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88"/>
        <v>0.12744292987354244</v>
      </c>
      <c r="E1067" s="7">
        <f t="shared" si="89"/>
        <v>205</v>
      </c>
      <c r="F1067" s="6">
        <f t="shared" si="90"/>
        <v>0.11251372118551042</v>
      </c>
      <c r="G1067">
        <v>59</v>
      </c>
      <c r="H1067" s="7">
        <f t="shared" si="93"/>
        <v>1</v>
      </c>
      <c r="I1067" s="6">
        <f t="shared" si="91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IF(B1067="Pending","",SUMIFS(E:E,A:A,"&lt;="&amp;A1067,A:A,"&gt;="&amp;A1067-13,B:B,B1067)/(VLOOKUP(B1067,Population!$A$2:$B$10,2,FALSE)/100000)/14)</f>
        <v>13.035444442441174</v>
      </c>
      <c r="L1067" s="13">
        <f t="shared" si="92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88"/>
        <v>7.1994580390868784E-2</v>
      </c>
      <c r="E1068" s="7">
        <f t="shared" si="89"/>
        <v>128</v>
      </c>
      <c r="F1068" s="6">
        <f t="shared" si="90"/>
        <v>7.025246981339188E-2</v>
      </c>
      <c r="G1068">
        <v>116</v>
      </c>
      <c r="H1068" s="7">
        <f t="shared" si="93"/>
        <v>1</v>
      </c>
      <c r="I1068" s="6">
        <f t="shared" si="91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IF(B1068="Pending","",SUMIFS(E:E,A:A,"&lt;="&amp;A1068,A:A,"&gt;="&amp;A1068-13,B:B,B1068)/(VLOOKUP(B1068,Population!$A$2:$B$10,2,FALSE)/100000)/14)</f>
        <v>8.5565126844862096</v>
      </c>
      <c r="L1068" s="13">
        <f t="shared" si="92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88"/>
        <v>3.707505337493841E-2</v>
      </c>
      <c r="E1069" s="7">
        <f t="shared" si="89"/>
        <v>84</v>
      </c>
      <c r="F1069" s="6">
        <f t="shared" si="90"/>
        <v>4.6103183315038418E-2</v>
      </c>
      <c r="G1069">
        <v>195</v>
      </c>
      <c r="H1069" s="7">
        <f t="shared" si="93"/>
        <v>3</v>
      </c>
      <c r="I1069" s="6">
        <f t="shared" si="91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IF(B1069="Pending","",SUMIFS(E:E,A:A,"&lt;="&amp;A1069,A:A,"&gt;="&amp;A1069-13,B:B,B1069)/(VLOOKUP(B1069,Population!$A$2:$B$10,2,FALSE)/100000)/14)</f>
        <v>7.8339582131307273</v>
      </c>
      <c r="L1069" s="13">
        <f t="shared" si="92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88"/>
        <v>2.1986368861882082E-2</v>
      </c>
      <c r="E1070" s="7">
        <f t="shared" si="89"/>
        <v>35</v>
      </c>
      <c r="F1070" s="6">
        <f t="shared" si="90"/>
        <v>1.9209659714599342E-2</v>
      </c>
      <c r="G1070">
        <v>214</v>
      </c>
      <c r="H1070" s="7">
        <f t="shared" si="93"/>
        <v>5</v>
      </c>
      <c r="I1070" s="6">
        <f t="shared" si="91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IF(B1070="Pending","",SUMIFS(E:E,A:A,"&lt;="&amp;A1070,A:A,"&gt;="&amp;A1070-13,B:B,B1070)/(VLOOKUP(B1070,Population!$A$2:$B$10,2,FALSE)/100000)/14)</f>
        <v>8.2280200544275441</v>
      </c>
      <c r="L1070" s="13">
        <f t="shared" si="92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88"/>
        <v>4.721629167350961E-3</v>
      </c>
      <c r="E1071" s="7">
        <f t="shared" si="89"/>
        <v>-11</v>
      </c>
      <c r="F1071" s="6">
        <f t="shared" si="90"/>
        <v>-6.0373216245883645E-3</v>
      </c>
      <c r="G1071">
        <v>0</v>
      </c>
      <c r="H1071" s="7">
        <f t="shared" si="93"/>
        <v>0</v>
      </c>
      <c r="I1071" s="6">
        <f t="shared" si="91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IF(B1071="Pending","",SUMIFS(E:E,A:A,"&lt;="&amp;A1071,A:A,"&gt;="&amp;A1071-13,B:B,B1071)/(VLOOKUP(B1071,Population!$A$2:$B$10,2,FALSE)/100000)/14)</f>
        <v/>
      </c>
      <c r="L1071" s="13" t="str">
        <f t="shared" si="92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si="88"/>
        <v>4.5452732349421619E-2</v>
      </c>
      <c r="E1072" s="7">
        <f t="shared" si="89"/>
        <v>49</v>
      </c>
      <c r="F1072" s="6">
        <f t="shared" si="90"/>
        <v>3.4313725490196081E-2</v>
      </c>
      <c r="G1072">
        <v>4</v>
      </c>
      <c r="H1072" s="7">
        <f t="shared" si="93"/>
        <v>0</v>
      </c>
      <c r="I1072" s="6">
        <f t="shared" si="91"/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IF(B1072="Pending","",SUMIFS(E:E,A:A,"&lt;="&amp;A1072,A:A,"&gt;="&amp;A1072-13,B:B,B1072)/(VLOOKUP(B1072,Population!$A$2:$B$10,2,FALSE)/100000)/14)</f>
        <v>5.8108931934177477</v>
      </c>
      <c r="L1072" s="13">
        <f t="shared" si="92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88"/>
        <v>9.8264858396489824E-2</v>
      </c>
      <c r="E1073" s="7">
        <f t="shared" si="89"/>
        <v>151</v>
      </c>
      <c r="F1073" s="6">
        <f t="shared" si="90"/>
        <v>0.10574229691876751</v>
      </c>
      <c r="G1073">
        <v>0</v>
      </c>
      <c r="H1073" s="7">
        <f t="shared" si="93"/>
        <v>0</v>
      </c>
      <c r="I1073" s="6">
        <f t="shared" si="91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IF(B1073="Pending","",SUMIFS(E:E,A:A,"&lt;="&amp;A1073,A:A,"&gt;="&amp;A1073-13,B:B,B1073)/(VLOOKUP(B1073,Population!$A$2:$B$10,2,FALSE)/100000)/14)</f>
        <v>14.857242905916635</v>
      </c>
      <c r="L1073" s="13">
        <f t="shared" si="92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88"/>
        <v>0.22879936178699642</v>
      </c>
      <c r="E1074" s="7">
        <f t="shared" si="89"/>
        <v>440</v>
      </c>
      <c r="F1074" s="6">
        <f t="shared" si="90"/>
        <v>0.3081232492997199</v>
      </c>
      <c r="G1074">
        <v>6</v>
      </c>
      <c r="H1074" s="7">
        <f t="shared" si="93"/>
        <v>0</v>
      </c>
      <c r="I1074" s="6">
        <f t="shared" si="91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IF(B1074="Pending","",SUMIFS(E:E,A:A,"&lt;="&amp;A1074,A:A,"&gt;="&amp;A1074-13,B:B,B1074)/(VLOOKUP(B1074,Population!$A$2:$B$10,2,FALSE)/100000)/14)</f>
        <v>30.9128237372089</v>
      </c>
      <c r="L1074" s="13">
        <f t="shared" si="92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88"/>
        <v>0.20139609094535302</v>
      </c>
      <c r="E1075" s="7">
        <f t="shared" si="89"/>
        <v>265</v>
      </c>
      <c r="F1075" s="6">
        <f t="shared" si="90"/>
        <v>0.18557422969187676</v>
      </c>
      <c r="G1075">
        <v>11</v>
      </c>
      <c r="H1075" s="7">
        <f t="shared" si="93"/>
        <v>0</v>
      </c>
      <c r="I1075" s="6">
        <f t="shared" si="91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IF(B1075="Pending","",SUMIFS(E:E,A:A,"&lt;="&amp;A1075,A:A,"&gt;="&amp;A1075-13,B:B,B1075)/(VLOOKUP(B1075,Population!$A$2:$B$10,2,FALSE)/100000)/14)</f>
        <v>24.005443405294294</v>
      </c>
      <c r="L1075" s="13">
        <f t="shared" si="92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88"/>
        <v>0.1637016354208217</v>
      </c>
      <c r="E1076" s="7">
        <f t="shared" si="89"/>
        <v>189</v>
      </c>
      <c r="F1076" s="6">
        <f t="shared" si="90"/>
        <v>0.13235294117647059</v>
      </c>
      <c r="G1076">
        <v>28</v>
      </c>
      <c r="H1076" s="7">
        <f t="shared" si="93"/>
        <v>0</v>
      </c>
      <c r="I1076" s="6">
        <f t="shared" si="91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IF(B1076="Pending","",SUMIFS(E:E,A:A,"&lt;="&amp;A1076,A:A,"&gt;="&amp;A1076-13,B:B,B1076)/(VLOOKUP(B1076,Population!$A$2:$B$10,2,FALSE)/100000)/14)</f>
        <v>19.731418115033751</v>
      </c>
      <c r="L1076" s="13">
        <f t="shared" si="92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88"/>
        <v>0.12664539289988033</v>
      </c>
      <c r="E1077" s="7">
        <f t="shared" si="89"/>
        <v>142</v>
      </c>
      <c r="F1077" s="6">
        <f t="shared" si="90"/>
        <v>9.9439775910364139E-2</v>
      </c>
      <c r="G1077">
        <v>60</v>
      </c>
      <c r="H1077" s="7">
        <f t="shared" si="93"/>
        <v>1</v>
      </c>
      <c r="I1077" s="6">
        <f t="shared" si="91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IF(B1077="Pending","",SUMIFS(E:E,A:A,"&lt;="&amp;A1077,A:A,"&gt;="&amp;A1077-13,B:B,B1077)/(VLOOKUP(B1077,Population!$A$2:$B$10,2,FALSE)/100000)/14)</f>
        <v>13.681632324838811</v>
      </c>
      <c r="L1077" s="13">
        <f t="shared" si="92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88"/>
        <v>7.1759074591144792E-2</v>
      </c>
      <c r="E1078" s="7">
        <f t="shared" si="89"/>
        <v>91</v>
      </c>
      <c r="F1078" s="6">
        <f t="shared" si="90"/>
        <v>6.3725490196078427E-2</v>
      </c>
      <c r="G1078">
        <v>116</v>
      </c>
      <c r="H1078" s="7">
        <f t="shared" si="93"/>
        <v>0</v>
      </c>
      <c r="I1078" s="6">
        <f t="shared" si="91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IF(B1078="Pending","",SUMIFS(E:E,A:A,"&lt;="&amp;A1078,A:A,"&gt;="&amp;A1078-13,B:B,B1078)/(VLOOKUP(B1078,Population!$A$2:$B$10,2,FALSE)/100000)/14)</f>
        <v>9.1094229321066091</v>
      </c>
      <c r="L1078" s="13">
        <f t="shared" si="92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88"/>
        <v>3.7076186677303551E-2</v>
      </c>
      <c r="E1079" s="7">
        <f t="shared" si="89"/>
        <v>53</v>
      </c>
      <c r="F1079" s="6">
        <f t="shared" si="90"/>
        <v>3.711484593837535E-2</v>
      </c>
      <c r="G1079">
        <v>196</v>
      </c>
      <c r="H1079" s="7">
        <f t="shared" si="93"/>
        <v>1</v>
      </c>
      <c r="I1079" s="6">
        <f t="shared" si="91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IF(B1079="Pending","",SUMIFS(E:E,A:A,"&lt;="&amp;A1079,A:A,"&gt;="&amp;A1079-13,B:B,B1079)/(VLOOKUP(B1079,Population!$A$2:$B$10,2,FALSE)/100000)/14)</f>
        <v>8.414803023610002</v>
      </c>
      <c r="L1079" s="13">
        <f t="shared" si="92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88"/>
        <v>2.1838851216593538E-2</v>
      </c>
      <c r="E1080" s="7">
        <f t="shared" si="89"/>
        <v>24</v>
      </c>
      <c r="F1080" s="6">
        <f t="shared" si="90"/>
        <v>1.680672268907563E-2</v>
      </c>
      <c r="G1080">
        <v>216</v>
      </c>
      <c r="H1080" s="7">
        <f t="shared" si="93"/>
        <v>2</v>
      </c>
      <c r="I1080" s="6">
        <f t="shared" si="91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IF(B1080="Pending","",SUMIFS(E:E,A:A,"&lt;="&amp;A1080,A:A,"&gt;="&amp;A1080-13,B:B,B1080)/(VLOOKUP(B1080,Population!$A$2:$B$10,2,FALSE)/100000)/14)</f>
        <v>8.7765547247227147</v>
      </c>
      <c r="L1080" s="13">
        <f t="shared" si="92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88"/>
        <v>5.0658157159952132E-3</v>
      </c>
      <c r="E1081" s="7">
        <f t="shared" si="89"/>
        <v>24</v>
      </c>
      <c r="F1081" s="6">
        <f t="shared" si="90"/>
        <v>1.680672268907563E-2</v>
      </c>
      <c r="G1081">
        <v>0</v>
      </c>
      <c r="H1081" s="7">
        <f t="shared" si="93"/>
        <v>0</v>
      </c>
      <c r="I1081" s="6">
        <f t="shared" si="91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IF(B1081="Pending","",SUMIFS(E:E,A:A,"&lt;="&amp;A1081,A:A,"&gt;="&amp;A1081-13,B:B,B1081)/(VLOOKUP(B1081,Population!$A$2:$B$10,2,FALSE)/100000)/14)</f>
        <v/>
      </c>
      <c r="L1081" s="13" t="str">
        <f t="shared" si="92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si="88"/>
        <v>4.5342303280122884E-2</v>
      </c>
      <c r="E1082" s="7">
        <f t="shared" si="89"/>
        <v>53</v>
      </c>
      <c r="F1082" s="6">
        <f t="shared" si="90"/>
        <v>4.1053446940356314E-2</v>
      </c>
      <c r="G1082">
        <v>4</v>
      </c>
      <c r="H1082" s="7">
        <f t="shared" si="93"/>
        <v>0</v>
      </c>
      <c r="I1082" s="6">
        <f t="shared" si="91"/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IF(B1082="Pending","",SUMIFS(E:E,A:A,"&lt;="&amp;A1082,A:A,"&gt;="&amp;A1082-13,B:B,B1082)/(VLOOKUP(B1082,Population!$A$2:$B$10,2,FALSE)/100000)/14)</f>
        <v>5.8976229425732365</v>
      </c>
      <c r="L1082" s="13">
        <f t="shared" si="92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88"/>
        <v>9.8850887596974593E-2</v>
      </c>
      <c r="E1083" s="7">
        <f t="shared" si="89"/>
        <v>157</v>
      </c>
      <c r="F1083" s="6">
        <f t="shared" si="90"/>
        <v>0.12161115414407436</v>
      </c>
      <c r="G1083">
        <v>0</v>
      </c>
      <c r="H1083" s="7">
        <f t="shared" si="93"/>
        <v>0</v>
      </c>
      <c r="I1083" s="6">
        <f t="shared" si="91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IF(B1083="Pending","",SUMIFS(E:E,A:A,"&lt;="&amp;A1083,A:A,"&gt;="&amp;A1083-13,B:B,B1083)/(VLOOKUP(B1083,Population!$A$2:$B$10,2,FALSE)/100000)/14)</f>
        <v>15.515897333283309</v>
      </c>
      <c r="L1083" s="13">
        <f t="shared" si="92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88"/>
        <v>0.23052244755108786</v>
      </c>
      <c r="E1084" s="7">
        <f t="shared" si="89"/>
        <v>384</v>
      </c>
      <c r="F1084" s="6">
        <f t="shared" si="90"/>
        <v>0.29744384198295892</v>
      </c>
      <c r="G1084">
        <v>8</v>
      </c>
      <c r="H1084" s="7">
        <f t="shared" si="93"/>
        <v>2</v>
      </c>
      <c r="I1084" s="6">
        <f t="shared" si="91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IF(B1084="Pending","",SUMIFS(E:E,A:A,"&lt;="&amp;A1084,A:A,"&gt;="&amp;A1084-13,B:B,B1084)/(VLOOKUP(B1084,Population!$A$2:$B$10,2,FALSE)/100000)/14)</f>
        <v>32.652701249832013</v>
      </c>
      <c r="L1084" s="13">
        <f t="shared" si="92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88"/>
        <v>0.20061830413563803</v>
      </c>
      <c r="E1085" s="7">
        <f t="shared" si="89"/>
        <v>220</v>
      </c>
      <c r="F1085" s="6">
        <f t="shared" si="90"/>
        <v>0.17041053446940357</v>
      </c>
      <c r="G1085">
        <v>12</v>
      </c>
      <c r="H1085" s="7">
        <f t="shared" si="93"/>
        <v>1</v>
      </c>
      <c r="I1085" s="6">
        <f t="shared" si="91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IF(B1085="Pending","",SUMIFS(E:E,A:A,"&lt;="&amp;A1085,A:A,"&gt;="&amp;A1085-13,B:B,B1085)/(VLOOKUP(B1085,Population!$A$2:$B$10,2,FALSE)/100000)/14)</f>
        <v>24.844168191842904</v>
      </c>
      <c r="L1085" s="13">
        <f t="shared" si="92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88"/>
        <v>0.16346172541852191</v>
      </c>
      <c r="E1086" s="7">
        <f t="shared" si="89"/>
        <v>199</v>
      </c>
      <c r="F1086" s="6">
        <f t="shared" si="90"/>
        <v>0.1541440743609605</v>
      </c>
      <c r="G1086">
        <v>29</v>
      </c>
      <c r="H1086" s="7">
        <f t="shared" si="93"/>
        <v>1</v>
      </c>
      <c r="I1086" s="6">
        <f t="shared" si="91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IF(B1086="Pending","",SUMIFS(E:E,A:A,"&lt;="&amp;A1086,A:A,"&gt;="&amp;A1086-13,B:B,B1086)/(VLOOKUP(B1086,Population!$A$2:$B$10,2,FALSE)/100000)/14)</f>
        <v>20.527377656829167</v>
      </c>
      <c r="L1086" s="13">
        <f t="shared" si="92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88"/>
        <v>0.12622737259629407</v>
      </c>
      <c r="E1087" s="7">
        <f t="shared" si="89"/>
        <v>142</v>
      </c>
      <c r="F1087" s="6">
        <f t="shared" si="90"/>
        <v>0.10999225406661503</v>
      </c>
      <c r="G1087">
        <v>63</v>
      </c>
      <c r="H1087" s="7">
        <f t="shared" si="93"/>
        <v>3</v>
      </c>
      <c r="I1087" s="6">
        <f t="shared" si="91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IF(B1087="Pending","",SUMIFS(E:E,A:A,"&lt;="&amp;A1087,A:A,"&gt;="&amp;A1087-13,B:B,B1087)/(VLOOKUP(B1087,Population!$A$2:$B$10,2,FALSE)/100000)/14)</f>
        <v>14.200178156392466</v>
      </c>
      <c r="L1087" s="13">
        <f t="shared" si="92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88"/>
        <v>7.1629950807878512E-2</v>
      </c>
      <c r="E1088" s="7">
        <f t="shared" si="89"/>
        <v>86</v>
      </c>
      <c r="F1088" s="6">
        <f t="shared" si="90"/>
        <v>6.6615027110766847E-2</v>
      </c>
      <c r="G1088">
        <v>117</v>
      </c>
      <c r="H1088" s="7">
        <f t="shared" si="93"/>
        <v>1</v>
      </c>
      <c r="I1088" s="6">
        <f t="shared" si="91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IF(B1088="Pending","",SUMIFS(E:E,A:A,"&lt;="&amp;A1088,A:A,"&gt;="&amp;A1088-13,B:B,B1088)/(VLOOKUP(B1088,Population!$A$2:$B$10,2,FALSE)/100000)/14)</f>
        <v>9.589820360366959</v>
      </c>
      <c r="L1088" s="13">
        <f t="shared" si="92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88"/>
        <v>3.6864925822947252E-2</v>
      </c>
      <c r="E1089" s="7">
        <f t="shared" si="89"/>
        <v>37</v>
      </c>
      <c r="F1089" s="6">
        <f t="shared" si="90"/>
        <v>2.8659953524399689E-2</v>
      </c>
      <c r="G1089">
        <v>197</v>
      </c>
      <c r="H1089" s="7">
        <f t="shared" si="93"/>
        <v>1</v>
      </c>
      <c r="I1089" s="6">
        <f t="shared" si="91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IF(B1089="Pending","",SUMIFS(E:E,A:A,"&lt;="&amp;A1089,A:A,"&gt;="&amp;A1089-13,B:B,B1089)/(VLOOKUP(B1089,Population!$A$2:$B$10,2,FALSE)/100000)/14)</f>
        <v>8.4743768503258252</v>
      </c>
      <c r="L1089" s="13">
        <f t="shared" si="92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ref="D1090:D1153" si="94">C1090/SUMIF(A:A,A1090,C:C)</f>
        <v>2.15823141684976E-2</v>
      </c>
      <c r="E1090" s="7">
        <f t="shared" si="89"/>
        <v>15</v>
      </c>
      <c r="F1090" s="6">
        <f t="shared" si="90"/>
        <v>1.1618900077459334E-2</v>
      </c>
      <c r="G1090">
        <v>216</v>
      </c>
      <c r="H1090" s="7">
        <f t="shared" si="93"/>
        <v>0</v>
      </c>
      <c r="I1090" s="6">
        <f t="shared" si="91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IF(B1090="Pending","",SUMIFS(E:E,A:A,"&lt;="&amp;A1090,A:A,"&gt;="&amp;A1090-13,B:B,B1090)/(VLOOKUP(B1090,Population!$A$2:$B$10,2,FALSE)/100000)/14)</f>
        <v>8.7120212340997547</v>
      </c>
      <c r="L1090" s="13">
        <f t="shared" si="92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94"/>
        <v>4.8997686220372929E-3</v>
      </c>
      <c r="E1091" s="7">
        <f t="shared" si="89"/>
        <v>-2</v>
      </c>
      <c r="F1091" s="6">
        <f t="shared" si="90"/>
        <v>-1.5491866769945779E-3</v>
      </c>
      <c r="G1091">
        <v>0</v>
      </c>
      <c r="H1091" s="7">
        <f t="shared" si="93"/>
        <v>0</v>
      </c>
      <c r="I1091" s="6">
        <f t="shared" si="91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IF(B1091="Pending","",SUMIFS(E:E,A:A,"&lt;="&amp;A1091,A:A,"&gt;="&amp;A1091-13,B:B,B1091)/(VLOOKUP(B1091,Population!$A$2:$B$10,2,FALSE)/100000)/14)</f>
        <v/>
      </c>
      <c r="L1091" s="13" t="str">
        <f t="shared" si="92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si="94"/>
        <v>4.5249736362764838E-2</v>
      </c>
      <c r="E1092" s="7">
        <f t="shared" si="89"/>
        <v>28</v>
      </c>
      <c r="F1092" s="6">
        <f t="shared" si="90"/>
        <v>3.8674033149171269E-2</v>
      </c>
      <c r="G1092">
        <v>3</v>
      </c>
      <c r="H1092" s="7">
        <f t="shared" si="93"/>
        <v>-1</v>
      </c>
      <c r="I1092" s="6">
        <f t="shared" si="91"/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IF(B1092="Pending","",SUMIFS(E:E,A:A,"&lt;="&amp;A1092,A:A,"&gt;="&amp;A1092-13,B:B,B1092)/(VLOOKUP(B1092,Population!$A$2:$B$10,2,FALSE)/100000)/14)</f>
        <v>5.9528146011267298</v>
      </c>
      <c r="L1092" s="13">
        <f t="shared" si="92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94"/>
        <v>9.9185121273128174E-2</v>
      </c>
      <c r="E1093" s="7">
        <f t="shared" si="89"/>
        <v>89</v>
      </c>
      <c r="F1093" s="6">
        <f t="shared" si="90"/>
        <v>0.12292817679558012</v>
      </c>
      <c r="G1093">
        <v>0</v>
      </c>
      <c r="H1093" s="7">
        <f t="shared" si="93"/>
        <v>0</v>
      </c>
      <c r="I1093" s="6">
        <f t="shared" si="91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IF(B1093="Pending","",SUMIFS(E:E,A:A,"&lt;="&amp;A1093,A:A,"&gt;="&amp;A1093-13,B:B,B1093)/(VLOOKUP(B1093,Population!$A$2:$B$10,2,FALSE)/100000)/14)</f>
        <v>15.782694063355887</v>
      </c>
      <c r="L1093" s="13">
        <f t="shared" si="92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94"/>
        <v>0.23129134311187804</v>
      </c>
      <c r="E1094" s="7">
        <f t="shared" si="89"/>
        <v>207</v>
      </c>
      <c r="F1094" s="6">
        <f t="shared" si="90"/>
        <v>0.28591160220994477</v>
      </c>
      <c r="G1094">
        <v>8</v>
      </c>
      <c r="H1094" s="7">
        <f t="shared" si="93"/>
        <v>0</v>
      </c>
      <c r="I1094" s="6">
        <f t="shared" si="91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IF(B1094="Pending","",SUMIFS(E:E,A:A,"&lt;="&amp;A1094,A:A,"&gt;="&amp;A1094-13,B:B,B1094)/(VLOOKUP(B1094,Population!$A$2:$B$10,2,FALSE)/100000)/14)</f>
        <v>33.192663236508146</v>
      </c>
      <c r="L1094" s="13">
        <f t="shared" si="92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94"/>
        <v>0.19996165276579428</v>
      </c>
      <c r="E1095" s="7">
        <f t="shared" si="89"/>
        <v>111</v>
      </c>
      <c r="F1095" s="6">
        <f t="shared" si="90"/>
        <v>0.15331491712707182</v>
      </c>
      <c r="G1095">
        <v>12</v>
      </c>
      <c r="H1095" s="7">
        <f t="shared" si="93"/>
        <v>0</v>
      </c>
      <c r="I1095" s="6">
        <f t="shared" si="91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IF(B1095="Pending","",SUMIFS(E:E,A:A,"&lt;="&amp;A1095,A:A,"&gt;="&amp;A1095-13,B:B,B1095)/(VLOOKUP(B1095,Population!$A$2:$B$10,2,FALSE)/100000)/14)</f>
        <v>25.145457678272987</v>
      </c>
      <c r="L1095" s="13">
        <f t="shared" si="92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94"/>
        <v>0.16310996069408493</v>
      </c>
      <c r="E1096" s="7">
        <f t="shared" ref="E1096:E1159" si="95">C1096-SUMIFS(C:C,A:A,A1096-1,B:B,B1096)</f>
        <v>100</v>
      </c>
      <c r="F1096" s="6">
        <f t="shared" ref="F1096:F1159" si="96">E1096/SUMIF(A:A,A1096,E:E)</f>
        <v>0.13812154696132597</v>
      </c>
      <c r="G1096">
        <v>32</v>
      </c>
      <c r="H1096" s="7">
        <f t="shared" si="93"/>
        <v>3</v>
      </c>
      <c r="I1096" s="6">
        <f t="shared" si="91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IF(B1096="Pending","",SUMIFS(E:E,A:A,"&lt;="&amp;A1096,A:A,"&gt;="&amp;A1096-13,B:B,B1096)/(VLOOKUP(B1096,Population!$A$2:$B$10,2,FALSE)/100000)/14)</f>
        <v>20.79549034459183</v>
      </c>
      <c r="L1096" s="13">
        <f t="shared" si="92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94"/>
        <v>0.12618157415396414</v>
      </c>
      <c r="E1097" s="7">
        <f t="shared" si="95"/>
        <v>89</v>
      </c>
      <c r="F1097" s="6">
        <f t="shared" si="96"/>
        <v>0.12292817679558012</v>
      </c>
      <c r="G1097">
        <v>64</v>
      </c>
      <c r="H1097" s="7">
        <f t="shared" si="93"/>
        <v>1</v>
      </c>
      <c r="I1097" s="6">
        <f t="shared" si="91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IF(B1097="Pending","",SUMIFS(E:E,A:A,"&lt;="&amp;A1097,A:A,"&gt;="&amp;A1097-13,B:B,B1097)/(VLOOKUP(B1097,Population!$A$2:$B$10,2,FALSE)/100000)/14)</f>
        <v>14.503328027146912</v>
      </c>
      <c r="L1097" s="13">
        <f t="shared" si="92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94"/>
        <v>7.1881890518646338E-2</v>
      </c>
      <c r="E1098" s="7">
        <f t="shared" si="95"/>
        <v>65</v>
      </c>
      <c r="F1098" s="6">
        <f t="shared" si="96"/>
        <v>8.9779005524861885E-2</v>
      </c>
      <c r="G1098">
        <v>118</v>
      </c>
      <c r="H1098" s="7">
        <f t="shared" si="93"/>
        <v>1</v>
      </c>
      <c r="I1098" s="6">
        <f t="shared" si="91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IF(B1098="Pending","",SUMIFS(E:E,A:A,"&lt;="&amp;A1098,A:A,"&gt;="&amp;A1098-13,B:B,B1098)/(VLOOKUP(B1098,Population!$A$2:$B$10,2,FALSE)/100000)/14)</f>
        <v>9.9070639450671898</v>
      </c>
      <c r="L1098" s="13">
        <f t="shared" si="92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94"/>
        <v>3.6985907391429394E-2</v>
      </c>
      <c r="E1099" s="7">
        <f t="shared" si="95"/>
        <v>33</v>
      </c>
      <c r="F1099" s="6">
        <f t="shared" si="96"/>
        <v>4.5580110497237571E-2</v>
      </c>
      <c r="G1099">
        <v>199</v>
      </c>
      <c r="H1099" s="7">
        <f t="shared" si="93"/>
        <v>2</v>
      </c>
      <c r="I1099" s="6">
        <f t="shared" si="91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IF(B1099="Pending","",SUMIFS(E:E,A:A,"&lt;="&amp;A1099,A:A,"&gt;="&amp;A1099-13,B:B,B1099)/(VLOOKUP(B1099,Population!$A$2:$B$10,2,FALSE)/100000)/14)</f>
        <v>8.8318198106207628</v>
      </c>
      <c r="L1099" s="13">
        <f t="shared" si="92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94"/>
        <v>2.1512798389416162E-2</v>
      </c>
      <c r="E1100" s="7">
        <f t="shared" si="95"/>
        <v>12</v>
      </c>
      <c r="F1100" s="6">
        <f t="shared" si="96"/>
        <v>1.6574585635359115E-2</v>
      </c>
      <c r="G1100">
        <v>217</v>
      </c>
      <c r="H1100" s="7">
        <f t="shared" si="93"/>
        <v>1</v>
      </c>
      <c r="I1100" s="6">
        <f t="shared" si="91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IF(B1100="Pending","",SUMIFS(E:E,A:A,"&lt;="&amp;A1100,A:A,"&gt;="&amp;A1100-13,B:B,B1100)/(VLOOKUP(B1100,Population!$A$2:$B$10,2,FALSE)/100000)/14)</f>
        <v>8.9056217059686382</v>
      </c>
      <c r="L1100" s="13">
        <f t="shared" si="92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94"/>
        <v>4.6400153388936822E-3</v>
      </c>
      <c r="E1101" s="7">
        <f t="shared" si="95"/>
        <v>-10</v>
      </c>
      <c r="F1101" s="6">
        <f t="shared" si="96"/>
        <v>-1.3812154696132596E-2</v>
      </c>
      <c r="G1101">
        <v>0</v>
      </c>
      <c r="H1101" s="7">
        <f t="shared" si="93"/>
        <v>0</v>
      </c>
      <c r="I1101" s="6">
        <f t="shared" si="91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IF(B1101="Pending","",SUMIFS(E:E,A:A,"&lt;="&amp;A1101,A:A,"&gt;="&amp;A1101-13,B:B,B1101)/(VLOOKUP(B1101,Population!$A$2:$B$10,2,FALSE)/100000)/14)</f>
        <v/>
      </c>
      <c r="L1101" s="13" t="str">
        <f t="shared" si="92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si="94"/>
        <v>4.5670291886235378E-2</v>
      </c>
      <c r="E1102" s="7">
        <f t="shared" si="95"/>
        <v>84</v>
      </c>
      <c r="F1102" s="6">
        <f t="shared" si="96"/>
        <v>6.1810154525386317E-2</v>
      </c>
      <c r="G1102">
        <v>3</v>
      </c>
      <c r="H1102" s="7">
        <f t="shared" si="93"/>
        <v>0</v>
      </c>
      <c r="I1102" s="6">
        <f t="shared" si="91"/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IF(B1102="Pending","",SUMIFS(E:E,A:A,"&lt;="&amp;A1102,A:A,"&gt;="&amp;A1102-13,B:B,B1102)/(VLOOKUP(B1102,Population!$A$2:$B$10,2,FALSE)/100000)/14)</f>
        <v>6.2681955071466886</v>
      </c>
      <c r="L1102" s="13">
        <f t="shared" si="92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94"/>
        <v>9.9394550958627648E-2</v>
      </c>
      <c r="E1103" s="7">
        <f t="shared" si="95"/>
        <v>146</v>
      </c>
      <c r="F1103" s="6">
        <f t="shared" si="96"/>
        <v>0.10743193524650478</v>
      </c>
      <c r="G1103">
        <v>0</v>
      </c>
      <c r="H1103" s="7">
        <f t="shared" si="93"/>
        <v>0</v>
      </c>
      <c r="I1103" s="6">
        <f t="shared" si="91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IF(B1103="Pending","",SUMIFS(E:E,A:A,"&lt;="&amp;A1103,A:A,"&gt;="&amp;A1103-13,B:B,B1103)/(VLOOKUP(B1103,Population!$A$2:$B$10,2,FALSE)/100000)/14)</f>
        <v>15.957779417466016</v>
      </c>
      <c r="L1103" s="13">
        <f t="shared" si="92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94"/>
        <v>0.23289232724146952</v>
      </c>
      <c r="E1104" s="7">
        <f t="shared" si="95"/>
        <v>400</v>
      </c>
      <c r="F1104" s="6">
        <f t="shared" si="96"/>
        <v>0.29433406916850624</v>
      </c>
      <c r="G1104">
        <v>9</v>
      </c>
      <c r="H1104" s="7">
        <f t="shared" si="93"/>
        <v>1</v>
      </c>
      <c r="I1104" s="6">
        <f t="shared" si="91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IF(B1104="Pending","",SUMIFS(E:E,A:A,"&lt;="&amp;A1104,A:A,"&gt;="&amp;A1104-13,B:B,B1104)/(VLOOKUP(B1104,Population!$A$2:$B$10,2,FALSE)/100000)/14)</f>
        <v>35.015034941540115</v>
      </c>
      <c r="L1104" s="13">
        <f t="shared" si="92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94"/>
        <v>0.19880778861606307</v>
      </c>
      <c r="E1105" s="7">
        <f t="shared" si="95"/>
        <v>210</v>
      </c>
      <c r="F1105" s="6">
        <f t="shared" si="96"/>
        <v>0.1545253863134658</v>
      </c>
      <c r="G1105">
        <v>13</v>
      </c>
      <c r="H1105" s="7">
        <f t="shared" si="93"/>
        <v>1</v>
      </c>
      <c r="I1105" s="6">
        <f t="shared" si="91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IF(B1105="Pending","",SUMIFS(E:E,A:A,"&lt;="&amp;A1105,A:A,"&gt;="&amp;A1105-13,B:B,B1105)/(VLOOKUP(B1105,Population!$A$2:$B$10,2,FALSE)/100000)/14)</f>
        <v>25.658464101113402</v>
      </c>
      <c r="L1105" s="13">
        <f t="shared" si="92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94"/>
        <v>0.16261165302537653</v>
      </c>
      <c r="E1106" s="7">
        <f t="shared" si="95"/>
        <v>195</v>
      </c>
      <c r="F1106" s="6">
        <f t="shared" si="96"/>
        <v>0.14348785871964681</v>
      </c>
      <c r="G1106">
        <v>32</v>
      </c>
      <c r="H1106" s="7">
        <f t="shared" si="93"/>
        <v>0</v>
      </c>
      <c r="I1106" s="6">
        <f t="shared" si="91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IF(B1106="Pending","",SUMIFS(E:E,A:A,"&lt;="&amp;A1106,A:A,"&gt;="&amp;A1106-13,B:B,B1106)/(VLOOKUP(B1106,Population!$A$2:$B$10,2,FALSE)/100000)/14)</f>
        <v>21.499286149968832</v>
      </c>
      <c r="L1106" s="13">
        <f t="shared" si="92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94"/>
        <v>0.12598572336211086</v>
      </c>
      <c r="E1107" s="7">
        <f t="shared" si="95"/>
        <v>161</v>
      </c>
      <c r="F1107" s="6">
        <f t="shared" si="96"/>
        <v>0.11846946284032377</v>
      </c>
      <c r="G1107">
        <v>65</v>
      </c>
      <c r="H1107" s="7">
        <f t="shared" si="93"/>
        <v>1</v>
      </c>
      <c r="I1107" s="6">
        <f t="shared" si="91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IF(B1107="Pending","",SUMIFS(E:E,A:A,"&lt;="&amp;A1107,A:A,"&gt;="&amp;A1107-13,B:B,B1107)/(VLOOKUP(B1107,Population!$A$2:$B$10,2,FALSE)/100000)/14)</f>
        <v>15.101650140478055</v>
      </c>
      <c r="L1107" s="13">
        <f t="shared" si="92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94"/>
        <v>7.2037223904025116E-2</v>
      </c>
      <c r="E1108" s="7">
        <f t="shared" si="95"/>
        <v>106</v>
      </c>
      <c r="F1108" s="6">
        <f t="shared" si="96"/>
        <v>7.7998528329654163E-2</v>
      </c>
      <c r="G1108">
        <v>123</v>
      </c>
      <c r="H1108" s="7">
        <f t="shared" si="93"/>
        <v>5</v>
      </c>
      <c r="I1108" s="6">
        <f t="shared" si="91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IF(B1108="Pending","",SUMIFS(E:E,A:A,"&lt;="&amp;A1108,A:A,"&gt;="&amp;A1108-13,B:B,B1108)/(VLOOKUP(B1108,Population!$A$2:$B$10,2,FALSE)/100000)/14)</f>
        <v>10.54155111446765</v>
      </c>
      <c r="L1108" s="13">
        <f t="shared" si="92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94"/>
        <v>3.7130470531075981E-2</v>
      </c>
      <c r="E1109" s="7">
        <f t="shared" si="95"/>
        <v>58</v>
      </c>
      <c r="F1109" s="6">
        <f t="shared" si="96"/>
        <v>4.2678440029433405E-2</v>
      </c>
      <c r="G1109">
        <v>200</v>
      </c>
      <c r="H1109" s="7">
        <f t="shared" si="93"/>
        <v>1</v>
      </c>
      <c r="I1109" s="6">
        <f t="shared" si="91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IF(B1109="Pending","",SUMIFS(E:E,A:A,"&lt;="&amp;A1109,A:A,"&gt;="&amp;A1109-13,B:B,B1109)/(VLOOKUP(B1109,Population!$A$2:$B$10,2,FALSE)/100000)/14)</f>
        <v>9.219049684273612</v>
      </c>
      <c r="L1109" s="13">
        <f t="shared" si="92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94"/>
        <v>2.1377583436110178E-2</v>
      </c>
      <c r="E1110" s="7">
        <f t="shared" si="95"/>
        <v>22</v>
      </c>
      <c r="F1110" s="6">
        <f t="shared" si="96"/>
        <v>1.6188373804267846E-2</v>
      </c>
      <c r="G1110">
        <v>220</v>
      </c>
      <c r="H1110" s="7">
        <f t="shared" si="93"/>
        <v>3</v>
      </c>
      <c r="I1110" s="6">
        <f t="shared" si="91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IF(B1110="Pending","",SUMIFS(E:E,A:A,"&lt;="&amp;A1110,A:A,"&gt;="&amp;A1110-13,B:B,B1110)/(VLOOKUP(B1110,Population!$A$2:$B$10,2,FALSE)/100000)/14)</f>
        <v>9.2605559043949235</v>
      </c>
      <c r="L1110" s="13">
        <f t="shared" si="92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94"/>
        <v>4.0923870389057071E-3</v>
      </c>
      <c r="E1111" s="7">
        <f t="shared" si="95"/>
        <v>-23</v>
      </c>
      <c r="F1111" s="6">
        <f t="shared" si="96"/>
        <v>-1.692420897718911E-2</v>
      </c>
      <c r="G1111">
        <v>0</v>
      </c>
      <c r="H1111" s="7">
        <f t="shared" si="93"/>
        <v>0</v>
      </c>
      <c r="I1111" s="6">
        <f t="shared" si="91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IF(B1111="Pending","",SUMIFS(E:E,A:A,"&lt;="&amp;A1111,A:A,"&gt;="&amp;A1111-13,B:B,B1111)/(VLOOKUP(B1111,Population!$A$2:$B$10,2,FALSE)/100000)/14)</f>
        <v/>
      </c>
      <c r="L1111" s="13" t="str">
        <f t="shared" si="92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si="94"/>
        <v>4.5689993927053189E-2</v>
      </c>
      <c r="E1112" s="7">
        <f t="shared" si="95"/>
        <v>114</v>
      </c>
      <c r="F1112" s="6">
        <f t="shared" si="96"/>
        <v>4.6116504854368932E-2</v>
      </c>
      <c r="G1112">
        <v>3</v>
      </c>
      <c r="H1112" s="7">
        <f t="shared" si="93"/>
        <v>0</v>
      </c>
      <c r="I1112" s="6">
        <f t="shared" si="91"/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IF(B1112="Pending","",SUMIFS(E:E,A:A,"&lt;="&amp;A1112,A:A,"&gt;="&amp;A1112-13,B:B,B1112)/(VLOOKUP(B1112,Population!$A$2:$B$10,2,FALSE)/100000)/14)</f>
        <v>6.7649204341281237</v>
      </c>
      <c r="L1112" s="13">
        <f t="shared" si="92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94"/>
        <v>0.10022148394241417</v>
      </c>
      <c r="E1113" s="7">
        <f t="shared" si="95"/>
        <v>292</v>
      </c>
      <c r="F1113" s="6">
        <f t="shared" si="96"/>
        <v>0.11812297734627832</v>
      </c>
      <c r="G1113">
        <v>0</v>
      </c>
      <c r="H1113" s="7">
        <f t="shared" si="93"/>
        <v>0</v>
      </c>
      <c r="I1113" s="6">
        <f t="shared" si="91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IF(B1113="Pending","",SUMIFS(E:E,A:A,"&lt;="&amp;A1113,A:A,"&gt;="&amp;A1113-13,B:B,B1113)/(VLOOKUP(B1113,Population!$A$2:$B$10,2,FALSE)/100000)/14)</f>
        <v>17.408486637235651</v>
      </c>
      <c r="L1113" s="13">
        <f t="shared" si="92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94"/>
        <v>0.23488014860858072</v>
      </c>
      <c r="E1114" s="7">
        <f t="shared" si="95"/>
        <v>687</v>
      </c>
      <c r="F1114" s="6">
        <f t="shared" si="96"/>
        <v>0.27791262135922329</v>
      </c>
      <c r="G1114">
        <v>9</v>
      </c>
      <c r="H1114" s="7">
        <f t="shared" si="93"/>
        <v>0</v>
      </c>
      <c r="I1114" s="6">
        <f t="shared" si="91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IF(B1114="Pending","",SUMIFS(E:E,A:A,"&lt;="&amp;A1114,A:A,"&gt;="&amp;A1114-13,B:B,B1114)/(VLOOKUP(B1114,Population!$A$2:$B$10,2,FALSE)/100000)/14)</f>
        <v>38.449793134563322</v>
      </c>
      <c r="L1114" s="13">
        <f t="shared" si="92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94"/>
        <v>0.19797806594505768</v>
      </c>
      <c r="E1115" s="7">
        <f t="shared" si="95"/>
        <v>445</v>
      </c>
      <c r="F1115" s="6">
        <f t="shared" si="96"/>
        <v>0.18001618122977348</v>
      </c>
      <c r="G1115">
        <v>12</v>
      </c>
      <c r="H1115" s="7">
        <f t="shared" si="93"/>
        <v>-1</v>
      </c>
      <c r="I1115" s="6">
        <f t="shared" si="91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IF(B1115="Pending","",SUMIFS(E:E,A:A,"&lt;="&amp;A1115,A:A,"&gt;="&amp;A1115-13,B:B,B1115)/(VLOOKUP(B1115,Population!$A$2:$B$10,2,FALSE)/100000)/14)</f>
        <v>27.857063056143748</v>
      </c>
      <c r="L1115" s="13">
        <f t="shared" si="92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94"/>
        <v>0.16198692530275427</v>
      </c>
      <c r="E1116" s="7">
        <f t="shared" si="95"/>
        <v>367</v>
      </c>
      <c r="F1116" s="6">
        <f t="shared" si="96"/>
        <v>0.14846278317152103</v>
      </c>
      <c r="G1116">
        <v>32</v>
      </c>
      <c r="H1116" s="7">
        <f t="shared" si="93"/>
        <v>0</v>
      </c>
      <c r="I1116" s="6">
        <f t="shared" si="91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IF(B1116="Pending","",SUMIFS(E:E,A:A,"&lt;="&amp;A1116,A:A,"&gt;="&amp;A1116-13,B:B,B1116)/(VLOOKUP(B1116,Population!$A$2:$B$10,2,FALSE)/100000)/14)</f>
        <v>23.149854884007748</v>
      </c>
      <c r="L1116" s="13">
        <f t="shared" si="92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94"/>
        <v>0.12517415068052729</v>
      </c>
      <c r="E1117" s="7">
        <f t="shared" si="95"/>
        <v>266</v>
      </c>
      <c r="F1117" s="6">
        <f t="shared" si="96"/>
        <v>0.10760517799352751</v>
      </c>
      <c r="G1117">
        <v>66</v>
      </c>
      <c r="H1117" s="7">
        <f t="shared" si="93"/>
        <v>1</v>
      </c>
      <c r="I1117" s="6">
        <f t="shared" si="91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IF(B1117="Pending","",SUMIFS(E:E,A:A,"&lt;="&amp;A1117,A:A,"&gt;="&amp;A1117-13,B:B,B1117)/(VLOOKUP(B1117,Population!$A$2:$B$10,2,FALSE)/100000)/14)</f>
        <v>16.497735071584056</v>
      </c>
      <c r="L1117" s="13">
        <f t="shared" si="92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94"/>
        <v>7.171435716071875E-2</v>
      </c>
      <c r="E1118" s="7">
        <f t="shared" si="95"/>
        <v>160</v>
      </c>
      <c r="F1118" s="6">
        <f t="shared" si="96"/>
        <v>6.4724919093851127E-2</v>
      </c>
      <c r="G1118">
        <v>128</v>
      </c>
      <c r="H1118" s="7">
        <f t="shared" si="93"/>
        <v>5</v>
      </c>
      <c r="I1118" s="6">
        <f t="shared" ref="I1118:I1181" si="97">G1118/SUMIF(A:A,A1118,G:G)</f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IF(B1118="Pending","",SUMIFS(E:E,A:A,"&lt;="&amp;A1118,A:A,"&gt;="&amp;A1118-13,B:B,B1118)/(VLOOKUP(B1118,Population!$A$2:$B$10,2,FALSE)/100000)/14)</f>
        <v>11.475153663728326</v>
      </c>
      <c r="L1118" s="13">
        <f t="shared" ref="L1118:L1181" si="9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94"/>
        <v>3.6794913013967777E-2</v>
      </c>
      <c r="E1119" s="7">
        <f t="shared" si="95"/>
        <v>73</v>
      </c>
      <c r="F1119" s="6">
        <f t="shared" si="96"/>
        <v>2.9530744336569579E-2</v>
      </c>
      <c r="G1119">
        <v>208</v>
      </c>
      <c r="H1119" s="7">
        <f t="shared" si="93"/>
        <v>8</v>
      </c>
      <c r="I1119" s="6">
        <f t="shared" si="9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IF(B1119="Pending","",SUMIFS(E:E,A:A,"&lt;="&amp;A1119,A:A,"&gt;="&amp;A1119-13,B:B,B1119)/(VLOOKUP(B1119,Population!$A$2:$B$10,2,FALSE)/100000)/14)</f>
        <v>9.8147879514318426</v>
      </c>
      <c r="L1119" s="13">
        <f t="shared" si="9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94"/>
        <v>2.1130282570642662E-2</v>
      </c>
      <c r="E1120" s="7">
        <f t="shared" si="95"/>
        <v>39</v>
      </c>
      <c r="F1120" s="6">
        <f t="shared" si="96"/>
        <v>1.5776699029126214E-2</v>
      </c>
      <c r="G1120">
        <v>227</v>
      </c>
      <c r="H1120" s="7">
        <f t="shared" si="93"/>
        <v>7</v>
      </c>
      <c r="I1120" s="6">
        <f t="shared" si="9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IF(B1120="Pending","",SUMIFS(E:E,A:A,"&lt;="&amp;A1120,A:A,"&gt;="&amp;A1120-13,B:B,B1120)/(VLOOKUP(B1120,Population!$A$2:$B$10,2,FALSE)/100000)/14)</f>
        <v>10.228558263739341</v>
      </c>
      <c r="L1120" s="13">
        <f t="shared" si="9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94"/>
        <v>4.4296788482834993E-3</v>
      </c>
      <c r="E1121" s="7">
        <f t="shared" si="95"/>
        <v>29</v>
      </c>
      <c r="F1121" s="6">
        <f t="shared" si="96"/>
        <v>1.1731391585760517E-2</v>
      </c>
      <c r="G1121">
        <v>0</v>
      </c>
      <c r="H1121" s="7">
        <f t="shared" si="93"/>
        <v>0</v>
      </c>
      <c r="I1121" s="6">
        <f t="shared" si="9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IF(B1121="Pending","",SUMIFS(E:E,A:A,"&lt;="&amp;A1121,A:A,"&gt;="&amp;A1121-13,B:B,B1121)/(VLOOKUP(B1121,Population!$A$2:$B$10,2,FALSE)/100000)/14)</f>
        <v/>
      </c>
      <c r="L1121" s="13" t="str">
        <f t="shared" si="9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si="94"/>
        <v>4.5753676789776182E-2</v>
      </c>
      <c r="E1122" s="7">
        <f t="shared" si="95"/>
        <v>77</v>
      </c>
      <c r="F1122" s="6">
        <f t="shared" si="96"/>
        <v>4.7975077881619935E-2</v>
      </c>
      <c r="G1122">
        <v>3</v>
      </c>
      <c r="H1122" s="7">
        <f t="shared" si="93"/>
        <v>0</v>
      </c>
      <c r="I1122" s="6">
        <f t="shared" si="97"/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IF(B1122="Pending","",SUMIFS(E:E,A:A,"&lt;="&amp;A1122,A:A,"&gt;="&amp;A1122-13,B:B,B1122)/(VLOOKUP(B1122,Population!$A$2:$B$10,2,FALSE)/100000)/14)</f>
        <v>6.9778025456915964</v>
      </c>
      <c r="L1122" s="13">
        <f t="shared" si="9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94"/>
        <v>0.10046708687121252</v>
      </c>
      <c r="E1123" s="7">
        <f t="shared" si="95"/>
        <v>175</v>
      </c>
      <c r="F1123" s="6">
        <f t="shared" si="96"/>
        <v>0.10903426791277258</v>
      </c>
      <c r="G1123">
        <v>0</v>
      </c>
      <c r="H1123" s="7">
        <f t="shared" si="93"/>
        <v>0</v>
      </c>
      <c r="I1123" s="6">
        <f t="shared" si="97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IF(B1123="Pending","",SUMIFS(E:E,A:A,"&lt;="&amp;A1123,A:A,"&gt;="&amp;A1123-13,B:B,B1123)/(VLOOKUP(B1123,Population!$A$2:$B$10,2,FALSE)/100000)/14)</f>
        <v>18.208876827453384</v>
      </c>
      <c r="L1123" s="13">
        <f t="shared" si="9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94"/>
        <v>0.23527981802712231</v>
      </c>
      <c r="E1124" s="7">
        <f t="shared" si="95"/>
        <v>400</v>
      </c>
      <c r="F1124" s="6">
        <f t="shared" si="96"/>
        <v>0.24922118380062305</v>
      </c>
      <c r="G1124">
        <v>10</v>
      </c>
      <c r="H1124" s="7">
        <f t="shared" si="93"/>
        <v>1</v>
      </c>
      <c r="I1124" s="6">
        <f t="shared" si="97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IF(B1124="Pending","",SUMIFS(E:E,A:A,"&lt;="&amp;A1124,A:A,"&gt;="&amp;A1124-13,B:B,B1124)/(VLOOKUP(B1124,Population!$A$2:$B$10,2,FALSE)/100000)/14)</f>
        <v>39.994684374220057</v>
      </c>
      <c r="L1124" s="13">
        <f t="shared" si="9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94"/>
        <v>0.19720095153756664</v>
      </c>
      <c r="E1125" s="7">
        <f t="shared" si="95"/>
        <v>273</v>
      </c>
      <c r="F1125" s="6">
        <f t="shared" si="96"/>
        <v>0.17009345794392525</v>
      </c>
      <c r="G1125">
        <v>12</v>
      </c>
      <c r="H1125" s="7">
        <f t="shared" si="93"/>
        <v>0</v>
      </c>
      <c r="I1125" s="6">
        <f t="shared" si="97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IF(B1125="Pending","",SUMIFS(E:E,A:A,"&lt;="&amp;A1125,A:A,"&gt;="&amp;A1125-13,B:B,B1125)/(VLOOKUP(B1125,Population!$A$2:$B$10,2,FALSE)/100000)/14)</f>
        <v>28.923790697288101</v>
      </c>
      <c r="L1125" s="13">
        <f t="shared" si="9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94"/>
        <v>0.16143147366776059</v>
      </c>
      <c r="E1126" s="7">
        <f t="shared" si="95"/>
        <v>228</v>
      </c>
      <c r="F1126" s="6">
        <f t="shared" si="96"/>
        <v>0.14205607476635515</v>
      </c>
      <c r="G1126">
        <v>34</v>
      </c>
      <c r="H1126" s="7">
        <f t="shared" si="93"/>
        <v>2</v>
      </c>
      <c r="I1126" s="6">
        <f t="shared" si="97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IF(B1126="Pending","",SUMIFS(E:E,A:A,"&lt;="&amp;A1126,A:A,"&gt;="&amp;A1126-13,B:B,B1126)/(VLOOKUP(B1126,Population!$A$2:$B$10,2,FALSE)/100000)/14)</f>
        <v>24.121763377147413</v>
      </c>
      <c r="L1126" s="13">
        <f t="shared" si="9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94"/>
        <v>0.12557517667691132</v>
      </c>
      <c r="E1127" s="7">
        <f t="shared" si="95"/>
        <v>224</v>
      </c>
      <c r="F1127" s="6">
        <f t="shared" si="96"/>
        <v>0.13956386292834891</v>
      </c>
      <c r="G1127">
        <v>68</v>
      </c>
      <c r="H1127" s="7">
        <f t="shared" si="93"/>
        <v>2</v>
      </c>
      <c r="I1127" s="6">
        <f t="shared" si="97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IF(B1127="Pending","",SUMIFS(E:E,A:A,"&lt;="&amp;A1127,A:A,"&gt;="&amp;A1127-13,B:B,B1127)/(VLOOKUP(B1127,Population!$A$2:$B$10,2,FALSE)/100000)/14)</f>
        <v>17.598647760113359</v>
      </c>
      <c r="L1127" s="13">
        <f t="shared" si="9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94"/>
        <v>7.1920959872202248E-2</v>
      </c>
      <c r="E1128" s="7">
        <f t="shared" si="95"/>
        <v>127</v>
      </c>
      <c r="F1128" s="6">
        <f t="shared" si="96"/>
        <v>7.912772585669782E-2</v>
      </c>
      <c r="G1128">
        <v>136</v>
      </c>
      <c r="H1128" s="7">
        <f t="shared" ref="H1128:H1191" si="99">G1128-SUMIFS(G:G,A:A,A1128-1,B:B,B1128)</f>
        <v>8</v>
      </c>
      <c r="I1128" s="6">
        <f t="shared" si="97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IF(B1128="Pending","",SUMIFS(E:E,A:A,"&lt;="&amp;A1128,A:A,"&gt;="&amp;A1128-13,B:B,B1128)/(VLOOKUP(B1128,Population!$A$2:$B$10,2,FALSE)/100000)/14)</f>
        <v>12.245602369428886</v>
      </c>
      <c r="L1128" s="13">
        <f t="shared" si="9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94"/>
        <v>3.6898126443367887E-2</v>
      </c>
      <c r="E1129" s="7">
        <f t="shared" si="95"/>
        <v>65</v>
      </c>
      <c r="F1129" s="6">
        <f t="shared" si="96"/>
        <v>4.0498442367601244E-2</v>
      </c>
      <c r="G1129">
        <v>216</v>
      </c>
      <c r="H1129" s="7">
        <f t="shared" si="99"/>
        <v>8</v>
      </c>
      <c r="I1129" s="6">
        <f t="shared" si="97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IF(B1129="Pending","",SUMIFS(E:E,A:A,"&lt;="&amp;A1129,A:A,"&gt;="&amp;A1129-13,B:B,B1129)/(VLOOKUP(B1129,Population!$A$2:$B$10,2,FALSE)/100000)/14)</f>
        <v>10.336058935195295</v>
      </c>
      <c r="L1129" s="13">
        <f t="shared" si="9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94"/>
        <v>2.0958135819832961E-2</v>
      </c>
      <c r="E1130" s="7">
        <f t="shared" si="95"/>
        <v>24</v>
      </c>
      <c r="F1130" s="6">
        <f t="shared" si="96"/>
        <v>1.4953271028037384E-2</v>
      </c>
      <c r="G1130">
        <v>231</v>
      </c>
      <c r="H1130" s="7">
        <f t="shared" si="99"/>
        <v>4</v>
      </c>
      <c r="I1130" s="6">
        <f t="shared" si="97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IF(B1130="Pending","",SUMIFS(E:E,A:A,"&lt;="&amp;A1130,A:A,"&gt;="&amp;A1130-13,B:B,B1130)/(VLOOKUP(B1130,Population!$A$2:$B$10,2,FALSE)/100000)/14)</f>
        <v>10.422158735608225</v>
      </c>
      <c r="L1130" s="13">
        <f t="shared" si="9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94"/>
        <v>4.5145942942473654E-3</v>
      </c>
      <c r="E1131" s="7">
        <f t="shared" si="95"/>
        <v>12</v>
      </c>
      <c r="F1131" s="6">
        <f t="shared" si="96"/>
        <v>7.4766355140186919E-3</v>
      </c>
      <c r="G1131">
        <v>0</v>
      </c>
      <c r="H1131" s="7">
        <f t="shared" si="99"/>
        <v>0</v>
      </c>
      <c r="I1131" s="6">
        <f t="shared" si="97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IF(B1131="Pending","",SUMIFS(E:E,A:A,"&lt;="&amp;A1131,A:A,"&gt;="&amp;A1131-13,B:B,B1131)/(VLOOKUP(B1131,Population!$A$2:$B$10,2,FALSE)/100000)/14)</f>
        <v/>
      </c>
      <c r="L1131" s="13" t="str">
        <f t="shared" si="9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si="94"/>
        <v>4.5494239747422158E-2</v>
      </c>
      <c r="E1132" s="7">
        <f t="shared" si="95"/>
        <v>74</v>
      </c>
      <c r="F1132" s="6">
        <f t="shared" si="96"/>
        <v>3.7851662404092073E-2</v>
      </c>
      <c r="G1132">
        <v>3</v>
      </c>
      <c r="H1132" s="7">
        <f t="shared" si="99"/>
        <v>0</v>
      </c>
      <c r="I1132" s="6">
        <f t="shared" si="97"/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IF(B1132="Pending","",SUMIFS(E:E,A:A,"&lt;="&amp;A1132,A:A,"&gt;="&amp;A1132-13,B:B,B1132)/(VLOOKUP(B1132,Population!$A$2:$B$10,2,FALSE)/100000)/14)</f>
        <v>7.1828001346045705</v>
      </c>
      <c r="L1132" s="13">
        <f t="shared" si="9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94"/>
        <v>0.10124945420347295</v>
      </c>
      <c r="E1133" s="7">
        <f t="shared" si="95"/>
        <v>243</v>
      </c>
      <c r="F1133" s="6">
        <f t="shared" si="96"/>
        <v>0.12429667519181585</v>
      </c>
      <c r="G1133">
        <v>0</v>
      </c>
      <c r="H1133" s="7">
        <f t="shared" si="99"/>
        <v>0</v>
      </c>
      <c r="I1133" s="6">
        <f t="shared" si="97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IF(B1133="Pending","",SUMIFS(E:E,A:A,"&lt;="&amp;A1133,A:A,"&gt;="&amp;A1133-13,B:B,B1133)/(VLOOKUP(B1133,Population!$A$2:$B$10,2,FALSE)/100000)/14)</f>
        <v>19.142665382707403</v>
      </c>
      <c r="L1133" s="13">
        <f t="shared" si="9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94"/>
        <v>0.23640546804151413</v>
      </c>
      <c r="E1134" s="7">
        <f t="shared" si="95"/>
        <v>527</v>
      </c>
      <c r="F1134" s="6">
        <f t="shared" si="96"/>
        <v>0.26956521739130435</v>
      </c>
      <c r="G1134">
        <v>11</v>
      </c>
      <c r="H1134" s="7">
        <f t="shared" si="99"/>
        <v>1</v>
      </c>
      <c r="I1134" s="6">
        <f t="shared" si="97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IF(B1134="Pending","",SUMIFS(E:E,A:A,"&lt;="&amp;A1134,A:A,"&gt;="&amp;A1134-13,B:B,B1134)/(VLOOKUP(B1134,Population!$A$2:$B$10,2,FALSE)/100000)/14)</f>
        <v>41.95954604795822</v>
      </c>
      <c r="L1134" s="13">
        <f t="shared" si="9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94"/>
        <v>0.19685621200416484</v>
      </c>
      <c r="E1135" s="7">
        <f t="shared" si="95"/>
        <v>365</v>
      </c>
      <c r="F1135" s="6">
        <f t="shared" si="96"/>
        <v>0.1867007672634271</v>
      </c>
      <c r="G1135">
        <v>13</v>
      </c>
      <c r="H1135" s="7">
        <f t="shared" si="99"/>
        <v>1</v>
      </c>
      <c r="I1135" s="6">
        <f t="shared" si="97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IF(B1135="Pending","",SUMIFS(E:E,A:A,"&lt;="&amp;A1135,A:A,"&gt;="&amp;A1135-13,B:B,B1135)/(VLOOKUP(B1135,Population!$A$2:$B$10,2,FALSE)/100000)/14)</f>
        <v>30.055662011174093</v>
      </c>
      <c r="L1135" s="13">
        <f t="shared" si="9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94"/>
        <v>0.16147180331172539</v>
      </c>
      <c r="E1136" s="7">
        <f t="shared" si="95"/>
        <v>318</v>
      </c>
      <c r="F1136" s="6">
        <f t="shared" si="96"/>
        <v>0.16265984654731458</v>
      </c>
      <c r="G1136">
        <v>34</v>
      </c>
      <c r="H1136" s="7">
        <f t="shared" si="99"/>
        <v>0</v>
      </c>
      <c r="I1136" s="6">
        <f t="shared" si="97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IF(B1136="Pending","",SUMIFS(E:E,A:A,"&lt;="&amp;A1136,A:A,"&gt;="&amp;A1136-13,B:B,B1136)/(VLOOKUP(B1136,Population!$A$2:$B$10,2,FALSE)/100000)/14)</f>
        <v>25.437191251483</v>
      </c>
      <c r="L1136" s="13">
        <f t="shared" si="9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94"/>
        <v>0.12528129513317435</v>
      </c>
      <c r="E1137" s="7">
        <f t="shared" si="95"/>
        <v>228</v>
      </c>
      <c r="F1137" s="6">
        <f t="shared" si="96"/>
        <v>0.11662404092071611</v>
      </c>
      <c r="G1137">
        <v>69</v>
      </c>
      <c r="H1137" s="7">
        <f t="shared" si="99"/>
        <v>1</v>
      </c>
      <c r="I1137" s="6">
        <f t="shared" si="97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IF(B1137="Pending","",SUMIFS(E:E,A:A,"&lt;="&amp;A1137,A:A,"&gt;="&amp;A1137-13,B:B,B1137)/(VLOOKUP(B1137,Population!$A$2:$B$10,2,FALSE)/100000)/14)</f>
        <v>18.332589552466228</v>
      </c>
      <c r="L1137" s="13">
        <f t="shared" si="9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94"/>
        <v>7.1793235481812379E-2</v>
      </c>
      <c r="E1138" s="7">
        <f t="shared" si="95"/>
        <v>133</v>
      </c>
      <c r="F1138" s="6">
        <f t="shared" si="96"/>
        <v>6.8030690537084396E-2</v>
      </c>
      <c r="G1138">
        <v>138</v>
      </c>
      <c r="H1138" s="7">
        <f t="shared" si="99"/>
        <v>2</v>
      </c>
      <c r="I1138" s="6">
        <f t="shared" si="97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IF(B1138="Pending","",SUMIFS(E:E,A:A,"&lt;="&amp;A1138,A:A,"&gt;="&amp;A1138-13,B:B,B1138)/(VLOOKUP(B1138,Population!$A$2:$B$10,2,FALSE)/100000)/14)</f>
        <v>12.680679285589202</v>
      </c>
      <c r="L1138" s="13">
        <f t="shared" si="9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94"/>
        <v>3.6694320357370774E-2</v>
      </c>
      <c r="E1139" s="7">
        <f t="shared" si="95"/>
        <v>60</v>
      </c>
      <c r="F1139" s="6">
        <f t="shared" si="96"/>
        <v>3.0690537084398978E-2</v>
      </c>
      <c r="G1139">
        <v>221</v>
      </c>
      <c r="H1139" s="7">
        <f t="shared" si="99"/>
        <v>5</v>
      </c>
      <c r="I1139" s="6">
        <f t="shared" si="97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IF(B1139="Pending","",SUMIFS(E:E,A:A,"&lt;="&amp;A1139,A:A,"&gt;="&amp;A1139-13,B:B,B1139)/(VLOOKUP(B1139,Population!$A$2:$B$10,2,FALSE)/100000)/14)</f>
        <v>10.738182265527099</v>
      </c>
      <c r="L1139" s="13">
        <f t="shared" si="9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94"/>
        <v>2.0924999160313037E-2</v>
      </c>
      <c r="E1140" s="7">
        <f t="shared" si="95"/>
        <v>39</v>
      </c>
      <c r="F1140" s="6">
        <f t="shared" si="96"/>
        <v>1.9948849104859334E-2</v>
      </c>
      <c r="G1140">
        <v>234</v>
      </c>
      <c r="H1140" s="7">
        <f t="shared" si="99"/>
        <v>3</v>
      </c>
      <c r="I1140" s="6">
        <f t="shared" si="97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IF(B1140="Pending","",SUMIFS(E:E,A:A,"&lt;="&amp;A1140,A:A,"&gt;="&amp;A1140-13,B:B,B1140)/(VLOOKUP(B1140,Population!$A$2:$B$10,2,FALSE)/100000)/14)</f>
        <v>11.228827368395239</v>
      </c>
      <c r="L1140" s="13">
        <f t="shared" si="9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94"/>
        <v>3.8289725590299937E-3</v>
      </c>
      <c r="E1141" s="7">
        <f t="shared" si="95"/>
        <v>-32</v>
      </c>
      <c r="F1141" s="6">
        <f t="shared" si="96"/>
        <v>-1.6368286445012786E-2</v>
      </c>
      <c r="G1141">
        <v>0</v>
      </c>
      <c r="H1141" s="7">
        <f t="shared" si="99"/>
        <v>0</v>
      </c>
      <c r="I1141" s="6">
        <f t="shared" si="97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IF(B1141="Pending","",SUMIFS(E:E,A:A,"&lt;="&amp;A1141,A:A,"&gt;="&amp;A1141-13,B:B,B1141)/(VLOOKUP(B1141,Population!$A$2:$B$10,2,FALSE)/100000)/14)</f>
        <v/>
      </c>
      <c r="L1141" s="13" t="str">
        <f t="shared" si="9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si="94"/>
        <v>4.5651247418286724E-2</v>
      </c>
      <c r="E1142" s="7">
        <f t="shared" si="95"/>
        <v>76</v>
      </c>
      <c r="F1142" s="6">
        <f t="shared" si="96"/>
        <v>5.2054794520547946E-2</v>
      </c>
      <c r="G1142" s="2">
        <v>3</v>
      </c>
      <c r="H1142" s="7">
        <f t="shared" si="99"/>
        <v>0</v>
      </c>
      <c r="I1142" s="6">
        <f t="shared" si="97"/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IF(B1142="Pending","",SUMIFS(E:E,A:A,"&lt;="&amp;A1142,A:A,"&gt;="&amp;A1142-13,B:B,B1142)/(VLOOKUP(B1142,Population!$A$2:$B$10,2,FALSE)/100000)/14)</f>
        <v>7.4745274726730324</v>
      </c>
      <c r="L1142" s="13">
        <f t="shared" si="9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94"/>
        <v>0.1017440907451726</v>
      </c>
      <c r="E1143" s="7">
        <f t="shared" si="95"/>
        <v>178</v>
      </c>
      <c r="F1143" s="6">
        <f t="shared" si="96"/>
        <v>0.12191780821917808</v>
      </c>
      <c r="G1143" s="2">
        <v>0</v>
      </c>
      <c r="H1143" s="7">
        <f t="shared" si="99"/>
        <v>0</v>
      </c>
      <c r="I1143" s="6">
        <f t="shared" si="97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IF(B1143="Pending","",SUMIFS(E:E,A:A,"&lt;="&amp;A1143,A:A,"&gt;="&amp;A1143-13,B:B,B1143)/(VLOOKUP(B1143,Population!$A$2:$B$10,2,FALSE)/100000)/14)</f>
        <v>19.96806776636944</v>
      </c>
      <c r="L1143" s="13">
        <f t="shared" si="9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94"/>
        <v>0.23732091925384388</v>
      </c>
      <c r="E1144" s="7">
        <f t="shared" si="95"/>
        <v>401</v>
      </c>
      <c r="F1144" s="6">
        <f t="shared" si="96"/>
        <v>0.27465753424657535</v>
      </c>
      <c r="G1144" s="2">
        <v>11</v>
      </c>
      <c r="H1144" s="7">
        <f t="shared" si="99"/>
        <v>0</v>
      </c>
      <c r="I1144" s="6">
        <f t="shared" si="97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IF(B1144="Pending","",SUMIFS(E:E,A:A,"&lt;="&amp;A1144,A:A,"&gt;="&amp;A1144-13,B:B,B1144)/(VLOOKUP(B1144,Population!$A$2:$B$10,2,FALSE)/100000)/14)</f>
        <v>43.391945207057418</v>
      </c>
      <c r="L1144" s="13">
        <f t="shared" si="9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94"/>
        <v>0.19632495164410058</v>
      </c>
      <c r="E1145" s="7">
        <f t="shared" si="95"/>
        <v>255</v>
      </c>
      <c r="F1145" s="6">
        <f t="shared" si="96"/>
        <v>0.17465753424657535</v>
      </c>
      <c r="G1145" s="2">
        <v>13</v>
      </c>
      <c r="H1145" s="7">
        <f t="shared" si="99"/>
        <v>0</v>
      </c>
      <c r="I1145" s="6">
        <f t="shared" si="97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IF(B1145="Pending","",SUMIFS(E:E,A:A,"&lt;="&amp;A1145,A:A,"&gt;="&amp;A1145-13,B:B,B1145)/(VLOOKUP(B1145,Population!$A$2:$B$10,2,FALSE)/100000)/14)</f>
        <v>30.926958634093527</v>
      </c>
      <c r="L1145" s="13">
        <f t="shared" si="9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94"/>
        <v>0.16116447562534833</v>
      </c>
      <c r="E1146" s="7">
        <f t="shared" si="95"/>
        <v>217</v>
      </c>
      <c r="F1146" s="6">
        <f t="shared" si="96"/>
        <v>0.14863013698630137</v>
      </c>
      <c r="G1146" s="2">
        <v>36</v>
      </c>
      <c r="H1146" s="7">
        <f t="shared" si="99"/>
        <v>2</v>
      </c>
      <c r="I1146" s="6">
        <f t="shared" si="97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IF(B1146="Pending","",SUMIFS(E:E,A:A,"&lt;="&amp;A1146,A:A,"&gt;="&amp;A1146-13,B:B,B1146)/(VLOOKUP(B1146,Population!$A$2:$B$10,2,FALSE)/100000)/14)</f>
        <v>26.325314529696833</v>
      </c>
      <c r="L1146" s="13">
        <f t="shared" si="9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94"/>
        <v>0.1254466773759958</v>
      </c>
      <c r="E1147" s="7">
        <f t="shared" si="95"/>
        <v>193</v>
      </c>
      <c r="F1147" s="6">
        <f t="shared" si="96"/>
        <v>0.13219178082191782</v>
      </c>
      <c r="G1147" s="2">
        <v>75</v>
      </c>
      <c r="H1147" s="7">
        <f t="shared" si="99"/>
        <v>6</v>
      </c>
      <c r="I1147" s="6">
        <f t="shared" si="97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IF(B1147="Pending","",SUMIFS(E:E,A:A,"&lt;="&amp;A1147,A:A,"&gt;="&amp;A1147-13,B:B,B1147)/(VLOOKUP(B1147,Population!$A$2:$B$10,2,FALSE)/100000)/14)</f>
        <v>18.986755063041613</v>
      </c>
      <c r="L1147" s="13">
        <f t="shared" si="9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94"/>
        <v>7.1878175917122908E-2</v>
      </c>
      <c r="E1148" s="7">
        <f t="shared" si="95"/>
        <v>110</v>
      </c>
      <c r="F1148" s="6">
        <f t="shared" si="96"/>
        <v>7.5342465753424653E-2</v>
      </c>
      <c r="G1148" s="2">
        <v>139</v>
      </c>
      <c r="H1148" s="7">
        <f t="shared" si="99"/>
        <v>1</v>
      </c>
      <c r="I1148" s="6">
        <f t="shared" si="97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IF(B1148="Pending","",SUMIFS(E:E,A:A,"&lt;="&amp;A1148,A:A,"&gt;="&amp;A1148-13,B:B,B1148)/(VLOOKUP(B1148,Population!$A$2:$B$10,2,FALSE)/100000)/14)</f>
        <v>13.224525430789596</v>
      </c>
      <c r="L1148" s="13">
        <f t="shared" si="9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94"/>
        <v>3.6832442710553061E-2</v>
      </c>
      <c r="E1149" s="7">
        <f t="shared" si="95"/>
        <v>62</v>
      </c>
      <c r="F1149" s="6">
        <f t="shared" si="96"/>
        <v>4.2465753424657533E-2</v>
      </c>
      <c r="G1149" s="2">
        <v>222</v>
      </c>
      <c r="H1149" s="7">
        <f t="shared" si="99"/>
        <v>1</v>
      </c>
      <c r="I1149" s="6">
        <f t="shared" si="97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IF(B1149="Pending","",SUMIFS(E:E,A:A,"&lt;="&amp;A1149,A:A,"&gt;="&amp;A1149-13,B:B,B1149)/(VLOOKUP(B1149,Population!$A$2:$B$10,2,FALSE)/100000)/14)</f>
        <v>11.214772879253685</v>
      </c>
      <c r="L1149" s="13">
        <f t="shared" si="9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94"/>
        <v>2.0850408156574764E-2</v>
      </c>
      <c r="E1150" s="7">
        <f t="shared" si="95"/>
        <v>26</v>
      </c>
      <c r="F1150" s="6">
        <f t="shared" si="96"/>
        <v>1.7808219178082191E-2</v>
      </c>
      <c r="G1150" s="2">
        <v>239</v>
      </c>
      <c r="H1150" s="7">
        <f t="shared" si="99"/>
        <v>5</v>
      </c>
      <c r="I1150" s="6">
        <f t="shared" si="97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IF(B1150="Pending","",SUMIFS(E:E,A:A,"&lt;="&amp;A1150,A:A,"&gt;="&amp;A1150-13,B:B,B1150)/(VLOOKUP(B1150,Population!$A$2:$B$10,2,FALSE)/100000)/14)</f>
        <v>11.519228076198562</v>
      </c>
      <c r="L1150" s="13">
        <f t="shared" si="9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94"/>
        <v>2.7866111530013443E-3</v>
      </c>
      <c r="E1151" s="7">
        <f t="shared" si="95"/>
        <v>-58</v>
      </c>
      <c r="F1151" s="6">
        <f t="shared" si="96"/>
        <v>-3.9726027397260277E-2</v>
      </c>
      <c r="G1151" s="2">
        <v>0</v>
      </c>
      <c r="H1151" s="7">
        <f t="shared" si="99"/>
        <v>0</v>
      </c>
      <c r="I1151" s="6">
        <f t="shared" si="97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IF(B1151="Pending","",SUMIFS(E:E,A:A,"&lt;="&amp;A1151,A:A,"&gt;="&amp;A1151-13,B:B,B1151)/(VLOOKUP(B1151,Population!$A$2:$B$10,2,FALSE)/100000)/14)</f>
        <v/>
      </c>
      <c r="L1151" s="13" t="str">
        <f t="shared" si="9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si="94"/>
        <v>4.5529373789541638E-2</v>
      </c>
      <c r="E1152" s="7">
        <f t="shared" si="95"/>
        <v>36</v>
      </c>
      <c r="F1152" s="6">
        <f t="shared" si="96"/>
        <v>3.7735849056603772E-2</v>
      </c>
      <c r="G1152">
        <v>3</v>
      </c>
      <c r="H1152" s="7">
        <f t="shared" si="99"/>
        <v>0</v>
      </c>
      <c r="I1152" s="6">
        <f t="shared" si="97"/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IF(B1152="Pending","",SUMIFS(E:E,A:A,"&lt;="&amp;A1152,A:A,"&gt;="&amp;A1152-13,B:B,B1152)/(VLOOKUP(B1152,Population!$A$2:$B$10,2,FALSE)/100000)/14)</f>
        <v>7.7583702880909957</v>
      </c>
      <c r="L1152" s="13">
        <f t="shared" si="9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94"/>
        <v>0.10222724338282763</v>
      </c>
      <c r="E1153" s="7">
        <f t="shared" si="95"/>
        <v>127</v>
      </c>
      <c r="F1153" s="6">
        <f t="shared" si="96"/>
        <v>0.1331236897274633</v>
      </c>
      <c r="G1153">
        <v>0</v>
      </c>
      <c r="H1153" s="7">
        <f t="shared" si="99"/>
        <v>0</v>
      </c>
      <c r="I1153" s="6">
        <f t="shared" si="97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IF(B1153="Pending","",SUMIFS(E:E,A:A,"&lt;="&amp;A1153,A:A,"&gt;="&amp;A1153-13,B:B,B1153)/(VLOOKUP(B1153,Population!$A$2:$B$10,2,FALSE)/100000)/14)</f>
        <v>21.026917288844977</v>
      </c>
      <c r="L1153" s="13">
        <f t="shared" si="9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ref="D1154:D1217" si="100">C1154/SUMIF(A:A,A1154,C:C)</f>
        <v>0.23775016139444802</v>
      </c>
      <c r="E1154" s="7">
        <f t="shared" si="95"/>
        <v>253</v>
      </c>
      <c r="F1154" s="6">
        <f t="shared" si="96"/>
        <v>0.26519916142557654</v>
      </c>
      <c r="G1154">
        <v>12</v>
      </c>
      <c r="H1154" s="7">
        <f t="shared" si="99"/>
        <v>1</v>
      </c>
      <c r="I1154" s="6">
        <f t="shared" si="97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IF(B1154="Pending","",SUMIFS(E:E,A:A,"&lt;="&amp;A1154,A:A,"&gt;="&amp;A1154-13,B:B,B1154)/(VLOOKUP(B1154,Population!$A$2:$B$10,2,FALSE)/100000)/14)</f>
        <v>45.289311632461072</v>
      </c>
      <c r="L1154" s="13">
        <f t="shared" si="9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00"/>
        <v>0.19593285990961912</v>
      </c>
      <c r="E1155" s="7">
        <f t="shared" si="95"/>
        <v>163</v>
      </c>
      <c r="F1155" s="6">
        <f t="shared" si="96"/>
        <v>0.17085953878406709</v>
      </c>
      <c r="G1155">
        <v>13</v>
      </c>
      <c r="H1155" s="7">
        <f t="shared" si="99"/>
        <v>0</v>
      </c>
      <c r="I1155" s="6">
        <f t="shared" si="97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IF(B1155="Pending","",SUMIFS(E:E,A:A,"&lt;="&amp;A1155,A:A,"&gt;="&amp;A1155-13,B:B,B1155)/(VLOOKUP(B1155,Population!$A$2:$B$10,2,FALSE)/100000)/14)</f>
        <v>32.254260966204441</v>
      </c>
      <c r="L1155" s="13">
        <f t="shared" si="9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00"/>
        <v>0.16107165913492577</v>
      </c>
      <c r="E1156" s="7">
        <f t="shared" si="95"/>
        <v>148</v>
      </c>
      <c r="F1156" s="6">
        <f t="shared" si="96"/>
        <v>0.15513626834381553</v>
      </c>
      <c r="G1156">
        <v>36</v>
      </c>
      <c r="H1156" s="7">
        <f t="shared" si="99"/>
        <v>0</v>
      </c>
      <c r="I1156" s="6">
        <f t="shared" si="97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IF(B1156="Pending","",SUMIFS(E:E,A:A,"&lt;="&amp;A1156,A:A,"&gt;="&amp;A1156-13,B:B,B1156)/(VLOOKUP(B1156,Population!$A$2:$B$10,2,FALSE)/100000)/14)</f>
        <v>27.565335710599165</v>
      </c>
      <c r="L1156" s="13">
        <f t="shared" si="9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00"/>
        <v>0.12525823111684958</v>
      </c>
      <c r="E1157" s="7">
        <f t="shared" si="95"/>
        <v>108</v>
      </c>
      <c r="F1157" s="6">
        <f t="shared" si="96"/>
        <v>0.11320754716981132</v>
      </c>
      <c r="G1157">
        <v>76</v>
      </c>
      <c r="H1157" s="7">
        <f t="shared" si="99"/>
        <v>1</v>
      </c>
      <c r="I1157" s="6">
        <f t="shared" si="97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IF(B1157="Pending","",SUMIFS(E:E,A:A,"&lt;="&amp;A1157,A:A,"&gt;="&amp;A1157-13,B:B,B1157)/(VLOOKUP(B1157,Population!$A$2:$B$10,2,FALSE)/100000)/14)</f>
        <v>19.84833890623846</v>
      </c>
      <c r="L1157" s="13">
        <f t="shared" si="9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00"/>
        <v>7.1998063266623627E-2</v>
      </c>
      <c r="E1158" s="7">
        <f t="shared" si="95"/>
        <v>76</v>
      </c>
      <c r="F1158" s="6">
        <f t="shared" si="96"/>
        <v>7.9664570230607967E-2</v>
      </c>
      <c r="G1158">
        <v>139</v>
      </c>
      <c r="H1158" s="7">
        <f t="shared" si="99"/>
        <v>0</v>
      </c>
      <c r="I1158" s="6">
        <f t="shared" si="97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IF(B1158="Pending","",SUMIFS(E:E,A:A,"&lt;="&amp;A1158,A:A,"&gt;="&amp;A1158-13,B:B,B1158)/(VLOOKUP(B1158,Population!$A$2:$B$10,2,FALSE)/100000)/14)</f>
        <v>13.913397214710097</v>
      </c>
      <c r="L1158" s="13">
        <f t="shared" si="9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00"/>
        <v>3.6862491930277595E-2</v>
      </c>
      <c r="E1159" s="7">
        <f t="shared" si="95"/>
        <v>37</v>
      </c>
      <c r="F1159" s="6">
        <f t="shared" si="96"/>
        <v>3.8784067085953881E-2</v>
      </c>
      <c r="G1159">
        <v>223</v>
      </c>
      <c r="H1159" s="7">
        <f t="shared" si="99"/>
        <v>1</v>
      </c>
      <c r="I1159" s="6">
        <f t="shared" si="97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IF(B1159="Pending","",SUMIFS(E:E,A:A,"&lt;="&amp;A1159,A:A,"&gt;="&amp;A1159-13,B:B,B1159)/(VLOOKUP(B1159,Population!$A$2:$B$10,2,FALSE)/100000)/14)</f>
        <v>11.765830776375045</v>
      </c>
      <c r="L1159" s="13">
        <f t="shared" si="9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00"/>
        <v>2.064234990316333E-2</v>
      </c>
      <c r="E1160" s="7">
        <f t="shared" ref="E1160:E1223" si="101">C1160-SUMIFS(C:C,A:A,A1160-1,B:B,B1160)</f>
        <v>7</v>
      </c>
      <c r="F1160" s="6">
        <f t="shared" ref="F1160:F1223" si="102">E1160/SUMIF(A:A,A1160,E:E)</f>
        <v>7.3375262054507341E-3</v>
      </c>
      <c r="G1160">
        <v>239</v>
      </c>
      <c r="H1160" s="7">
        <f t="shared" si="99"/>
        <v>0</v>
      </c>
      <c r="I1160" s="6">
        <f t="shared" si="97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IF(B1160="Pending","",SUMIFS(E:E,A:A,"&lt;="&amp;A1160,A:A,"&gt;="&amp;A1160-13,B:B,B1160)/(VLOOKUP(B1160,Population!$A$2:$B$10,2,FALSE)/100000)/14)</f>
        <v>11.745095293378927</v>
      </c>
      <c r="L1160" s="13">
        <f t="shared" si="9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00"/>
        <v>2.7275661717236928E-3</v>
      </c>
      <c r="E1161" s="7">
        <f t="shared" si="101"/>
        <v>-1</v>
      </c>
      <c r="F1161" s="6">
        <f t="shared" si="102"/>
        <v>-1.0482180293501049E-3</v>
      </c>
      <c r="G1161">
        <v>0</v>
      </c>
      <c r="H1161" s="7">
        <f t="shared" si="99"/>
        <v>0</v>
      </c>
      <c r="I1161" s="6">
        <f t="shared" si="97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IF(B1161="Pending","",SUMIFS(E:E,A:A,"&lt;="&amp;A1161,A:A,"&gt;="&amp;A1161-13,B:B,B1161)/(VLOOKUP(B1161,Population!$A$2:$B$10,2,FALSE)/100000)/14)</f>
        <v/>
      </c>
      <c r="L1161" s="13" t="str">
        <f t="shared" si="9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si="100"/>
        <v>4.5485185525630419E-2</v>
      </c>
      <c r="E1162" s="7">
        <f t="shared" si="101"/>
        <v>148</v>
      </c>
      <c r="F1162" s="6">
        <f t="shared" si="102"/>
        <v>4.4659022329511168E-2</v>
      </c>
      <c r="G1162" s="2">
        <v>3</v>
      </c>
      <c r="H1162" s="7">
        <f t="shared" si="99"/>
        <v>0</v>
      </c>
      <c r="I1162" s="6">
        <f t="shared" si="97"/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IF(B1162="Pending","",SUMIFS(E:E,A:A,"&lt;="&amp;A1162,A:A,"&gt;="&amp;A1162-13,B:B,B1162)/(VLOOKUP(B1162,Population!$A$2:$B$10,2,FALSE)/100000)/14)</f>
        <v>7.9554833543534702</v>
      </c>
      <c r="L1162" s="13">
        <f t="shared" si="9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00"/>
        <v>0.10325703955633177</v>
      </c>
      <c r="E1163" s="7">
        <f t="shared" si="101"/>
        <v>406</v>
      </c>
      <c r="F1163" s="6">
        <f t="shared" si="102"/>
        <v>0.12251056125528063</v>
      </c>
      <c r="G1163" s="2">
        <v>0</v>
      </c>
      <c r="H1163" s="7">
        <f t="shared" si="99"/>
        <v>0</v>
      </c>
      <c r="I1163" s="6">
        <f t="shared" si="97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IF(B1163="Pending","",SUMIFS(E:E,A:A,"&lt;="&amp;A1163,A:A,"&gt;="&amp;A1163-13,B:B,B1163)/(VLOOKUP(B1163,Population!$A$2:$B$10,2,FALSE)/100000)/14)</f>
        <v>22.46094971298508</v>
      </c>
      <c r="L1163" s="13">
        <f t="shared" si="9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00"/>
        <v>0.23914575481815117</v>
      </c>
      <c r="E1164" s="7">
        <f t="shared" si="101"/>
        <v>879</v>
      </c>
      <c r="F1164" s="6">
        <f t="shared" si="102"/>
        <v>0.2652383826191913</v>
      </c>
      <c r="G1164" s="2">
        <v>12</v>
      </c>
      <c r="H1164" s="7">
        <f t="shared" si="99"/>
        <v>0</v>
      </c>
      <c r="I1164" s="6">
        <f t="shared" si="97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IF(B1164="Pending","",SUMIFS(E:E,A:A,"&lt;="&amp;A1164,A:A,"&gt;="&amp;A1164-13,B:B,B1164)/(VLOOKUP(B1164,Population!$A$2:$B$10,2,FALSE)/100000)/14)</f>
        <v>47.464158523239966</v>
      </c>
      <c r="L1164" s="13">
        <f t="shared" si="9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00"/>
        <v>0.19471765174495204</v>
      </c>
      <c r="E1165" s="7">
        <f t="shared" si="101"/>
        <v>570</v>
      </c>
      <c r="F1165" s="6">
        <f t="shared" si="102"/>
        <v>0.171997585998793</v>
      </c>
      <c r="G1165" s="2">
        <v>14</v>
      </c>
      <c r="H1165" s="7">
        <f t="shared" si="99"/>
        <v>1</v>
      </c>
      <c r="I1165" s="6">
        <f t="shared" si="97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IF(B1165="Pending","",SUMIFS(E:E,A:A,"&lt;="&amp;A1165,A:A,"&gt;="&amp;A1165-13,B:B,B1165)/(VLOOKUP(B1165,Population!$A$2:$B$10,2,FALSE)/100000)/14)</f>
        <v>33.719993602891336</v>
      </c>
      <c r="L1165" s="13">
        <f t="shared" si="9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00"/>
        <v>0.16021693170328155</v>
      </c>
      <c r="E1166" s="7">
        <f t="shared" si="101"/>
        <v>478</v>
      </c>
      <c r="F1166" s="6">
        <f t="shared" si="102"/>
        <v>0.14423657211828605</v>
      </c>
      <c r="G1166" s="2">
        <v>37</v>
      </c>
      <c r="H1166" s="7">
        <f t="shared" si="99"/>
        <v>1</v>
      </c>
      <c r="I1166" s="6">
        <f t="shared" si="97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IF(B1166="Pending","",SUMIFS(E:E,A:A,"&lt;="&amp;A1166,A:A,"&gt;="&amp;A1166-13,B:B,B1166)/(VLOOKUP(B1166,Population!$A$2:$B$10,2,FALSE)/100000)/14)</f>
        <v>28.545622725231418</v>
      </c>
      <c r="L1166" s="13">
        <f t="shared" si="9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00"/>
        <v>0.12455188896038238</v>
      </c>
      <c r="E1167" s="7">
        <f t="shared" si="101"/>
        <v>369</v>
      </c>
      <c r="F1167" s="6">
        <f t="shared" si="102"/>
        <v>0.11134580567290284</v>
      </c>
      <c r="G1167" s="2">
        <v>76</v>
      </c>
      <c r="H1167" s="7">
        <f t="shared" si="99"/>
        <v>0</v>
      </c>
      <c r="I1167" s="6">
        <f t="shared" si="97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IF(B1167="Pending","",SUMIFS(E:E,A:A,"&lt;="&amp;A1167,A:A,"&gt;="&amp;A1167-13,B:B,B1167)/(VLOOKUP(B1167,Population!$A$2:$B$10,2,FALSE)/100000)/14)</f>
        <v>20.917341082056769</v>
      </c>
      <c r="L1167" s="13">
        <f t="shared" si="9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00"/>
        <v>7.191224683641266E-2</v>
      </c>
      <c r="E1168" s="7">
        <f t="shared" si="101"/>
        <v>233</v>
      </c>
      <c r="F1168" s="6">
        <f t="shared" si="102"/>
        <v>7.0307785153892577E-2</v>
      </c>
      <c r="G1168" s="2">
        <v>139</v>
      </c>
      <c r="H1168" s="7">
        <f t="shared" si="99"/>
        <v>0</v>
      </c>
      <c r="I1168" s="6">
        <f t="shared" si="97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IF(B1168="Pending","",SUMIFS(E:E,A:A,"&lt;="&amp;A1168,A:A,"&gt;="&amp;A1168-13,B:B,B1168)/(VLOOKUP(B1168,Population!$A$2:$B$10,2,FALSE)/100000)/14)</f>
        <v>14.647589510730629</v>
      </c>
      <c r="L1168" s="13">
        <f t="shared" si="9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00"/>
        <v>3.7105126083892513E-2</v>
      </c>
      <c r="E1169" s="7">
        <f t="shared" si="101"/>
        <v>138</v>
      </c>
      <c r="F1169" s="6">
        <f t="shared" si="102"/>
        <v>4.1641520820760412E-2</v>
      </c>
      <c r="G1169" s="2">
        <v>226</v>
      </c>
      <c r="H1169" s="7">
        <f t="shared" si="99"/>
        <v>3</v>
      </c>
      <c r="I1169" s="6">
        <f t="shared" si="97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IF(B1169="Pending","",SUMIFS(E:E,A:A,"&lt;="&amp;A1169,A:A,"&gt;="&amp;A1169-13,B:B,B1169)/(VLOOKUP(B1169,Population!$A$2:$B$10,2,FALSE)/100000)/14)</f>
        <v>12.555183980359702</v>
      </c>
      <c r="L1169" s="13">
        <f t="shared" si="9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00"/>
        <v>2.1019088764285931E-2</v>
      </c>
      <c r="E1170" s="7">
        <f t="shared" si="101"/>
        <v>93</v>
      </c>
      <c r="F1170" s="6">
        <f t="shared" si="102"/>
        <v>2.8062764031382016E-2</v>
      </c>
      <c r="G1170" s="2">
        <v>242</v>
      </c>
      <c r="H1170" s="7">
        <f t="shared" si="99"/>
        <v>3</v>
      </c>
      <c r="I1170" s="6">
        <f t="shared" si="97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IF(B1170="Pending","",SUMIFS(E:E,A:A,"&lt;="&amp;A1170,A:A,"&gt;="&amp;A1170-13,B:B,B1170)/(VLOOKUP(B1170,Population!$A$2:$B$10,2,FALSE)/100000)/14)</f>
        <v>13.552033030821841</v>
      </c>
      <c r="L1170" s="13">
        <f t="shared" si="9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00"/>
        <v>2.5890860066795354E-3</v>
      </c>
      <c r="E1171" s="7">
        <f t="shared" si="101"/>
        <v>0</v>
      </c>
      <c r="F1171" s="6">
        <f t="shared" si="102"/>
        <v>0</v>
      </c>
      <c r="G1171" s="2">
        <v>0</v>
      </c>
      <c r="H1171" s="7">
        <f t="shared" si="99"/>
        <v>0</v>
      </c>
      <c r="I1171" s="6">
        <f t="shared" si="97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IF(B1171="Pending","",SUMIFS(E:E,A:A,"&lt;="&amp;A1171,A:A,"&gt;="&amp;A1171-13,B:B,B1171)/(VLOOKUP(B1171,Population!$A$2:$B$10,2,FALSE)/100000)/14)</f>
        <v/>
      </c>
      <c r="L1171" s="13" t="str">
        <f t="shared" si="9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si="100"/>
        <v>4.5292567527100674E-2</v>
      </c>
      <c r="E1172" s="7">
        <f t="shared" si="101"/>
        <v>56</v>
      </c>
      <c r="F1172" s="6">
        <f t="shared" si="102"/>
        <v>3.6988110964332896E-2</v>
      </c>
      <c r="G1172">
        <v>3</v>
      </c>
      <c r="H1172" s="7">
        <f t="shared" si="99"/>
        <v>0</v>
      </c>
      <c r="I1172" s="6">
        <f t="shared" si="97"/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IF(B1172="Pending","",SUMIFS(E:E,A:A,"&lt;="&amp;A1172,A:A,"&gt;="&amp;A1172-13,B:B,B1172)/(VLOOKUP(B1172,Population!$A$2:$B$10,2,FALSE)/100000)/14)</f>
        <v>7.9239452637514747</v>
      </c>
      <c r="L1172" s="13">
        <f t="shared" si="9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00"/>
        <v>0.10380607294723602</v>
      </c>
      <c r="E1173" s="7">
        <f t="shared" si="101"/>
        <v>193</v>
      </c>
      <c r="F1173" s="6">
        <f t="shared" si="102"/>
        <v>0.12747688243064728</v>
      </c>
      <c r="G1173">
        <v>0</v>
      </c>
      <c r="H1173" s="7">
        <f t="shared" si="99"/>
        <v>0</v>
      </c>
      <c r="I1173" s="6">
        <f t="shared" si="97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IF(B1173="Pending","",SUMIFS(E:E,A:A,"&lt;="&amp;A1173,A:A,"&gt;="&amp;A1173-13,B:B,B1173)/(VLOOKUP(B1173,Population!$A$2:$B$10,2,FALSE)/100000)/14)</f>
        <v>23.111266742536991</v>
      </c>
      <c r="L1173" s="13">
        <f t="shared" si="9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00"/>
        <v>0.2393244295382404</v>
      </c>
      <c r="E1174" s="7">
        <f t="shared" si="101"/>
        <v>374</v>
      </c>
      <c r="F1174" s="6">
        <f t="shared" si="102"/>
        <v>0.24702774108322326</v>
      </c>
      <c r="G1174">
        <v>13</v>
      </c>
      <c r="H1174" s="7">
        <f t="shared" si="99"/>
        <v>1</v>
      </c>
      <c r="I1174" s="6">
        <f t="shared" si="97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IF(B1174="Pending","",SUMIFS(E:E,A:A,"&lt;="&amp;A1174,A:A,"&gt;="&amp;A1174-13,B:B,B1174)/(VLOOKUP(B1174,Population!$A$2:$B$10,2,FALSE)/100000)/14)</f>
        <v>47.974122621767428</v>
      </c>
      <c r="L1174" s="13">
        <f t="shared" si="9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00"/>
        <v>0.19467569024375636</v>
      </c>
      <c r="E1175" s="7">
        <f t="shared" si="101"/>
        <v>292</v>
      </c>
      <c r="F1175" s="6">
        <f t="shared" si="102"/>
        <v>0.1928665785997358</v>
      </c>
      <c r="G1175">
        <v>14</v>
      </c>
      <c r="H1175" s="7">
        <f t="shared" si="99"/>
        <v>0</v>
      </c>
      <c r="I1175" s="6">
        <f t="shared" si="97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IF(B1175="Pending","",SUMIFS(E:E,A:A,"&lt;="&amp;A1175,A:A,"&gt;="&amp;A1175-13,B:B,B1175)/(VLOOKUP(B1175,Population!$A$2:$B$10,2,FALSE)/100000)/14)</f>
        <v>34.078283802970354</v>
      </c>
      <c r="L1175" s="13">
        <f t="shared" si="9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00"/>
        <v>0.1598191291848835</v>
      </c>
      <c r="E1176" s="7">
        <f t="shared" si="101"/>
        <v>216</v>
      </c>
      <c r="F1176" s="6">
        <f t="shared" si="102"/>
        <v>0.14266842800528401</v>
      </c>
      <c r="G1176">
        <v>37</v>
      </c>
      <c r="H1176" s="7">
        <f t="shared" si="99"/>
        <v>0</v>
      </c>
      <c r="I1176" s="6">
        <f t="shared" si="97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IF(B1176="Pending","",SUMIFS(E:E,A:A,"&lt;="&amp;A1176,A:A,"&gt;="&amp;A1176-13,B:B,B1176)/(VLOOKUP(B1176,Population!$A$2:$B$10,2,FALSE)/100000)/14)</f>
        <v>28.637786461649831</v>
      </c>
      <c r="L1176" s="13">
        <f t="shared" si="9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00"/>
        <v>0.1243936036413727</v>
      </c>
      <c r="E1177" s="7">
        <f t="shared" si="101"/>
        <v>178</v>
      </c>
      <c r="F1177" s="6">
        <f t="shared" si="102"/>
        <v>0.11756935270805813</v>
      </c>
      <c r="G1177">
        <v>80</v>
      </c>
      <c r="H1177" s="7">
        <f t="shared" si="99"/>
        <v>4</v>
      </c>
      <c r="I1177" s="6">
        <f t="shared" si="97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IF(B1177="Pending","",SUMIFS(E:E,A:A,"&lt;="&amp;A1177,A:A,"&gt;="&amp;A1177-13,B:B,B1177)/(VLOOKUP(B1177,Population!$A$2:$B$10,2,FALSE)/100000)/14)</f>
        <v>21.172625183744721</v>
      </c>
      <c r="L1177" s="13">
        <f t="shared" si="9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00"/>
        <v>7.1794334311552979E-2</v>
      </c>
      <c r="E1178" s="7">
        <f t="shared" si="101"/>
        <v>101</v>
      </c>
      <c r="F1178" s="6">
        <f t="shared" si="102"/>
        <v>6.6710700132100398E-2</v>
      </c>
      <c r="G1178">
        <v>146</v>
      </c>
      <c r="H1178" s="7">
        <f t="shared" si="99"/>
        <v>7</v>
      </c>
      <c r="I1178" s="6">
        <f t="shared" si="97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IF(B1178="Pending","",SUMIFS(E:E,A:A,"&lt;="&amp;A1178,A:A,"&gt;="&amp;A1178-13,B:B,B1178)/(VLOOKUP(B1178,Population!$A$2:$B$10,2,FALSE)/100000)/14)</f>
        <v>14.738230534930695</v>
      </c>
      <c r="L1178" s="13">
        <f t="shared" si="9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00"/>
        <v>3.7177337246211896E-2</v>
      </c>
      <c r="E1179" s="7">
        <f t="shared" si="101"/>
        <v>61</v>
      </c>
      <c r="F1179" s="6">
        <f t="shared" si="102"/>
        <v>4.0290620871862616E-2</v>
      </c>
      <c r="G1179">
        <v>228</v>
      </c>
      <c r="H1179" s="7">
        <f t="shared" si="99"/>
        <v>2</v>
      </c>
      <c r="I1179" s="6">
        <f t="shared" si="97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IF(B1179="Pending","",SUMIFS(E:E,A:A,"&lt;="&amp;A1179,A:A,"&gt;="&amp;A1179-13,B:B,B1179)/(VLOOKUP(B1179,Population!$A$2:$B$10,2,FALSE)/100000)/14)</f>
        <v>12.748798917186125</v>
      </c>
      <c r="L1179" s="13">
        <f t="shared" si="9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00"/>
        <v>2.0961849434030067E-2</v>
      </c>
      <c r="E1180" s="7">
        <f t="shared" si="101"/>
        <v>28</v>
      </c>
      <c r="F1180" s="6">
        <f t="shared" si="102"/>
        <v>1.8494055482166448E-2</v>
      </c>
      <c r="G1180">
        <v>246</v>
      </c>
      <c r="H1180" s="7">
        <f t="shared" si="99"/>
        <v>4</v>
      </c>
      <c r="I1180" s="6">
        <f t="shared" si="97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IF(B1180="Pending","",SUMIFS(E:E,A:A,"&lt;="&amp;A1180,A:A,"&gt;="&amp;A1180-13,B:B,B1180)/(VLOOKUP(B1180,Population!$A$2:$B$10,2,FALSE)/100000)/14)</f>
        <v>13.810166993313684</v>
      </c>
      <c r="L1180" s="13">
        <f t="shared" si="9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00"/>
        <v>2.7549859256153801E-3</v>
      </c>
      <c r="E1181" s="7">
        <f t="shared" si="101"/>
        <v>15</v>
      </c>
      <c r="F1181" s="6">
        <f t="shared" si="102"/>
        <v>9.9075297225891673E-3</v>
      </c>
      <c r="G1181">
        <v>0</v>
      </c>
      <c r="H1181" s="7">
        <f t="shared" si="99"/>
        <v>0</v>
      </c>
      <c r="I1181" s="6">
        <f t="shared" si="97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IF(B1181="Pending","",SUMIFS(E:E,A:A,"&lt;="&amp;A1181,A:A,"&gt;="&amp;A1181-13,B:B,B1181)/(VLOOKUP(B1181,Population!$A$2:$B$10,2,FALSE)/100000)/14)</f>
        <v/>
      </c>
      <c r="L1181" s="13" t="str">
        <f t="shared" si="9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si="100"/>
        <v>4.5177451817958035E-2</v>
      </c>
      <c r="E1182" s="7">
        <f t="shared" si="101"/>
        <v>95</v>
      </c>
      <c r="F1182" s="6">
        <f t="shared" si="102"/>
        <v>4.179498460184778E-2</v>
      </c>
      <c r="G1182">
        <v>3</v>
      </c>
      <c r="H1182" s="7">
        <f t="shared" si="99"/>
        <v>0</v>
      </c>
      <c r="I1182" s="6">
        <f t="shared" ref="I1182:I1245" si="10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IF(B1182="Pending","",SUMIFS(E:E,A:A,"&lt;="&amp;A1182,A:A,"&gt;="&amp;A1182-13,B:B,B1182)/(VLOOKUP(B1182,Population!$A$2:$B$10,2,FALSE)/100000)/14)</f>
        <v>8.0500976261594577</v>
      </c>
      <c r="L1182" s="13">
        <f t="shared" ref="L1182:L1245" si="10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00"/>
        <v>0.10506653538176394</v>
      </c>
      <c r="E1183" s="7">
        <f t="shared" si="101"/>
        <v>323</v>
      </c>
      <c r="F1183" s="6">
        <f t="shared" si="102"/>
        <v>0.14210294764628245</v>
      </c>
      <c r="G1183">
        <v>0</v>
      </c>
      <c r="H1183" s="7">
        <f t="shared" si="99"/>
        <v>0</v>
      </c>
      <c r="I1183" s="6">
        <f t="shared" si="10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IF(B1183="Pending","",SUMIFS(E:E,A:A,"&lt;="&amp;A1183,A:A,"&gt;="&amp;A1183-13,B:B,B1183)/(VLOOKUP(B1183,Population!$A$2:$B$10,2,FALSE)/100000)/14)</f>
        <v>23.953343921828559</v>
      </c>
      <c r="L1183" s="13">
        <f t="shared" si="10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00"/>
        <v>0.23932465501513156</v>
      </c>
      <c r="E1184" s="7">
        <f t="shared" si="101"/>
        <v>544</v>
      </c>
      <c r="F1184" s="6">
        <f t="shared" si="102"/>
        <v>0.23933128024637043</v>
      </c>
      <c r="G1184">
        <v>13</v>
      </c>
      <c r="H1184" s="7">
        <f t="shared" si="99"/>
        <v>0</v>
      </c>
      <c r="I1184" s="6">
        <f t="shared" si="10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IF(B1184="Pending","",SUMIFS(E:E,A:A,"&lt;="&amp;A1184,A:A,"&gt;="&amp;A1184-13,B:B,B1184)/(VLOOKUP(B1184,Population!$A$2:$B$10,2,FALSE)/100000)/14)</f>
        <v>47.951624205655925</v>
      </c>
      <c r="L1184" s="13">
        <f t="shared" si="10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00"/>
        <v>0.19375624447951811</v>
      </c>
      <c r="E1185" s="7">
        <f t="shared" si="101"/>
        <v>379</v>
      </c>
      <c r="F1185" s="6">
        <f t="shared" si="102"/>
        <v>0.16673999120105587</v>
      </c>
      <c r="G1185">
        <v>14</v>
      </c>
      <c r="H1185" s="7">
        <f t="shared" si="99"/>
        <v>0</v>
      </c>
      <c r="I1185" s="6">
        <f t="shared" si="10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IF(B1185="Pending","",SUMIFS(E:E,A:A,"&lt;="&amp;A1185,A:A,"&gt;="&amp;A1185-13,B:B,B1185)/(VLOOKUP(B1185,Population!$A$2:$B$10,2,FALSE)/100000)/14)</f>
        <v>34.175999312082816</v>
      </c>
      <c r="L1185" s="13">
        <f t="shared" si="10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00"/>
        <v>0.15964147637595749</v>
      </c>
      <c r="E1186" s="7">
        <f t="shared" si="101"/>
        <v>351</v>
      </c>
      <c r="F1186" s="6">
        <f t="shared" si="102"/>
        <v>0.15442146942366916</v>
      </c>
      <c r="G1186">
        <v>38</v>
      </c>
      <c r="H1186" s="7">
        <f t="shared" si="99"/>
        <v>1</v>
      </c>
      <c r="I1186" s="6">
        <f t="shared" si="10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IF(B1186="Pending","",SUMIFS(E:E,A:A,"&lt;="&amp;A1186,A:A,"&gt;="&amp;A1186-13,B:B,B1186)/(VLOOKUP(B1186,Population!$A$2:$B$10,2,FALSE)/100000)/14)</f>
        <v>29.492395653893333</v>
      </c>
      <c r="L1186" s="13">
        <f t="shared" si="10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00"/>
        <v>0.12483167055212059</v>
      </c>
      <c r="E1187" s="7">
        <f t="shared" si="101"/>
        <v>313</v>
      </c>
      <c r="F1187" s="6">
        <f t="shared" si="102"/>
        <v>0.13770347558293006</v>
      </c>
      <c r="G1187">
        <v>84</v>
      </c>
      <c r="H1187" s="7">
        <f t="shared" si="99"/>
        <v>4</v>
      </c>
      <c r="I1187" s="6">
        <f t="shared" si="10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IF(B1187="Pending","",SUMIFS(E:E,A:A,"&lt;="&amp;A1187,A:A,"&gt;="&amp;A1187-13,B:B,B1187)/(VLOOKUP(B1187,Population!$A$2:$B$10,2,FALSE)/100000)/14)</f>
        <v>22.401179923118004</v>
      </c>
      <c r="L1187" s="13">
        <f t="shared" si="10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00"/>
        <v>7.1704724808502623E-2</v>
      </c>
      <c r="E1188" s="7">
        <f t="shared" si="101"/>
        <v>157</v>
      </c>
      <c r="F1188" s="6">
        <f t="shared" si="102"/>
        <v>6.907171139463264E-2</v>
      </c>
      <c r="G1188">
        <v>148</v>
      </c>
      <c r="H1188" s="7">
        <f t="shared" si="99"/>
        <v>2</v>
      </c>
      <c r="I1188" s="6">
        <f t="shared" si="10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IF(B1188="Pending","",SUMIFS(E:E,A:A,"&lt;="&amp;A1188,A:A,"&gt;="&amp;A1188-13,B:B,B1188)/(VLOOKUP(B1188,Population!$A$2:$B$10,2,FALSE)/100000)/14)</f>
        <v>15.182371553511016</v>
      </c>
      <c r="L1188" s="13">
        <f t="shared" si="10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00"/>
        <v>3.7401717322367183E-2</v>
      </c>
      <c r="E1189" s="7">
        <f t="shared" si="101"/>
        <v>100</v>
      </c>
      <c r="F1189" s="6">
        <f t="shared" si="102"/>
        <v>4.3994720633523977E-2</v>
      </c>
      <c r="G1189">
        <v>229</v>
      </c>
      <c r="H1189" s="7">
        <f t="shared" si="99"/>
        <v>1</v>
      </c>
      <c r="I1189" s="6">
        <f t="shared" si="10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IF(B1189="Pending","",SUMIFS(E:E,A:A,"&lt;="&amp;A1189,A:A,"&gt;="&amp;A1189-13,B:B,B1189)/(VLOOKUP(B1189,Population!$A$2:$B$10,2,FALSE)/100000)/14)</f>
        <v>13.597725947886603</v>
      </c>
      <c r="L1189" s="13">
        <f t="shared" si="10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00"/>
        <v>2.0836651655782568E-2</v>
      </c>
      <c r="E1190" s="7">
        <f t="shared" si="101"/>
        <v>39</v>
      </c>
      <c r="F1190" s="6">
        <f t="shared" si="102"/>
        <v>1.7157941047074351E-2</v>
      </c>
      <c r="G1190">
        <v>254</v>
      </c>
      <c r="H1190" s="7">
        <f t="shared" si="99"/>
        <v>8</v>
      </c>
      <c r="I1190" s="6">
        <f t="shared" si="10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IF(B1190="Pending","",SUMIFS(E:E,A:A,"&lt;="&amp;A1190,A:A,"&gt;="&amp;A1190-13,B:B,B1190)/(VLOOKUP(B1190,Population!$A$2:$B$10,2,FALSE)/100000)/14)</f>
        <v>13.874700483936646</v>
      </c>
      <c r="L1190" s="13">
        <f t="shared" si="10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00"/>
        <v>2.2588725908979017E-3</v>
      </c>
      <c r="E1191" s="7">
        <f t="shared" si="101"/>
        <v>-28</v>
      </c>
      <c r="F1191" s="6">
        <f t="shared" si="102"/>
        <v>-1.2318521777386713E-2</v>
      </c>
      <c r="G1191">
        <v>0</v>
      </c>
      <c r="H1191" s="7">
        <f t="shared" si="99"/>
        <v>0</v>
      </c>
      <c r="I1191" s="6">
        <f t="shared" si="10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IF(B1191="Pending","",SUMIFS(E:E,A:A,"&lt;="&amp;A1191,A:A,"&gt;="&amp;A1191-13,B:B,B1191)/(VLOOKUP(B1191,Population!$A$2:$B$10,2,FALSE)/100000)/14)</f>
        <v/>
      </c>
      <c r="L1191" s="13" t="str">
        <f t="shared" si="10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si="100"/>
        <v>4.5261392228124128E-2</v>
      </c>
      <c r="E1192" s="7">
        <f t="shared" si="101"/>
        <v>118</v>
      </c>
      <c r="F1192" s="6">
        <f t="shared" si="102"/>
        <v>4.7599838644614763E-2</v>
      </c>
      <c r="G1192">
        <v>3</v>
      </c>
      <c r="H1192" s="7">
        <f t="shared" ref="H1192:H1255" si="105">G1192-SUMIFS(G:G,A:A,A1192-1,B:B,B1192)</f>
        <v>0</v>
      </c>
      <c r="I1192" s="6">
        <f t="shared" si="103"/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IF(B1192="Pending","",SUMIFS(E:E,A:A,"&lt;="&amp;A1192,A:A,"&gt;="&amp;A1192-13,B:B,B1192)/(VLOOKUP(B1192,Population!$A$2:$B$10,2,FALSE)/100000)/14)</f>
        <v>8.5625915984418928</v>
      </c>
      <c r="L1192" s="13">
        <f t="shared" si="10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00"/>
        <v>0.10689124965054515</v>
      </c>
      <c r="E1193" s="7">
        <f t="shared" si="101"/>
        <v>391</v>
      </c>
      <c r="F1193" s="6">
        <f t="shared" si="102"/>
        <v>0.15772488906817264</v>
      </c>
      <c r="G1193">
        <v>0</v>
      </c>
      <c r="H1193" s="7">
        <f t="shared" si="105"/>
        <v>0</v>
      </c>
      <c r="I1193" s="6">
        <f t="shared" si="103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IF(B1193="Pending","",SUMIFS(E:E,A:A,"&lt;="&amp;A1193,A:A,"&gt;="&amp;A1193-13,B:B,B1193)/(VLOOKUP(B1193,Population!$A$2:$B$10,2,FALSE)/100000)/14)</f>
        <v>25.679185269485544</v>
      </c>
      <c r="L1193" s="13">
        <f t="shared" si="10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00"/>
        <v>0.23974000559127762</v>
      </c>
      <c r="E1194" s="7">
        <f t="shared" si="101"/>
        <v>623</v>
      </c>
      <c r="F1194" s="6">
        <f t="shared" si="102"/>
        <v>0.25131101250504234</v>
      </c>
      <c r="G1194">
        <v>12</v>
      </c>
      <c r="H1194" s="7">
        <f t="shared" si="105"/>
        <v>-1</v>
      </c>
      <c r="I1194" s="6">
        <f t="shared" si="103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IF(B1194="Pending","",SUMIFS(E:E,A:A,"&lt;="&amp;A1194,A:A,"&gt;="&amp;A1194-13,B:B,B1194)/(VLOOKUP(B1194,Population!$A$2:$B$10,2,FALSE)/100000)/14)</f>
        <v>49.346526004569277</v>
      </c>
      <c r="L1194" s="13">
        <f t="shared" si="10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00"/>
        <v>0.19246575342465752</v>
      </c>
      <c r="E1195" s="7">
        <f t="shared" si="101"/>
        <v>388</v>
      </c>
      <c r="F1195" s="6">
        <f t="shared" si="102"/>
        <v>0.15651472367890279</v>
      </c>
      <c r="G1195">
        <v>14</v>
      </c>
      <c r="H1195" s="7">
        <f t="shared" si="105"/>
        <v>0</v>
      </c>
      <c r="I1195" s="6">
        <f t="shared" si="103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IF(B1195="Pending","",SUMIFS(E:E,A:A,"&lt;="&amp;A1195,A:A,"&gt;="&amp;A1195-13,B:B,B1195)/(VLOOKUP(B1195,Population!$A$2:$B$10,2,FALSE)/100000)/14)</f>
        <v>34.85186491677733</v>
      </c>
      <c r="L1195" s="13">
        <f t="shared" si="10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00"/>
        <v>0.1585686329326251</v>
      </c>
      <c r="E1196" s="7">
        <f t="shared" si="101"/>
        <v>319</v>
      </c>
      <c r="F1196" s="6">
        <f t="shared" si="102"/>
        <v>0.12868091972569584</v>
      </c>
      <c r="G1196">
        <v>38</v>
      </c>
      <c r="H1196" s="7">
        <f t="shared" si="105"/>
        <v>0</v>
      </c>
      <c r="I1196" s="6">
        <f t="shared" si="103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IF(B1196="Pending","",SUMIFS(E:E,A:A,"&lt;="&amp;A1196,A:A,"&gt;="&amp;A1196-13,B:B,B1196)/(VLOOKUP(B1196,Population!$A$2:$B$10,2,FALSE)/100000)/14)</f>
        <v>30.279976674196167</v>
      </c>
      <c r="L1196" s="13">
        <f t="shared" si="10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00"/>
        <v>0.12453173050041935</v>
      </c>
      <c r="E1197" s="7">
        <f t="shared" si="101"/>
        <v>288</v>
      </c>
      <c r="F1197" s="6">
        <f t="shared" si="102"/>
        <v>0.11617587736990723</v>
      </c>
      <c r="G1197">
        <v>84</v>
      </c>
      <c r="H1197" s="7">
        <f t="shared" si="105"/>
        <v>0</v>
      </c>
      <c r="I1197" s="6">
        <f t="shared" si="103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IF(B1197="Pending","",SUMIFS(E:E,A:A,"&lt;="&amp;A1197,A:A,"&gt;="&amp;A1197-13,B:B,B1197)/(VLOOKUP(B1197,Population!$A$2:$B$10,2,FALSE)/100000)/14)</f>
        <v>23.182987484537364</v>
      </c>
      <c r="L1197" s="13">
        <f t="shared" si="10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00"/>
        <v>7.2015655577299414E-2</v>
      </c>
      <c r="E1198" s="7">
        <f t="shared" si="101"/>
        <v>200</v>
      </c>
      <c r="F1198" s="6">
        <f t="shared" si="102"/>
        <v>8.0677692617991126E-2</v>
      </c>
      <c r="G1198">
        <v>151</v>
      </c>
      <c r="H1198" s="7">
        <f t="shared" si="105"/>
        <v>3</v>
      </c>
      <c r="I1198" s="6">
        <f t="shared" si="103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IF(B1198="Pending","",SUMIFS(E:E,A:A,"&lt;="&amp;A1198,A:A,"&gt;="&amp;A1198-13,B:B,B1198)/(VLOOKUP(B1198,Population!$A$2:$B$10,2,FALSE)/100000)/14)</f>
        <v>16.070653590671661</v>
      </c>
      <c r="L1198" s="13">
        <f t="shared" si="10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00"/>
        <v>3.7265865250209675E-2</v>
      </c>
      <c r="E1199" s="7">
        <f t="shared" si="101"/>
        <v>83</v>
      </c>
      <c r="F1199" s="6">
        <f t="shared" si="102"/>
        <v>3.3481242436466316E-2</v>
      </c>
      <c r="G1199">
        <v>233</v>
      </c>
      <c r="H1199" s="7">
        <f t="shared" si="105"/>
        <v>4</v>
      </c>
      <c r="I1199" s="6">
        <f t="shared" si="103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IF(B1199="Pending","",SUMIFS(E:E,A:A,"&lt;="&amp;A1199,A:A,"&gt;="&amp;A1199-13,B:B,B1199)/(VLOOKUP(B1199,Population!$A$2:$B$10,2,FALSE)/100000)/14)</f>
        <v>14.059423104934234</v>
      </c>
      <c r="L1199" s="13">
        <f t="shared" si="10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00"/>
        <v>2.0841487279843446E-2</v>
      </c>
      <c r="E1200" s="7">
        <f t="shared" si="101"/>
        <v>52</v>
      </c>
      <c r="F1200" s="6">
        <f t="shared" si="102"/>
        <v>2.0976200080677694E-2</v>
      </c>
      <c r="G1200">
        <v>261</v>
      </c>
      <c r="H1200" s="7">
        <f t="shared" si="105"/>
        <v>7</v>
      </c>
      <c r="I1200" s="6">
        <f t="shared" si="103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IF(B1200="Pending","",SUMIFS(E:E,A:A,"&lt;="&amp;A1200,A:A,"&gt;="&amp;A1200-13,B:B,B1200)/(VLOOKUP(B1200,Population!$A$2:$B$10,2,FALSE)/100000)/14)</f>
        <v>14.68136911672366</v>
      </c>
      <c r="L1200" s="13">
        <f t="shared" si="10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00"/>
        <v>2.4182275649986024E-3</v>
      </c>
      <c r="E1201" s="7">
        <f t="shared" si="101"/>
        <v>17</v>
      </c>
      <c r="F1201" s="6">
        <f t="shared" si="102"/>
        <v>6.8576038725292453E-3</v>
      </c>
      <c r="G1201">
        <v>0</v>
      </c>
      <c r="H1201" s="7">
        <f t="shared" si="105"/>
        <v>0</v>
      </c>
      <c r="I1201" s="6">
        <f t="shared" si="103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IF(B1201="Pending","",SUMIFS(E:E,A:A,"&lt;="&amp;A1201,A:A,"&gt;="&amp;A1201-13,B:B,B1201)/(VLOOKUP(B1201,Population!$A$2:$B$10,2,FALSE)/100000)/14)</f>
        <v/>
      </c>
      <c r="L1201" s="13" t="str">
        <f t="shared" si="10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si="100"/>
        <v>4.5259350573700535E-2</v>
      </c>
      <c r="E1202" s="7">
        <f t="shared" si="101"/>
        <v>103</v>
      </c>
      <c r="F1202" s="6">
        <f t="shared" si="102"/>
        <v>4.5195261079420797E-2</v>
      </c>
      <c r="G1202" s="2">
        <v>3</v>
      </c>
      <c r="H1202" s="7">
        <f t="shared" si="105"/>
        <v>0</v>
      </c>
      <c r="I1202" s="6">
        <f t="shared" si="103"/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IF(B1202="Pending","",SUMIFS(E:E,A:A,"&lt;="&amp;A1202,A:A,"&gt;="&amp;A1202-13,B:B,B1202)/(VLOOKUP(B1202,Population!$A$2:$B$10,2,FALSE)/100000)/14)</f>
        <v>8.7597046647043673</v>
      </c>
      <c r="L1202" s="13">
        <f t="shared" si="10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00"/>
        <v>0.10776358390116365</v>
      </c>
      <c r="E1203" s="7">
        <f t="shared" si="101"/>
        <v>308</v>
      </c>
      <c r="F1203" s="6">
        <f t="shared" si="102"/>
        <v>0.13514699429574376</v>
      </c>
      <c r="G1203" s="2">
        <v>0</v>
      </c>
      <c r="H1203" s="7">
        <f t="shared" si="105"/>
        <v>0</v>
      </c>
      <c r="I1203" s="6">
        <f t="shared" si="103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IF(B1203="Pending","",SUMIFS(E:E,A:A,"&lt;="&amp;A1203,A:A,"&gt;="&amp;A1203-13,B:B,B1203)/(VLOOKUP(B1203,Population!$A$2:$B$10,2,FALSE)/100000)/14)</f>
        <v>26.504587653147578</v>
      </c>
      <c r="L1203" s="13">
        <f t="shared" si="10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00"/>
        <v>0.24014142700388788</v>
      </c>
      <c r="E1204" s="7">
        <f t="shared" si="101"/>
        <v>576</v>
      </c>
      <c r="F1204" s="6">
        <f t="shared" si="102"/>
        <v>0.25274243089074155</v>
      </c>
      <c r="G1204" s="2">
        <v>12</v>
      </c>
      <c r="H1204" s="7">
        <f t="shared" si="105"/>
        <v>0</v>
      </c>
      <c r="I1204" s="6">
        <f t="shared" si="103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IF(B1204="Pending","",SUMIFS(E:E,A:A,"&lt;="&amp;A1204,A:A,"&gt;="&amp;A1204-13,B:B,B1204)/(VLOOKUP(B1204,Population!$A$2:$B$10,2,FALSE)/100000)/14)</f>
        <v>50.208965288843665</v>
      </c>
      <c r="L1204" s="13">
        <f t="shared" si="10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00"/>
        <v>0.1916037876427478</v>
      </c>
      <c r="E1205" s="7">
        <f t="shared" si="101"/>
        <v>375</v>
      </c>
      <c r="F1205" s="6">
        <f t="shared" si="102"/>
        <v>0.16454585344449321</v>
      </c>
      <c r="G1205" s="2">
        <v>14</v>
      </c>
      <c r="H1205" s="7">
        <f t="shared" si="105"/>
        <v>0</v>
      </c>
      <c r="I1205" s="6">
        <f t="shared" si="103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IF(B1205="Pending","",SUMIFS(E:E,A:A,"&lt;="&amp;A1205,A:A,"&gt;="&amp;A1205-13,B:B,B1205)/(VLOOKUP(B1205,Population!$A$2:$B$10,2,FALSE)/100000)/14)</f>
        <v>35.104296648651186</v>
      </c>
      <c r="L1205" s="13">
        <f t="shared" si="10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00"/>
        <v>0.15829258050095504</v>
      </c>
      <c r="E1206" s="7">
        <f t="shared" si="101"/>
        <v>341</v>
      </c>
      <c r="F1206" s="6">
        <f t="shared" si="102"/>
        <v>0.14962702939885913</v>
      </c>
      <c r="G1206" s="2">
        <v>39</v>
      </c>
      <c r="H1206" s="7">
        <f t="shared" si="105"/>
        <v>1</v>
      </c>
      <c r="I1206" s="6">
        <f t="shared" si="103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IF(B1206="Pending","",SUMIFS(E:E,A:A,"&lt;="&amp;A1206,A:A,"&gt;="&amp;A1206-13,B:B,B1206)/(VLOOKUP(B1206,Population!$A$2:$B$10,2,FALSE)/100000)/14)</f>
        <v>30.715659791810499</v>
      </c>
      <c r="L1206" s="13">
        <f t="shared" si="10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00"/>
        <v>0.12469689375364067</v>
      </c>
      <c r="E1207" s="7">
        <f t="shared" si="101"/>
        <v>296</v>
      </c>
      <c r="F1207" s="6">
        <f t="shared" si="102"/>
        <v>0.12988152698551997</v>
      </c>
      <c r="G1207" s="2">
        <v>87</v>
      </c>
      <c r="H1207" s="7">
        <f t="shared" si="105"/>
        <v>3</v>
      </c>
      <c r="I1207" s="6">
        <f t="shared" si="103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IF(B1207="Pending","",SUMIFS(E:E,A:A,"&lt;="&amp;A1207,A:A,"&gt;="&amp;A1207-13,B:B,B1207)/(VLOOKUP(B1207,Population!$A$2:$B$10,2,FALSE)/100000)/14)</f>
        <v>23.908951648712485</v>
      </c>
      <c r="L1207" s="13">
        <f t="shared" si="10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00"/>
        <v>7.2135899971552037E-2</v>
      </c>
      <c r="E1208" s="7">
        <f t="shared" si="101"/>
        <v>173</v>
      </c>
      <c r="F1208" s="6">
        <f t="shared" si="102"/>
        <v>7.59104870557262E-2</v>
      </c>
      <c r="G1208" s="2">
        <v>154</v>
      </c>
      <c r="H1208" s="7">
        <f t="shared" si="105"/>
        <v>3</v>
      </c>
      <c r="I1208" s="6">
        <f t="shared" si="103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IF(B1208="Pending","",SUMIFS(E:E,A:A,"&lt;="&amp;A1208,A:A,"&gt;="&amp;A1208-13,B:B,B1208)/(VLOOKUP(B1208,Population!$A$2:$B$10,2,FALSE)/100000)/14)</f>
        <v>16.478538199571958</v>
      </c>
      <c r="L1208" s="13">
        <f t="shared" si="10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00"/>
        <v>3.7253281675449411E-2</v>
      </c>
      <c r="E1209" s="7">
        <f t="shared" si="101"/>
        <v>84</v>
      </c>
      <c r="F1209" s="6">
        <f t="shared" si="102"/>
        <v>3.6858271171566474E-2</v>
      </c>
      <c r="G1209" s="2">
        <v>237</v>
      </c>
      <c r="H1209" s="7">
        <f t="shared" si="105"/>
        <v>4</v>
      </c>
      <c r="I1209" s="6">
        <f t="shared" si="103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IF(B1209="Pending","",SUMIFS(E:E,A:A,"&lt;="&amp;A1209,A:A,"&gt;="&amp;A1209-13,B:B,B1209)/(VLOOKUP(B1209,Population!$A$2:$B$10,2,FALSE)/100000)/14)</f>
        <v>14.059423104934234</v>
      </c>
      <c r="L1209" s="13">
        <f t="shared" si="10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00"/>
        <v>2.0807651146723744E-2</v>
      </c>
      <c r="E1210" s="7">
        <f t="shared" si="101"/>
        <v>45</v>
      </c>
      <c r="F1210" s="6">
        <f t="shared" si="102"/>
        <v>1.9745502413339184E-2</v>
      </c>
      <c r="G1210" s="2">
        <v>269</v>
      </c>
      <c r="H1210" s="7">
        <f t="shared" si="105"/>
        <v>8</v>
      </c>
      <c r="I1210" s="6">
        <f t="shared" si="103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IF(B1210="Pending","",SUMIFS(E:E,A:A,"&lt;="&amp;A1210,A:A,"&gt;="&amp;A1210-13,B:B,B1210)/(VLOOKUP(B1210,Population!$A$2:$B$10,2,FALSE)/100000)/14)</f>
        <v>15.004036569838465</v>
      </c>
      <c r="L1210" s="13">
        <f t="shared" si="10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00"/>
        <v>2.0455438301792222E-3</v>
      </c>
      <c r="E1211" s="7">
        <f t="shared" si="101"/>
        <v>-22</v>
      </c>
      <c r="F1211" s="6">
        <f t="shared" si="102"/>
        <v>-9.6533567354102675E-3</v>
      </c>
      <c r="G1211" s="2">
        <v>0</v>
      </c>
      <c r="H1211" s="7">
        <f t="shared" si="105"/>
        <v>0</v>
      </c>
      <c r="I1211" s="6">
        <f t="shared" si="103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IF(B1211="Pending","",SUMIFS(E:E,A:A,"&lt;="&amp;A1211,A:A,"&gt;="&amp;A1211-13,B:B,B1211)/(VLOOKUP(B1211,Population!$A$2:$B$10,2,FALSE)/100000)/14)</f>
        <v/>
      </c>
      <c r="L1211" s="13" t="str">
        <f t="shared" si="10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si="100"/>
        <v>4.5509327185076505E-2</v>
      </c>
      <c r="E1212" s="7">
        <f t="shared" si="101"/>
        <v>133</v>
      </c>
      <c r="F1212" s="6">
        <f t="shared" si="102"/>
        <v>5.2840683353198255E-2</v>
      </c>
      <c r="G1212">
        <v>3</v>
      </c>
      <c r="H1212" s="7">
        <f t="shared" si="105"/>
        <v>0</v>
      </c>
      <c r="I1212" s="6">
        <f t="shared" si="103"/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IF(B1212="Pending","",SUMIFS(E:E,A:A,"&lt;="&amp;A1212,A:A,"&gt;="&amp;A1212-13,B:B,B1212)/(VLOOKUP(B1212,Population!$A$2:$B$10,2,FALSE)/100000)/14)</f>
        <v>9.4220045673462796</v>
      </c>
      <c r="L1212" s="13">
        <f t="shared" si="10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00"/>
        <v>0.10844162649339761</v>
      </c>
      <c r="E1213" s="7">
        <f t="shared" si="101"/>
        <v>323</v>
      </c>
      <c r="F1213" s="6">
        <f t="shared" si="102"/>
        <v>0.12832737385776719</v>
      </c>
      <c r="G1213">
        <v>0</v>
      </c>
      <c r="H1213" s="7">
        <f t="shared" si="105"/>
        <v>0</v>
      </c>
      <c r="I1213" s="6">
        <f t="shared" si="103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IF(B1213="Pending","",SUMIFS(E:E,A:A,"&lt;="&amp;A1213,A:A,"&gt;="&amp;A1213-13,B:B,B1213)/(VLOOKUP(B1213,Population!$A$2:$B$10,2,FALSE)/100000)/14)</f>
        <v>27.93862007728768</v>
      </c>
      <c r="L1213" s="13">
        <f t="shared" si="10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00"/>
        <v>0.23996541605533431</v>
      </c>
      <c r="E1214" s="7">
        <f t="shared" si="101"/>
        <v>591</v>
      </c>
      <c r="F1214" s="6">
        <f t="shared" si="102"/>
        <v>0.23480333730631706</v>
      </c>
      <c r="G1214">
        <v>12</v>
      </c>
      <c r="H1214" s="7">
        <f t="shared" si="105"/>
        <v>0</v>
      </c>
      <c r="I1214" s="6">
        <f t="shared" si="103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IF(B1214="Pending","",SUMIFS(E:E,A:A,"&lt;="&amp;A1214,A:A,"&gt;="&amp;A1214-13,B:B,B1214)/(VLOOKUP(B1214,Population!$A$2:$B$10,2,FALSE)/100000)/14)</f>
        <v>51.341385566456118</v>
      </c>
      <c r="L1214" s="13">
        <f t="shared" si="10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00"/>
        <v>0.19093219450848878</v>
      </c>
      <c r="E1215" s="7">
        <f t="shared" si="101"/>
        <v>431</v>
      </c>
      <c r="F1215" s="6">
        <f t="shared" si="102"/>
        <v>0.17123559793404847</v>
      </c>
      <c r="G1215">
        <v>14</v>
      </c>
      <c r="H1215" s="7">
        <f t="shared" si="105"/>
        <v>0</v>
      </c>
      <c r="I1215" s="6">
        <f t="shared" si="103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IF(B1215="Pending","",SUMIFS(E:E,A:A,"&lt;="&amp;A1215,A:A,"&gt;="&amp;A1215-13,B:B,B1215)/(VLOOKUP(B1215,Population!$A$2:$B$10,2,FALSE)/100000)/14)</f>
        <v>36.456027858040208</v>
      </c>
      <c r="L1215" s="13">
        <f t="shared" si="10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00"/>
        <v>0.15811674701320477</v>
      </c>
      <c r="E1216" s="7">
        <f t="shared" si="101"/>
        <v>385</v>
      </c>
      <c r="F1216" s="6">
        <f t="shared" si="102"/>
        <v>0.15295987286452126</v>
      </c>
      <c r="G1216">
        <v>40</v>
      </c>
      <c r="H1216" s="7">
        <f t="shared" si="105"/>
        <v>1</v>
      </c>
      <c r="I1216" s="6">
        <f t="shared" si="103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IF(B1216="Pending","",SUMIFS(E:E,A:A,"&lt;="&amp;A1216,A:A,"&gt;="&amp;A1216-13,B:B,B1216)/(VLOOKUP(B1216,Population!$A$2:$B$10,2,FALSE)/100000)/14)</f>
        <v>32.357850004356827</v>
      </c>
      <c r="L1216" s="13">
        <f t="shared" si="10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00"/>
        <v>0.12446290085935863</v>
      </c>
      <c r="E1217" s="7">
        <f t="shared" si="101"/>
        <v>296</v>
      </c>
      <c r="F1217" s="6">
        <f t="shared" si="102"/>
        <v>0.11760031783869686</v>
      </c>
      <c r="G1217">
        <v>93</v>
      </c>
      <c r="H1217" s="7">
        <f t="shared" si="105"/>
        <v>6</v>
      </c>
      <c r="I1217" s="6">
        <f t="shared" si="103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IF(B1217="Pending","",SUMIFS(E:E,A:A,"&lt;="&amp;A1217,A:A,"&gt;="&amp;A1217-13,B:B,B1217)/(VLOOKUP(B1217,Population!$A$2:$B$10,2,FALSE)/100000)/14)</f>
        <v>25.137506388085765</v>
      </c>
      <c r="L1217" s="13">
        <f t="shared" si="10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ref="D1218:D1281" si="106">C1218/SUMIF(A:A,A1218,C:C)</f>
        <v>7.222018444770488E-2</v>
      </c>
      <c r="E1218" s="7">
        <f t="shared" si="101"/>
        <v>188</v>
      </c>
      <c r="F1218" s="6">
        <f t="shared" si="102"/>
        <v>7.4692093762415576E-2</v>
      </c>
      <c r="G1218">
        <v>158</v>
      </c>
      <c r="H1218" s="7">
        <f t="shared" si="105"/>
        <v>4</v>
      </c>
      <c r="I1218" s="6">
        <f t="shared" si="103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IF(B1218="Pending","",SUMIFS(E:E,A:A,"&lt;="&amp;A1218,A:A,"&gt;="&amp;A1218-13,B:B,B1218)/(VLOOKUP(B1218,Population!$A$2:$B$10,2,FALSE)/100000)/14)</f>
        <v>17.357756134312595</v>
      </c>
      <c r="L1218" s="13">
        <f t="shared" si="10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06"/>
        <v>3.7190840494655208E-2</v>
      </c>
      <c r="E1219" s="7">
        <f t="shared" si="101"/>
        <v>89</v>
      </c>
      <c r="F1219" s="6">
        <f t="shared" si="102"/>
        <v>3.5359555025824392E-2</v>
      </c>
      <c r="G1219">
        <v>240</v>
      </c>
      <c r="H1219" s="7">
        <f t="shared" si="105"/>
        <v>3</v>
      </c>
      <c r="I1219" s="6">
        <f t="shared" si="103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IF(B1219="Pending","",SUMIFS(E:E,A:A,"&lt;="&amp;A1219,A:A,"&gt;="&amp;A1219-13,B:B,B1219)/(VLOOKUP(B1219,Population!$A$2:$B$10,2,FALSE)/100000)/14)</f>
        <v>14.595587545376642</v>
      </c>
      <c r="L1219" s="13">
        <f t="shared" si="10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06"/>
        <v>2.1130266191574095E-2</v>
      </c>
      <c r="E1220" s="7">
        <f t="shared" si="101"/>
        <v>77</v>
      </c>
      <c r="F1220" s="6">
        <f t="shared" si="102"/>
        <v>3.0591974572904253E-2</v>
      </c>
      <c r="G1220">
        <v>278</v>
      </c>
      <c r="H1220" s="7">
        <f t="shared" si="105"/>
        <v>9</v>
      </c>
      <c r="I1220" s="6">
        <f t="shared" si="103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IF(B1220="Pending","",SUMIFS(E:E,A:A,"&lt;="&amp;A1220,A:A,"&gt;="&amp;A1220-13,B:B,B1220)/(VLOOKUP(B1220,Population!$A$2:$B$10,2,FALSE)/100000)/14)</f>
        <v>16.714174071346935</v>
      </c>
      <c r="L1220" s="13">
        <f t="shared" si="10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06"/>
        <v>2.030496751205198E-3</v>
      </c>
      <c r="E1221" s="7">
        <f t="shared" si="101"/>
        <v>4</v>
      </c>
      <c r="F1221" s="6">
        <f t="shared" si="102"/>
        <v>1.5891934843067143E-3</v>
      </c>
      <c r="G1221">
        <v>0</v>
      </c>
      <c r="H1221" s="7">
        <f t="shared" si="105"/>
        <v>0</v>
      </c>
      <c r="I1221" s="6">
        <f t="shared" si="103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IF(B1221="Pending","",SUMIFS(E:E,A:A,"&lt;="&amp;A1221,A:A,"&gt;="&amp;A1221-13,B:B,B1221)/(VLOOKUP(B1221,Population!$A$2:$B$10,2,FALSE)/100000)/14)</f>
        <v/>
      </c>
      <c r="L1221" s="13" t="str">
        <f t="shared" si="10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si="106"/>
        <v>4.5804262945657044E-2</v>
      </c>
      <c r="E1222" s="7">
        <f t="shared" si="101"/>
        <v>104</v>
      </c>
      <c r="F1222" s="6">
        <f t="shared" si="102"/>
        <v>5.8459808881394043E-2</v>
      </c>
      <c r="G1222">
        <v>3</v>
      </c>
      <c r="H1222" s="7">
        <f t="shared" si="105"/>
        <v>0</v>
      </c>
      <c r="I1222" s="6">
        <f t="shared" si="103"/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IF(B1222="Pending","",SUMIFS(E:E,A:A,"&lt;="&amp;A1222,A:A,"&gt;="&amp;A1222-13,B:B,B1222)/(VLOOKUP(B1222,Population!$A$2:$B$10,2,FALSE)/100000)/14)</f>
        <v>9.8241152225217281</v>
      </c>
      <c r="L1222" s="13">
        <f t="shared" si="10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06"/>
        <v>0.10918517570248992</v>
      </c>
      <c r="E1223" s="7">
        <f t="shared" si="101"/>
        <v>251</v>
      </c>
      <c r="F1223" s="6">
        <f t="shared" si="102"/>
        <v>0.14109050028105677</v>
      </c>
      <c r="G1223">
        <v>0</v>
      </c>
      <c r="H1223" s="7">
        <f t="shared" si="105"/>
        <v>0</v>
      </c>
      <c r="I1223" s="6">
        <f t="shared" si="103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IF(B1223="Pending","",SUMIFS(E:E,A:A,"&lt;="&amp;A1223,A:A,"&gt;="&amp;A1223-13,B:B,B1223)/(VLOOKUP(B1223,Population!$A$2:$B$10,2,FALSE)/100000)/14)</f>
        <v>28.722335471875876</v>
      </c>
      <c r="L1223" s="13">
        <f t="shared" si="10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06"/>
        <v>0.23977469116046854</v>
      </c>
      <c r="E1224" s="7">
        <f t="shared" ref="E1224:E1287" si="107">C1224-SUMIFS(C:C,A:A,A1224-1,B:B,B1224)</f>
        <v>412</v>
      </c>
      <c r="F1224" s="6">
        <f t="shared" ref="F1224:F1287" si="108">E1224/SUMIF(A:A,A1224,E:E)</f>
        <v>0.23159078133783023</v>
      </c>
      <c r="G1224">
        <v>12</v>
      </c>
      <c r="H1224" s="7">
        <f t="shared" si="105"/>
        <v>0</v>
      </c>
      <c r="I1224" s="6">
        <f t="shared" si="103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IF(B1224="Pending","",SUMIFS(E:E,A:A,"&lt;="&amp;A1224,A:A,"&gt;="&amp;A1224-13,B:B,B1224)/(VLOOKUP(B1224,Population!$A$2:$B$10,2,FALSE)/100000)/14)</f>
        <v>51.551370783496843</v>
      </c>
      <c r="L1224" s="13">
        <f t="shared" si="10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06"/>
        <v>0.19050118415157141</v>
      </c>
      <c r="E1225" s="7">
        <f t="shared" si="107"/>
        <v>306</v>
      </c>
      <c r="F1225" s="6">
        <f t="shared" si="108"/>
        <v>0.17200674536256325</v>
      </c>
      <c r="G1225">
        <v>14</v>
      </c>
      <c r="H1225" s="7">
        <f t="shared" si="105"/>
        <v>0</v>
      </c>
      <c r="I1225" s="6">
        <f t="shared" si="103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IF(B1225="Pending","",SUMIFS(E:E,A:A,"&lt;="&amp;A1225,A:A,"&gt;="&amp;A1225-13,B:B,B1225)/(VLOOKUP(B1225,Population!$A$2:$B$10,2,FALSE)/100000)/14)</f>
        <v>37.156322340012835</v>
      </c>
      <c r="L1225" s="13">
        <f t="shared" si="10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06"/>
        <v>0.15767778275619279</v>
      </c>
      <c r="E1226" s="7">
        <f t="shared" si="107"/>
        <v>247</v>
      </c>
      <c r="F1226" s="6">
        <f t="shared" si="108"/>
        <v>0.13884204609331086</v>
      </c>
      <c r="G1226">
        <v>41</v>
      </c>
      <c r="H1226" s="7">
        <f t="shared" si="105"/>
        <v>1</v>
      </c>
      <c r="I1226" s="6">
        <f t="shared" si="103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IF(B1226="Pending","",SUMIFS(E:E,A:A,"&lt;="&amp;A1226,A:A,"&gt;="&amp;A1226-13,B:B,B1226)/(VLOOKUP(B1226,Population!$A$2:$B$10,2,FALSE)/100000)/14)</f>
        <v>32.760019036000834</v>
      </c>
      <c r="L1226" s="13">
        <f t="shared" si="10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06"/>
        <v>0.12411188632144915</v>
      </c>
      <c r="E1227" s="7">
        <f t="shared" si="107"/>
        <v>194</v>
      </c>
      <c r="F1227" s="6">
        <f t="shared" si="108"/>
        <v>0.10905002810567735</v>
      </c>
      <c r="G1227">
        <v>94</v>
      </c>
      <c r="H1227" s="7">
        <f t="shared" si="105"/>
        <v>1</v>
      </c>
      <c r="I1227" s="6">
        <f t="shared" si="103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IF(B1227="Pending","",SUMIFS(E:E,A:A,"&lt;="&amp;A1227,A:A,"&gt;="&amp;A1227-13,B:B,B1227)/(VLOOKUP(B1227,Population!$A$2:$B$10,2,FALSE)/100000)/14)</f>
        <v>25.552343053328691</v>
      </c>
      <c r="L1227" s="13">
        <f t="shared" si="10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06"/>
        <v>7.2278051590603604E-2</v>
      </c>
      <c r="E1228" s="7">
        <f t="shared" si="107"/>
        <v>133</v>
      </c>
      <c r="F1228" s="6">
        <f t="shared" si="108"/>
        <v>7.4761101742551989E-2</v>
      </c>
      <c r="G1228">
        <v>158</v>
      </c>
      <c r="H1228" s="7">
        <f t="shared" si="105"/>
        <v>0</v>
      </c>
      <c r="I1228" s="6">
        <f t="shared" si="103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IF(B1228="Pending","",SUMIFS(E:E,A:A,"&lt;="&amp;A1228,A:A,"&gt;="&amp;A1228-13,B:B,B1228)/(VLOOKUP(B1228,Population!$A$2:$B$10,2,FALSE)/100000)/14)</f>
        <v>17.783768948052906</v>
      </c>
      <c r="L1228" s="13">
        <f t="shared" si="10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06"/>
        <v>3.7367983101837032E-2</v>
      </c>
      <c r="E1229" s="7">
        <f t="shared" si="107"/>
        <v>80</v>
      </c>
      <c r="F1229" s="6">
        <f t="shared" si="108"/>
        <v>4.4969083754918496E-2</v>
      </c>
      <c r="G1229">
        <v>243</v>
      </c>
      <c r="H1229" s="7">
        <f t="shared" si="105"/>
        <v>3</v>
      </c>
      <c r="I1229" s="6">
        <f t="shared" si="103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IF(B1229="Pending","",SUMIFS(E:E,A:A,"&lt;="&amp;A1229,A:A,"&gt;="&amp;A1229-13,B:B,B1229)/(VLOOKUP(B1229,Population!$A$2:$B$10,2,FALSE)/100000)/14)</f>
        <v>15.236006182571739</v>
      </c>
      <c r="L1229" s="13">
        <f t="shared" si="10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06"/>
        <v>2.1301926646610767E-2</v>
      </c>
      <c r="E1230" s="7">
        <f t="shared" si="107"/>
        <v>51</v>
      </c>
      <c r="F1230" s="6">
        <f t="shared" si="108"/>
        <v>2.866779089376054E-2</v>
      </c>
      <c r="G1230">
        <v>278</v>
      </c>
      <c r="H1230" s="7">
        <f t="shared" si="105"/>
        <v>0</v>
      </c>
      <c r="I1230" s="6">
        <f t="shared" si="103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IF(B1230="Pending","",SUMIFS(E:E,A:A,"&lt;="&amp;A1230,A:A,"&gt;="&amp;A1230-13,B:B,B1230)/(VLOOKUP(B1230,Population!$A$2:$B$10,2,FALSE)/100000)/14)</f>
        <v>17.875776902560236</v>
      </c>
      <c r="L1230" s="13">
        <f t="shared" si="10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06"/>
        <v>1.9970556231197595E-3</v>
      </c>
      <c r="E1231" s="7">
        <f t="shared" si="107"/>
        <v>1</v>
      </c>
      <c r="F1231" s="6">
        <f t="shared" si="108"/>
        <v>5.6211354693648118E-4</v>
      </c>
      <c r="G1231">
        <v>0</v>
      </c>
      <c r="H1231" s="7">
        <f t="shared" si="105"/>
        <v>0</v>
      </c>
      <c r="I1231" s="6">
        <f t="shared" si="103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IF(B1231="Pending","",SUMIFS(E:E,A:A,"&lt;="&amp;A1231,A:A,"&gt;="&amp;A1231-13,B:B,B1231)/(VLOOKUP(B1231,Population!$A$2:$B$10,2,FALSE)/100000)/14)</f>
        <v/>
      </c>
      <c r="L1231" s="13" t="str">
        <f t="shared" si="10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si="106"/>
        <v>4.572811395039747E-2</v>
      </c>
      <c r="E1232" s="7">
        <f t="shared" si="107"/>
        <v>69</v>
      </c>
      <c r="F1232" s="6">
        <f t="shared" si="108"/>
        <v>4.2098840756558877E-2</v>
      </c>
      <c r="G1232">
        <v>3</v>
      </c>
      <c r="H1232" s="7">
        <f t="shared" si="105"/>
        <v>0</v>
      </c>
      <c r="I1232" s="6">
        <f t="shared" si="103"/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IF(B1232="Pending","",SUMIFS(E:E,A:A,"&lt;="&amp;A1232,A:A,"&gt;="&amp;A1232-13,B:B,B1232)/(VLOOKUP(B1232,Population!$A$2:$B$10,2,FALSE)/100000)/14)</f>
        <v>10.147380651192185</v>
      </c>
      <c r="L1232" s="13">
        <f t="shared" si="10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06"/>
        <v>0.10980013541640544</v>
      </c>
      <c r="E1233" s="7">
        <f t="shared" si="107"/>
        <v>228</v>
      </c>
      <c r="F1233" s="6">
        <f t="shared" si="108"/>
        <v>0.13910921293471629</v>
      </c>
      <c r="G1233">
        <v>0</v>
      </c>
      <c r="H1233" s="7">
        <f t="shared" si="105"/>
        <v>0</v>
      </c>
      <c r="I1233" s="6">
        <f t="shared" si="103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IF(B1233="Pending","",SUMIFS(E:E,A:A,"&lt;="&amp;A1233,A:A,"&gt;="&amp;A1233-13,B:B,B1233)/(VLOOKUP(B1233,Population!$A$2:$B$10,2,FALSE)/100000)/14)</f>
        <v>29.881233768128631</v>
      </c>
      <c r="L1233" s="13">
        <f t="shared" si="10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06"/>
        <v>0.23963688341650574</v>
      </c>
      <c r="E1234" s="7">
        <f t="shared" si="107"/>
        <v>382</v>
      </c>
      <c r="F1234" s="6">
        <f t="shared" si="108"/>
        <v>0.23306894447834045</v>
      </c>
      <c r="G1234">
        <v>12</v>
      </c>
      <c r="H1234" s="7">
        <f t="shared" si="105"/>
        <v>0</v>
      </c>
      <c r="I1234" s="6">
        <f t="shared" si="103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IF(B1234="Pending","",SUMIFS(E:E,A:A,"&lt;="&amp;A1234,A:A,"&gt;="&amp;A1234-13,B:B,B1234)/(VLOOKUP(B1234,Population!$A$2:$B$10,2,FALSE)/100000)/14)</f>
        <v>52.863778390001343</v>
      </c>
      <c r="L1234" s="13">
        <f t="shared" si="10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06"/>
        <v>0.18987135441482558</v>
      </c>
      <c r="E1235" s="7">
        <f t="shared" si="107"/>
        <v>262</v>
      </c>
      <c r="F1235" s="6">
        <f t="shared" si="108"/>
        <v>0.15985356924954242</v>
      </c>
      <c r="G1235">
        <v>14</v>
      </c>
      <c r="H1235" s="7">
        <f t="shared" si="105"/>
        <v>0</v>
      </c>
      <c r="I1235" s="6">
        <f t="shared" si="103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IF(B1235="Pending","",SUMIFS(E:E,A:A,"&lt;="&amp;A1235,A:A,"&gt;="&amp;A1235-13,B:B,B1235)/(VLOOKUP(B1235,Population!$A$2:$B$10,2,FALSE)/100000)/14)</f>
        <v>38.385909163011299</v>
      </c>
      <c r="L1235" s="13">
        <f t="shared" si="10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06"/>
        <v>0.15802342202271985</v>
      </c>
      <c r="E1236" s="7">
        <f t="shared" si="107"/>
        <v>286</v>
      </c>
      <c r="F1236" s="6">
        <f t="shared" si="108"/>
        <v>0.17449664429530201</v>
      </c>
      <c r="G1236">
        <v>41</v>
      </c>
      <c r="H1236" s="7">
        <f t="shared" si="105"/>
        <v>0</v>
      </c>
      <c r="I1236" s="6">
        <f t="shared" si="103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IF(B1236="Pending","",SUMIFS(E:E,A:A,"&lt;="&amp;A1236,A:A,"&gt;="&amp;A1236-13,B:B,B1236)/(VLOOKUP(B1236,Population!$A$2:$B$10,2,FALSE)/100000)/14)</f>
        <v>34.318424033621334</v>
      </c>
      <c r="L1236" s="13">
        <f t="shared" si="10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06"/>
        <v>0.12393108809589487</v>
      </c>
      <c r="E1237" s="7">
        <f t="shared" si="107"/>
        <v>189</v>
      </c>
      <c r="F1237" s="6">
        <f t="shared" si="108"/>
        <v>0.11531421598535692</v>
      </c>
      <c r="G1237">
        <v>94</v>
      </c>
      <c r="H1237" s="7">
        <f t="shared" si="105"/>
        <v>0</v>
      </c>
      <c r="I1237" s="6">
        <f t="shared" si="103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IF(B1237="Pending","",SUMIFS(E:E,A:A,"&lt;="&amp;A1237,A:A,"&gt;="&amp;A1237-13,B:B,B1237)/(VLOOKUP(B1237,Population!$A$2:$B$10,2,FALSE)/100000)/14)</f>
        <v>26.350105871103548</v>
      </c>
      <c r="L1237" s="13">
        <f t="shared" si="10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06"/>
        <v>7.2222082904932663E-2</v>
      </c>
      <c r="E1238" s="7">
        <f t="shared" si="107"/>
        <v>114</v>
      </c>
      <c r="F1238" s="6">
        <f t="shared" si="108"/>
        <v>6.9554606467358143E-2</v>
      </c>
      <c r="G1238">
        <v>159</v>
      </c>
      <c r="H1238" s="7">
        <f t="shared" si="105"/>
        <v>1</v>
      </c>
      <c r="I1238" s="6">
        <f t="shared" si="103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IF(B1238="Pending","",SUMIFS(E:E,A:A,"&lt;="&amp;A1238,A:A,"&gt;="&amp;A1238-13,B:B,B1238)/(VLOOKUP(B1238,Population!$A$2:$B$10,2,FALSE)/100000)/14)</f>
        <v>18.227909966633227</v>
      </c>
      <c r="L1238" s="13">
        <f t="shared" si="10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06"/>
        <v>3.7603129623592545E-2</v>
      </c>
      <c r="E1239" s="7">
        <f t="shared" si="107"/>
        <v>80</v>
      </c>
      <c r="F1239" s="6">
        <f t="shared" si="108"/>
        <v>4.8810250152532035E-2</v>
      </c>
      <c r="G1239">
        <v>243</v>
      </c>
      <c r="H1239" s="7">
        <f t="shared" si="105"/>
        <v>0</v>
      </c>
      <c r="I1239" s="6">
        <f t="shared" si="103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IF(B1239="Pending","",SUMIFS(E:E,A:A,"&lt;="&amp;A1239,A:A,"&gt;="&amp;A1239-13,B:B,B1239)/(VLOOKUP(B1239,Population!$A$2:$B$10,2,FALSE)/100000)/14)</f>
        <v>15.935998646482659</v>
      </c>
      <c r="L1239" s="13">
        <f t="shared" si="10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06"/>
        <v>2.1202698297264087E-2</v>
      </c>
      <c r="E1240" s="7">
        <f t="shared" si="107"/>
        <v>27</v>
      </c>
      <c r="F1240" s="6">
        <f t="shared" si="108"/>
        <v>1.6473459426479559E-2</v>
      </c>
      <c r="G1240">
        <v>281</v>
      </c>
      <c r="H1240" s="7">
        <f t="shared" si="105"/>
        <v>3</v>
      </c>
      <c r="I1240" s="6">
        <f t="shared" si="103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IF(B1240="Pending","",SUMIFS(E:E,A:A,"&lt;="&amp;A1240,A:A,"&gt;="&amp;A1240-13,B:B,B1240)/(VLOOKUP(B1240,Population!$A$2:$B$10,2,FALSE)/100000)/14)</f>
        <v>18.359778082232445</v>
      </c>
      <c r="L1240" s="13">
        <f t="shared" si="10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06"/>
        <v>1.9810918574616949E-3</v>
      </c>
      <c r="E1241" s="7">
        <f t="shared" si="107"/>
        <v>2</v>
      </c>
      <c r="F1241" s="6">
        <f t="shared" si="108"/>
        <v>1.2202562538133007E-3</v>
      </c>
      <c r="G1241">
        <v>0</v>
      </c>
      <c r="H1241" s="7">
        <f t="shared" si="105"/>
        <v>0</v>
      </c>
      <c r="I1241" s="6">
        <f t="shared" si="103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IF(B1241="Pending","",SUMIFS(E:E,A:A,"&lt;="&amp;A1241,A:A,"&gt;="&amp;A1241-13,B:B,B1241)/(VLOOKUP(B1241,Population!$A$2:$B$10,2,FALSE)/100000)/14)</f>
        <v/>
      </c>
      <c r="L1241" s="13" t="str">
        <f t="shared" si="10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si="106"/>
        <v>4.5567704773991996E-2</v>
      </c>
      <c r="E1242" s="7">
        <f t="shared" si="107"/>
        <v>87</v>
      </c>
      <c r="F1242" s="6">
        <f t="shared" si="108"/>
        <v>3.9726027397260277E-2</v>
      </c>
      <c r="G1242" s="2">
        <v>3</v>
      </c>
      <c r="H1242" s="7">
        <f t="shared" si="105"/>
        <v>0</v>
      </c>
      <c r="I1242" s="6">
        <f t="shared" si="103"/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IF(B1242="Pending","",SUMIFS(E:E,A:A,"&lt;="&amp;A1242,A:A,"&gt;="&amp;A1242-13,B:B,B1242)/(VLOOKUP(B1242,Population!$A$2:$B$10,2,FALSE)/100000)/14)</f>
        <v>10.171034219143683</v>
      </c>
      <c r="L1242" s="13">
        <f t="shared" si="10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106"/>
        <v>0.11064873572195646</v>
      </c>
      <c r="E1243" s="7">
        <f t="shared" si="107"/>
        <v>310</v>
      </c>
      <c r="F1243" s="6">
        <f t="shared" si="108"/>
        <v>0.14155251141552511</v>
      </c>
      <c r="G1243" s="2">
        <v>0</v>
      </c>
      <c r="H1243" s="7">
        <f t="shared" si="105"/>
        <v>0</v>
      </c>
      <c r="I1243" s="6">
        <f t="shared" si="103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IF(B1243="Pending","",SUMIFS(E:E,A:A,"&lt;="&amp;A1243,A:A,"&gt;="&amp;A1243-13,B:B,B1243)/(VLOOKUP(B1243,Population!$A$2:$B$10,2,FALSE)/100000)/14)</f>
        <v>31.248567009750587</v>
      </c>
      <c r="L1243" s="13">
        <f t="shared" si="10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106"/>
        <v>0.23919994142341111</v>
      </c>
      <c r="E1244" s="7">
        <f t="shared" si="107"/>
        <v>489</v>
      </c>
      <c r="F1244" s="6">
        <f t="shared" si="108"/>
        <v>0.22328767123287671</v>
      </c>
      <c r="G1244" s="2">
        <v>12</v>
      </c>
      <c r="H1244" s="7">
        <f t="shared" si="105"/>
        <v>0</v>
      </c>
      <c r="I1244" s="6">
        <f t="shared" si="103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IF(B1244="Pending","",SUMIFS(E:E,A:A,"&lt;="&amp;A1244,A:A,"&gt;="&amp;A1244-13,B:B,B1244)/(VLOOKUP(B1244,Population!$A$2:$B$10,2,FALSE)/100000)/14)</f>
        <v>53.531231401309348</v>
      </c>
      <c r="L1244" s="13">
        <f t="shared" si="10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106"/>
        <v>0.18933662013082106</v>
      </c>
      <c r="E1245" s="7">
        <f t="shared" si="107"/>
        <v>372</v>
      </c>
      <c r="F1245" s="6">
        <f t="shared" si="108"/>
        <v>0.16986301369863013</v>
      </c>
      <c r="G1245" s="2">
        <v>14</v>
      </c>
      <c r="H1245" s="7">
        <f t="shared" si="105"/>
        <v>0</v>
      </c>
      <c r="I1245" s="6">
        <f t="shared" si="103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IF(B1245="Pending","",SUMIFS(E:E,A:A,"&lt;="&amp;A1245,A:A,"&gt;="&amp;A1245-13,B:B,B1245)/(VLOOKUP(B1245,Population!$A$2:$B$10,2,FALSE)/100000)/14)</f>
        <v>39.705068536029501</v>
      </c>
      <c r="L1245" s="13">
        <f t="shared" si="10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106"/>
        <v>0.1576564483061603</v>
      </c>
      <c r="E1246" s="7">
        <f t="shared" si="107"/>
        <v>316</v>
      </c>
      <c r="F1246" s="6">
        <f t="shared" si="108"/>
        <v>0.14429223744292238</v>
      </c>
      <c r="G1246" s="2">
        <v>42</v>
      </c>
      <c r="H1246" s="7">
        <f t="shared" si="105"/>
        <v>1</v>
      </c>
      <c r="I1246" s="6">
        <f t="shared" ref="I1246:I1309" si="109">G1246/SUMIF(A:A,A1246,G:G)</f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IF(B1246="Pending","",SUMIFS(E:E,A:A,"&lt;="&amp;A1246,A:A,"&gt;="&amp;A1246-13,B:B,B1246)/(VLOOKUP(B1246,Population!$A$2:$B$10,2,FALSE)/100000)/14)</f>
        <v>35.332225134223918</v>
      </c>
      <c r="L1246" s="13">
        <f t="shared" ref="L1246:L1300" si="110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106"/>
        <v>0.12419457190276287</v>
      </c>
      <c r="E1247" s="7">
        <f t="shared" si="107"/>
        <v>293</v>
      </c>
      <c r="F1247" s="6">
        <f t="shared" si="108"/>
        <v>0.13378995433789953</v>
      </c>
      <c r="G1247" s="2">
        <v>98</v>
      </c>
      <c r="H1247" s="7">
        <f t="shared" si="105"/>
        <v>4</v>
      </c>
      <c r="I1247" s="6">
        <f t="shared" si="109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IF(B1247="Pending","",SUMIFS(E:E,A:A,"&lt;="&amp;A1247,A:A,"&gt;="&amp;A1247-13,B:B,B1247)/(VLOOKUP(B1247,Population!$A$2:$B$10,2,FALSE)/100000)/14)</f>
        <v>27.403152790566363</v>
      </c>
      <c r="L1247" s="13">
        <f t="shared" si="110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106"/>
        <v>7.2451918383286143E-2</v>
      </c>
      <c r="E1248" s="7">
        <f t="shared" si="107"/>
        <v>177</v>
      </c>
      <c r="F1248" s="6">
        <f t="shared" si="108"/>
        <v>8.0821917808219179E-2</v>
      </c>
      <c r="G1248" s="2">
        <v>165</v>
      </c>
      <c r="H1248" s="7">
        <f t="shared" si="105"/>
        <v>6</v>
      </c>
      <c r="I1248" s="6">
        <f t="shared" si="109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IF(B1248="Pending","",SUMIFS(E:E,A:A,"&lt;="&amp;A1248,A:A,"&gt;="&amp;A1248-13,B:B,B1248)/(VLOOKUP(B1248,Population!$A$2:$B$10,2,FALSE)/100000)/14)</f>
        <v>18.871461238453694</v>
      </c>
      <c r="L1248" s="13">
        <f t="shared" si="110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106"/>
        <v>3.7891730938201695E-2</v>
      </c>
      <c r="E1249" s="7">
        <f t="shared" si="107"/>
        <v>106</v>
      </c>
      <c r="F1249" s="6">
        <f t="shared" si="108"/>
        <v>4.8401826484018265E-2</v>
      </c>
      <c r="G1249" s="2">
        <v>250</v>
      </c>
      <c r="H1249" s="7">
        <f t="shared" si="105"/>
        <v>7</v>
      </c>
      <c r="I1249" s="6">
        <f t="shared" si="109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IF(B1249="Pending","",SUMIFS(E:E,A:A,"&lt;="&amp;A1249,A:A,"&gt;="&amp;A1249-13,B:B,B1249)/(VLOOKUP(B1249,Population!$A$2:$B$10,2,FALSE)/100000)/14)</f>
        <v>16.650884567072534</v>
      </c>
      <c r="L1249" s="13">
        <f t="shared" si="110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106"/>
        <v>2.1295030752709169E-2</v>
      </c>
      <c r="E1250" s="7">
        <f t="shared" si="107"/>
        <v>54</v>
      </c>
      <c r="F1250" s="6">
        <f t="shared" si="108"/>
        <v>2.4657534246575342E-2</v>
      </c>
      <c r="G1250" s="2">
        <v>287</v>
      </c>
      <c r="H1250" s="7">
        <f t="shared" si="105"/>
        <v>6</v>
      </c>
      <c r="I1250" s="6">
        <f t="shared" si="109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IF(B1250="Pending","",SUMIFS(E:E,A:A,"&lt;="&amp;A1250,A:A,"&gt;="&amp;A1250-13,B:B,B1250)/(VLOOKUP(B1250,Population!$A$2:$B$10,2,FALSE)/100000)/14)</f>
        <v>19.392313932199823</v>
      </c>
      <c r="L1250" s="13">
        <f t="shared" si="110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106"/>
        <v>1.7572976666992092E-3</v>
      </c>
      <c r="E1251" s="7">
        <f t="shared" si="107"/>
        <v>-14</v>
      </c>
      <c r="F1251" s="6">
        <f t="shared" si="108"/>
        <v>-6.392694063926941E-3</v>
      </c>
      <c r="G1251" s="2">
        <v>0</v>
      </c>
      <c r="H1251" s="7">
        <f t="shared" si="105"/>
        <v>0</v>
      </c>
      <c r="I1251" s="6">
        <f t="shared" si="109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IF(B1251="Pending","",SUMIFS(E:E,A:A,"&lt;="&amp;A1251,A:A,"&gt;="&amp;A1251-13,B:B,B1251)/(VLOOKUP(B1251,Population!$A$2:$B$10,2,FALSE)/100000)/14)</f>
        <v/>
      </c>
      <c r="L1251" s="13" t="str">
        <f t="shared" si="110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si="106"/>
        <v>4.5903076394565076E-2</v>
      </c>
      <c r="E1252" s="7">
        <f t="shared" si="107"/>
        <v>141</v>
      </c>
      <c r="F1252" s="6">
        <f t="shared" si="108"/>
        <v>5.7015770319450064E-2</v>
      </c>
      <c r="G1252" s="2">
        <v>3</v>
      </c>
      <c r="H1252" s="7">
        <f t="shared" si="105"/>
        <v>0</v>
      </c>
      <c r="I1252" s="6">
        <f t="shared" si="109"/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IF(B1252="Pending","",SUMIFS(E:E,A:A,"&lt;="&amp;A1252,A:A,"&gt;="&amp;A1252-13,B:B,B1252)/(VLOOKUP(B1252,Population!$A$2:$B$10,2,FALSE)/100000)/14)</f>
        <v>10.383916330707155</v>
      </c>
      <c r="L1252" s="13">
        <f t="shared" si="110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106"/>
        <v>0.11122167335963136</v>
      </c>
      <c r="E1253" s="7">
        <f t="shared" si="107"/>
        <v>322</v>
      </c>
      <c r="F1253" s="6">
        <f t="shared" si="108"/>
        <v>0.13020622725434694</v>
      </c>
      <c r="G1253" s="2">
        <v>0</v>
      </c>
      <c r="H1253" s="7">
        <f t="shared" si="105"/>
        <v>0</v>
      </c>
      <c r="I1253" s="6">
        <f t="shared" si="109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IF(B1253="Pending","",SUMIFS(E:E,A:A,"&lt;="&amp;A1253,A:A,"&gt;="&amp;A1253-13,B:B,B1253)/(VLOOKUP(B1253,Population!$A$2:$B$10,2,FALSE)/100000)/14)</f>
        <v>31.498688944193628</v>
      </c>
      <c r="L1253" s="13">
        <f t="shared" si="110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106"/>
        <v>0.23883814871412157</v>
      </c>
      <c r="E1254" s="7">
        <f t="shared" si="107"/>
        <v>561</v>
      </c>
      <c r="F1254" s="6">
        <f t="shared" si="108"/>
        <v>0.22684997978164173</v>
      </c>
      <c r="G1254" s="2">
        <v>12</v>
      </c>
      <c r="H1254" s="7">
        <f t="shared" si="105"/>
        <v>0</v>
      </c>
      <c r="I1254" s="6">
        <f t="shared" si="109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IF(B1254="Pending","",SUMIFS(E:E,A:A,"&lt;="&amp;A1254,A:A,"&gt;="&amp;A1254-13,B:B,B1254)/(VLOOKUP(B1254,Population!$A$2:$B$10,2,FALSE)/100000)/14)</f>
        <v>52.586297924626102</v>
      </c>
      <c r="L1254" s="13">
        <f t="shared" si="110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106"/>
        <v>0.18840991743369226</v>
      </c>
      <c r="E1255" s="7">
        <f t="shared" si="107"/>
        <v>390</v>
      </c>
      <c r="F1255" s="6">
        <f t="shared" si="108"/>
        <v>0.15770319450060655</v>
      </c>
      <c r="G1255" s="2">
        <v>14</v>
      </c>
      <c r="H1255" s="7">
        <f t="shared" si="105"/>
        <v>0</v>
      </c>
      <c r="I1255" s="6">
        <f t="shared" si="109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IF(B1255="Pending","",SUMIFS(E:E,A:A,"&lt;="&amp;A1255,A:A,"&gt;="&amp;A1255-13,B:B,B1255)/(VLOOKUP(B1255,Population!$A$2:$B$10,2,FALSE)/100000)/14)</f>
        <v>39.257205785930729</v>
      </c>
      <c r="L1255" s="13">
        <f t="shared" si="110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106"/>
        <v>0.15679306300863571</v>
      </c>
      <c r="E1256" s="7">
        <f t="shared" si="107"/>
        <v>317</v>
      </c>
      <c r="F1256" s="6">
        <f t="shared" si="108"/>
        <v>0.12818439142741608</v>
      </c>
      <c r="G1256" s="2">
        <v>42</v>
      </c>
      <c r="H1256" s="7">
        <f t="shared" ref="H1256:H1319" si="111">G1256-SUMIFS(G:G,A:A,A1256-1,B:B,B1256)</f>
        <v>0</v>
      </c>
      <c r="I1256" s="6">
        <f t="shared" si="109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IF(B1256="Pending","",SUMIFS(E:E,A:A,"&lt;="&amp;A1256,A:A,"&gt;="&amp;A1256-13,B:B,B1256)/(VLOOKUP(B1256,Population!$A$2:$B$10,2,FALSE)/100000)/14)</f>
        <v>34.913299059594749</v>
      </c>
      <c r="L1256" s="13">
        <f t="shared" si="110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106"/>
        <v>0.12407453475010957</v>
      </c>
      <c r="E1257" s="7">
        <f t="shared" si="107"/>
        <v>297</v>
      </c>
      <c r="F1257" s="6">
        <f t="shared" si="108"/>
        <v>0.12009704811969268</v>
      </c>
      <c r="G1257" s="2">
        <v>101</v>
      </c>
      <c r="H1257" s="7">
        <f t="shared" si="111"/>
        <v>3</v>
      </c>
      <c r="I1257" s="6">
        <f t="shared" si="109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IF(B1257="Pending","",SUMIFS(E:E,A:A,"&lt;="&amp;A1257,A:A,"&gt;="&amp;A1257-13,B:B,B1257)/(VLOOKUP(B1257,Population!$A$2:$B$10,2,FALSE)/100000)/14)</f>
        <v>27.650459264076567</v>
      </c>
      <c r="L1257" s="13">
        <f t="shared" si="110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106"/>
        <v>7.3054005709750403E-2</v>
      </c>
      <c r="E1258" s="7">
        <f t="shared" si="107"/>
        <v>230</v>
      </c>
      <c r="F1258" s="6">
        <f t="shared" si="108"/>
        <v>9.3004448038819243E-2</v>
      </c>
      <c r="G1258" s="2">
        <v>167</v>
      </c>
      <c r="H1258" s="7">
        <f t="shared" si="111"/>
        <v>2</v>
      </c>
      <c r="I1258" s="6">
        <f t="shared" si="109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IF(B1258="Pending","",SUMIFS(E:E,A:A,"&lt;="&amp;A1258,A:A,"&gt;="&amp;A1258-13,B:B,B1258)/(VLOOKUP(B1258,Population!$A$2:$B$10,2,FALSE)/100000)/14)</f>
        <v>19.505948407854156</v>
      </c>
      <c r="L1258" s="13">
        <f t="shared" si="110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106"/>
        <v>3.8179513605079547E-2</v>
      </c>
      <c r="E1259" s="7">
        <f t="shared" si="107"/>
        <v>118</v>
      </c>
      <c r="F1259" s="6">
        <f t="shared" si="108"/>
        <v>4.7715325515568133E-2</v>
      </c>
      <c r="G1259" s="2">
        <v>252</v>
      </c>
      <c r="H1259" s="7">
        <f t="shared" si="111"/>
        <v>2</v>
      </c>
      <c r="I1259" s="6">
        <f t="shared" si="109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IF(B1259="Pending","",SUMIFS(E:E,A:A,"&lt;="&amp;A1259,A:A,"&gt;="&amp;A1259-13,B:B,B1259)/(VLOOKUP(B1259,Population!$A$2:$B$10,2,FALSE)/100000)/14)</f>
        <v>17.321090117625541</v>
      </c>
      <c r="L1259" s="13">
        <f t="shared" si="110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106"/>
        <v>2.154779250624874E-2</v>
      </c>
      <c r="E1260" s="7">
        <f t="shared" si="107"/>
        <v>74</v>
      </c>
      <c r="F1260" s="6">
        <f t="shared" si="108"/>
        <v>2.9923170238576626E-2</v>
      </c>
      <c r="G1260" s="2">
        <v>297</v>
      </c>
      <c r="H1260" s="7">
        <f t="shared" si="111"/>
        <v>10</v>
      </c>
      <c r="I1260" s="6">
        <f t="shared" si="109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IF(B1260="Pending","",SUMIFS(E:E,A:A,"&lt;="&amp;A1260,A:A,"&gt;="&amp;A1260-13,B:B,B1260)/(VLOOKUP(B1260,Population!$A$2:$B$10,2,FALSE)/100000)/14)</f>
        <v>20.521650018101642</v>
      </c>
      <c r="L1260" s="13">
        <f t="shared" si="110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106"/>
        <v>1.9782745181657724E-3</v>
      </c>
      <c r="E1261" s="7">
        <f t="shared" si="107"/>
        <v>23</v>
      </c>
      <c r="F1261" s="6">
        <f t="shared" si="108"/>
        <v>9.3004448038819243E-3</v>
      </c>
      <c r="G1261" s="2">
        <v>0</v>
      </c>
      <c r="H1261" s="7">
        <f t="shared" si="111"/>
        <v>0</v>
      </c>
      <c r="I1261" s="6">
        <f t="shared" si="109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IF(B1261="Pending","",SUMIFS(E:E,A:A,"&lt;="&amp;A1261,A:A,"&gt;="&amp;A1261-13,B:B,B1261)/(VLOOKUP(B1261,Population!$A$2:$B$10,2,FALSE)/100000)/14)</f>
        <v/>
      </c>
      <c r="L1261" s="13" t="str">
        <f t="shared" si="110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si="106"/>
        <v>4.5811443089197233E-2</v>
      </c>
      <c r="E1262" s="7">
        <f t="shared" si="107"/>
        <v>110</v>
      </c>
      <c r="F1262" s="6">
        <f t="shared" si="108"/>
        <v>4.2801556420233464E-2</v>
      </c>
      <c r="G1262">
        <v>3</v>
      </c>
      <c r="H1262" s="7">
        <f t="shared" si="111"/>
        <v>0</v>
      </c>
      <c r="I1262" s="6">
        <f t="shared" si="109"/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IF(B1262="Pending","",SUMIFS(E:E,A:A,"&lt;="&amp;A1262,A:A,"&gt;="&amp;A1262-13,B:B,B1262)/(VLOOKUP(B1262,Population!$A$2:$B$10,2,FALSE)/100000)/14)</f>
        <v>10.644105578173622</v>
      </c>
      <c r="L1262" s="13">
        <f t="shared" si="110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106"/>
        <v>0.11110855645096394</v>
      </c>
      <c r="E1263" s="7">
        <f t="shared" si="107"/>
        <v>276</v>
      </c>
      <c r="F1263" s="6">
        <f t="shared" si="108"/>
        <v>0.10739299610894941</v>
      </c>
      <c r="G1263">
        <v>0</v>
      </c>
      <c r="H1263" s="7">
        <f t="shared" si="111"/>
        <v>0</v>
      </c>
      <c r="I1263" s="6">
        <f t="shared" si="109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IF(B1263="Pending","",SUMIFS(E:E,A:A,"&lt;="&amp;A1263,A:A,"&gt;="&amp;A1263-13,B:B,B1263)/(VLOOKUP(B1263,Population!$A$2:$B$10,2,FALSE)/100000)/14)</f>
        <v>32.340766123485203</v>
      </c>
      <c r="L1263" s="13">
        <f t="shared" si="110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106"/>
        <v>0.23826548794647476</v>
      </c>
      <c r="E1264" s="7">
        <f t="shared" si="107"/>
        <v>564</v>
      </c>
      <c r="F1264" s="6">
        <f t="shared" si="108"/>
        <v>0.21945525291828794</v>
      </c>
      <c r="G1264">
        <v>12</v>
      </c>
      <c r="H1264" s="7">
        <f t="shared" si="111"/>
        <v>0</v>
      </c>
      <c r="I1264" s="6">
        <f t="shared" si="109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IF(B1264="Pending","",SUMIFS(E:E,A:A,"&lt;="&amp;A1264,A:A,"&gt;="&amp;A1264-13,B:B,B1264)/(VLOOKUP(B1264,Population!$A$2:$B$10,2,FALSE)/100000)/14)</f>
        <v>53.81621133872175</v>
      </c>
      <c r="L1264" s="13">
        <f t="shared" si="110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106"/>
        <v>0.18787864853368894</v>
      </c>
      <c r="E1265" s="7">
        <f t="shared" si="107"/>
        <v>438</v>
      </c>
      <c r="F1265" s="6">
        <f t="shared" si="108"/>
        <v>0.17042801556420234</v>
      </c>
      <c r="G1265">
        <v>16</v>
      </c>
      <c r="H1265" s="7">
        <f t="shared" si="111"/>
        <v>2</v>
      </c>
      <c r="I1265" s="6">
        <f t="shared" si="109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IF(B1265="Pending","",SUMIFS(E:E,A:A,"&lt;="&amp;A1265,A:A,"&gt;="&amp;A1265-13,B:B,B1265)/(VLOOKUP(B1265,Population!$A$2:$B$10,2,FALSE)/100000)/14)</f>
        <v>40.60079403622705</v>
      </c>
      <c r="L1265" s="13">
        <f t="shared" si="110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106"/>
        <v>0.15649464862565671</v>
      </c>
      <c r="E1266" s="7">
        <f t="shared" si="107"/>
        <v>377</v>
      </c>
      <c r="F1266" s="6">
        <f t="shared" si="108"/>
        <v>0.14669260700389106</v>
      </c>
      <c r="G1266">
        <v>48</v>
      </c>
      <c r="H1266" s="7">
        <f t="shared" si="111"/>
        <v>6</v>
      </c>
      <c r="I1266" s="6">
        <f t="shared" si="109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IF(B1266="Pending","",SUMIFS(E:E,A:A,"&lt;="&amp;A1266,A:A,"&gt;="&amp;A1266-13,B:B,B1266)/(VLOOKUP(B1266,Population!$A$2:$B$10,2,FALSE)/100000)/14)</f>
        <v>36.161698761989662</v>
      </c>
      <c r="L1266" s="13">
        <f t="shared" si="110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106"/>
        <v>0.12440939450722521</v>
      </c>
      <c r="E1267" s="7">
        <f t="shared" si="107"/>
        <v>348</v>
      </c>
      <c r="F1267" s="6">
        <f t="shared" si="108"/>
        <v>0.13540856031128404</v>
      </c>
      <c r="G1267">
        <v>107</v>
      </c>
      <c r="H1267" s="7">
        <f t="shared" si="111"/>
        <v>6</v>
      </c>
      <c r="I1267" s="6">
        <f t="shared" si="109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IF(B1267="Pending","",SUMIFS(E:E,A:A,"&lt;="&amp;A1267,A:A,"&gt;="&amp;A1267-13,B:B,B1267)/(VLOOKUP(B1267,Population!$A$2:$B$10,2,FALSE)/100000)/14)</f>
        <v>28.639685158117391</v>
      </c>
      <c r="L1267" s="13">
        <f t="shared" si="110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106"/>
        <v>7.3838619563842869E-2</v>
      </c>
      <c r="E1268" s="7">
        <f t="shared" si="107"/>
        <v>256</v>
      </c>
      <c r="F1268" s="6">
        <f t="shared" si="108"/>
        <v>9.9610894941634248E-2</v>
      </c>
      <c r="G1268">
        <v>171</v>
      </c>
      <c r="H1268" s="7">
        <f t="shared" si="111"/>
        <v>4</v>
      </c>
      <c r="I1268" s="6">
        <f t="shared" si="109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IF(B1268="Pending","",SUMIFS(E:E,A:A,"&lt;="&amp;A1268,A:A,"&gt;="&amp;A1268-13,B:B,B1268)/(VLOOKUP(B1268,Population!$A$2:$B$10,2,FALSE)/100000)/14)</f>
        <v>20.675217620035003</v>
      </c>
      <c r="L1268" s="13">
        <f t="shared" si="110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106"/>
        <v>3.8821892926529253E-2</v>
      </c>
      <c r="E1269" s="7">
        <f t="shared" si="107"/>
        <v>154</v>
      </c>
      <c r="F1269" s="6">
        <f t="shared" si="108"/>
        <v>5.992217898832685E-2</v>
      </c>
      <c r="G1269">
        <v>263</v>
      </c>
      <c r="H1269" s="7">
        <f t="shared" si="111"/>
        <v>11</v>
      </c>
      <c r="I1269" s="6">
        <f t="shared" si="109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IF(B1269="Pending","",SUMIFS(E:E,A:A,"&lt;="&amp;A1269,A:A,"&gt;="&amp;A1269-13,B:B,B1269)/(VLOOKUP(B1269,Population!$A$2:$B$10,2,FALSE)/100000)/14)</f>
        <v>18.646607762052607</v>
      </c>
      <c r="L1269" s="13">
        <f t="shared" si="110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106"/>
        <v>2.1485969167806682E-2</v>
      </c>
      <c r="E1270" s="7">
        <f t="shared" si="107"/>
        <v>50</v>
      </c>
      <c r="F1270" s="6">
        <f t="shared" si="108"/>
        <v>1.9455252918287938E-2</v>
      </c>
      <c r="G1270">
        <v>305</v>
      </c>
      <c r="H1270" s="7">
        <f t="shared" si="111"/>
        <v>8</v>
      </c>
      <c r="I1270" s="6">
        <f t="shared" si="109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IF(B1270="Pending","",SUMIFS(E:E,A:A,"&lt;="&amp;A1270,A:A,"&gt;="&amp;A1270-13,B:B,B1270)/(VLOOKUP(B1270,Population!$A$2:$B$10,2,FALSE)/100000)/14)</f>
        <v>21.36058539620014</v>
      </c>
      <c r="L1270" s="13">
        <f t="shared" si="110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106"/>
        <v>1.8853391886143906E-3</v>
      </c>
      <c r="E1271" s="7">
        <f t="shared" si="107"/>
        <v>-3</v>
      </c>
      <c r="F1271" s="6">
        <f t="shared" si="108"/>
        <v>-1.1673151750972762E-3</v>
      </c>
      <c r="G1271">
        <v>0</v>
      </c>
      <c r="H1271" s="7">
        <f t="shared" si="111"/>
        <v>0</v>
      </c>
      <c r="I1271" s="6">
        <f t="shared" si="109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IF(B1271="Pending","",SUMIFS(E:E,A:A,"&lt;="&amp;A1271,A:A,"&gt;="&amp;A1271-13,B:B,B1271)/(VLOOKUP(B1271,Population!$A$2:$B$10,2,FALSE)/100000)/14)</f>
        <v/>
      </c>
      <c r="L1271" s="13" t="str">
        <f t="shared" si="110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si="106"/>
        <v>4.5768876714789283E-2</v>
      </c>
      <c r="E1272" s="7">
        <f t="shared" si="107"/>
        <v>92</v>
      </c>
      <c r="F1272" s="6">
        <f t="shared" si="108"/>
        <v>4.3998087039693927E-2</v>
      </c>
      <c r="G1272" s="2">
        <v>3</v>
      </c>
      <c r="H1272" s="7">
        <f t="shared" si="111"/>
        <v>0</v>
      </c>
      <c r="I1272" s="6">
        <f t="shared" si="109"/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IF(B1272="Pending","",SUMIFS(E:E,A:A,"&lt;="&amp;A1272,A:A,"&gt;="&amp;A1272-13,B:B,B1272)/(VLOOKUP(B1272,Population!$A$2:$B$10,2,FALSE)/100000)/14)</f>
        <v>10.786026985882604</v>
      </c>
      <c r="L1272" s="13">
        <f t="shared" si="110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106"/>
        <v>0.1113069444756281</v>
      </c>
      <c r="E1273" s="7">
        <f t="shared" si="107"/>
        <v>250</v>
      </c>
      <c r="F1273" s="6">
        <f t="shared" si="108"/>
        <v>0.11956001912960305</v>
      </c>
      <c r="G1273" s="2">
        <v>1</v>
      </c>
      <c r="H1273" s="7">
        <f t="shared" si="111"/>
        <v>1</v>
      </c>
      <c r="I1273" s="6">
        <f t="shared" si="109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IF(B1273="Pending","",SUMIFS(E:E,A:A,"&lt;="&amp;A1273,A:A,"&gt;="&amp;A1273-13,B:B,B1273)/(VLOOKUP(B1273,Population!$A$2:$B$10,2,FALSE)/100000)/14)</f>
        <v>32.399127908188575</v>
      </c>
      <c r="L1273" s="13">
        <f t="shared" si="110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106"/>
        <v>0.23758952827858731</v>
      </c>
      <c r="E1274" s="7">
        <f t="shared" si="107"/>
        <v>438</v>
      </c>
      <c r="F1274" s="6">
        <f t="shared" si="108"/>
        <v>0.20946915351506457</v>
      </c>
      <c r="G1274" s="2">
        <v>12</v>
      </c>
      <c r="H1274" s="7">
        <f t="shared" si="111"/>
        <v>0</v>
      </c>
      <c r="I1274" s="6">
        <f t="shared" si="109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IF(B1274="Pending","",SUMIFS(E:E,A:A,"&lt;="&amp;A1274,A:A,"&gt;="&amp;A1274-13,B:B,B1274)/(VLOOKUP(B1274,Population!$A$2:$B$10,2,FALSE)/100000)/14)</f>
        <v>53.148758327413752</v>
      </c>
      <c r="L1274" s="13">
        <f t="shared" si="110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106"/>
        <v>0.18746491838613349</v>
      </c>
      <c r="E1275" s="7">
        <f t="shared" si="107"/>
        <v>356</v>
      </c>
      <c r="F1275" s="6">
        <f t="shared" si="108"/>
        <v>0.17025346724055476</v>
      </c>
      <c r="G1275" s="2">
        <v>16</v>
      </c>
      <c r="H1275" s="7">
        <f t="shared" si="111"/>
        <v>0</v>
      </c>
      <c r="I1275" s="6">
        <f t="shared" si="109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IF(B1275="Pending","",SUMIFS(E:E,A:A,"&lt;="&amp;A1275,A:A,"&gt;="&amp;A1275-13,B:B,B1275)/(VLOOKUP(B1275,Population!$A$2:$B$10,2,FALSE)/100000)/14)</f>
        <v>40.527507404392701</v>
      </c>
      <c r="L1275" s="13">
        <f t="shared" si="110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106"/>
        <v>0.15631244527268237</v>
      </c>
      <c r="E1276" s="7">
        <f t="shared" si="107"/>
        <v>311</v>
      </c>
      <c r="F1276" s="6">
        <f t="shared" si="108"/>
        <v>0.14873266379722622</v>
      </c>
      <c r="G1276" s="2">
        <v>51</v>
      </c>
      <c r="H1276" s="7">
        <f t="shared" si="111"/>
        <v>3</v>
      </c>
      <c r="I1276" s="6">
        <f t="shared" si="109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IF(B1276="Pending","",SUMIFS(E:E,A:A,"&lt;="&amp;A1276,A:A,"&gt;="&amp;A1276-13,B:B,B1276)/(VLOOKUP(B1276,Population!$A$2:$B$10,2,FALSE)/100000)/14)</f>
        <v>36.10304911154158</v>
      </c>
      <c r="L1276" s="13">
        <f t="shared" si="110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106"/>
        <v>0.1245762141044927</v>
      </c>
      <c r="E1277" s="7">
        <f t="shared" si="107"/>
        <v>275</v>
      </c>
      <c r="F1277" s="6">
        <f t="shared" si="108"/>
        <v>0.13151602104256338</v>
      </c>
      <c r="G1277" s="2">
        <v>107</v>
      </c>
      <c r="H1277" s="7">
        <f t="shared" si="111"/>
        <v>0</v>
      </c>
      <c r="I1277" s="6">
        <f t="shared" si="109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IF(B1277="Pending","",SUMIFS(E:E,A:A,"&lt;="&amp;A1277,A:A,"&gt;="&amp;A1277-13,B:B,B1277)/(VLOOKUP(B1277,Population!$A$2:$B$10,2,FALSE)/100000)/14)</f>
        <v>29.014633682471576</v>
      </c>
      <c r="L1277" s="13">
        <f t="shared" si="110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106"/>
        <v>7.4316890814791536E-2</v>
      </c>
      <c r="E1278" s="7">
        <f t="shared" si="107"/>
        <v>197</v>
      </c>
      <c r="F1278" s="6">
        <f t="shared" si="108"/>
        <v>9.4213295074127207E-2</v>
      </c>
      <c r="G1278" s="2">
        <v>174</v>
      </c>
      <c r="H1278" s="7">
        <f t="shared" si="111"/>
        <v>3</v>
      </c>
      <c r="I1278" s="6">
        <f t="shared" si="109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IF(B1278="Pending","",SUMIFS(E:E,A:A,"&lt;="&amp;A1278,A:A,"&gt;="&amp;A1278-13,B:B,B1278)/(VLOOKUP(B1278,Population!$A$2:$B$10,2,FALSE)/100000)/14)</f>
        <v>21.255320174915425</v>
      </c>
      <c r="L1278" s="13">
        <f t="shared" si="110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106"/>
        <v>3.9021980735984195E-2</v>
      </c>
      <c r="E1279" s="7">
        <f t="shared" si="107"/>
        <v>99</v>
      </c>
      <c r="F1279" s="6">
        <f t="shared" si="108"/>
        <v>4.7345767575322814E-2</v>
      </c>
      <c r="G1279" s="2">
        <v>265</v>
      </c>
      <c r="H1279" s="7">
        <f t="shared" si="111"/>
        <v>2</v>
      </c>
      <c r="I1279" s="6">
        <f t="shared" si="109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IF(B1279="Pending","",SUMIFS(E:E,A:A,"&lt;="&amp;A1279,A:A,"&gt;="&amp;A1279-13,B:B,B1279)/(VLOOKUP(B1279,Population!$A$2:$B$10,2,FALSE)/100000)/14)</f>
        <v>19.227452572531881</v>
      </c>
      <c r="L1279" s="13">
        <f t="shared" si="110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106"/>
        <v>2.1700083073261635E-2</v>
      </c>
      <c r="E1280" s="7">
        <f t="shared" si="107"/>
        <v>64</v>
      </c>
      <c r="F1280" s="6">
        <f t="shared" si="108"/>
        <v>3.0607364897178385E-2</v>
      </c>
      <c r="G1280" s="2">
        <v>309</v>
      </c>
      <c r="H1280" s="7">
        <f t="shared" si="111"/>
        <v>4</v>
      </c>
      <c r="I1280" s="6">
        <f t="shared" si="109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IF(B1280="Pending","",SUMIFS(E:E,A:A,"&lt;="&amp;A1280,A:A,"&gt;="&amp;A1280-13,B:B,B1280)/(VLOOKUP(B1280,Population!$A$2:$B$10,2,FALSE)/100000)/14)</f>
        <v>22.167254028987152</v>
      </c>
      <c r="L1280" s="13">
        <f t="shared" si="110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106"/>
        <v>1.9421181436493858E-3</v>
      </c>
      <c r="E1281" s="7">
        <f t="shared" si="107"/>
        <v>9</v>
      </c>
      <c r="F1281" s="6">
        <f t="shared" si="108"/>
        <v>4.30416068866571E-3</v>
      </c>
      <c r="G1281" s="2">
        <v>0</v>
      </c>
      <c r="H1281" s="7">
        <f t="shared" si="111"/>
        <v>0</v>
      </c>
      <c r="I1281" s="6">
        <f t="shared" si="109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IF(B1281="Pending","",SUMIFS(E:E,A:A,"&lt;="&amp;A1281,A:A,"&gt;="&amp;A1281-13,B:B,B1281)/(VLOOKUP(B1281,Population!$A$2:$B$10,2,FALSE)/100000)/14)</f>
        <v/>
      </c>
      <c r="L1281" s="13" t="str">
        <f t="shared" si="110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345" si="112">C1282/SUMIF(A:A,A1282,C:C)</f>
        <v>4.5850037446583551E-2</v>
      </c>
      <c r="E1282" s="7">
        <f t="shared" si="107"/>
        <v>86</v>
      </c>
      <c r="F1282" s="6">
        <f t="shared" si="108"/>
        <v>5.0058207217694994E-2</v>
      </c>
      <c r="G1282">
        <v>4</v>
      </c>
      <c r="H1282" s="7">
        <f t="shared" si="111"/>
        <v>1</v>
      </c>
      <c r="I1282" s="6">
        <f t="shared" si="109"/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IF(B1282="Pending","",SUMIFS(E:E,A:A,"&lt;="&amp;A1282,A:A,"&gt;="&amp;A1282-13,B:B,B1282)/(VLOOKUP(B1282,Population!$A$2:$B$10,2,FALSE)/100000)/14)</f>
        <v>10.864872212387594</v>
      </c>
      <c r="L1282" s="13">
        <f t="shared" si="110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112"/>
        <v>0.11162386008194193</v>
      </c>
      <c r="E1283" s="7">
        <f t="shared" si="107"/>
        <v>220</v>
      </c>
      <c r="F1283" s="6">
        <f t="shared" si="108"/>
        <v>0.1280558789289872</v>
      </c>
      <c r="G1283">
        <v>1</v>
      </c>
      <c r="H1283" s="7">
        <f t="shared" si="111"/>
        <v>0</v>
      </c>
      <c r="I1283" s="6">
        <f t="shared" si="109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IF(B1283="Pending","",SUMIFS(E:E,A:A,"&lt;="&amp;A1283,A:A,"&gt;="&amp;A1283-13,B:B,B1283)/(VLOOKUP(B1283,Population!$A$2:$B$10,2,FALSE)/100000)/14)</f>
        <v>32.749298616408836</v>
      </c>
      <c r="L1283" s="13">
        <f t="shared" si="110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112"/>
        <v>0.2373893123045068</v>
      </c>
      <c r="E1284" s="7">
        <f t="shared" si="107"/>
        <v>390</v>
      </c>
      <c r="F1284" s="6">
        <f t="shared" si="108"/>
        <v>0.22700814901047731</v>
      </c>
      <c r="G1284">
        <v>12</v>
      </c>
      <c r="H1284" s="7">
        <f t="shared" si="111"/>
        <v>0</v>
      </c>
      <c r="I1284" s="6">
        <f t="shared" si="109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IF(B1284="Pending","",SUMIFS(E:E,A:A,"&lt;="&amp;A1284,A:A,"&gt;="&amp;A1284-13,B:B,B1284)/(VLOOKUP(B1284,Population!$A$2:$B$10,2,FALSE)/100000)/14)</f>
        <v>53.066264135004893</v>
      </c>
      <c r="L1284" s="13">
        <f t="shared" si="110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112"/>
        <v>0.18703467113088681</v>
      </c>
      <c r="E1285" s="7">
        <f t="shared" si="107"/>
        <v>283</v>
      </c>
      <c r="F1285" s="6">
        <f t="shared" si="108"/>
        <v>0.16472642607683352</v>
      </c>
      <c r="G1285">
        <v>16</v>
      </c>
      <c r="H1285" s="7">
        <f t="shared" si="111"/>
        <v>0</v>
      </c>
      <c r="I1285" s="6">
        <f t="shared" si="109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IF(B1285="Pending","",SUMIFS(E:E,A:A,"&lt;="&amp;A1285,A:A,"&gt;="&amp;A1285-13,B:B,B1285)/(VLOOKUP(B1285,Population!$A$2:$B$10,2,FALSE)/100000)/14)</f>
        <v>40.755510258988444</v>
      </c>
      <c r="L1285" s="13">
        <f t="shared" si="110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112"/>
        <v>0.15655976034186528</v>
      </c>
      <c r="E1286" s="7">
        <f t="shared" si="107"/>
        <v>291</v>
      </c>
      <c r="F1286" s="6">
        <f t="shared" si="108"/>
        <v>0.16938300349243307</v>
      </c>
      <c r="G1286">
        <v>55</v>
      </c>
      <c r="H1286" s="7">
        <f t="shared" si="111"/>
        <v>4</v>
      </c>
      <c r="I1286" s="6">
        <f t="shared" si="109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IF(B1286="Pending","",SUMIFS(E:E,A:A,"&lt;="&amp;A1286,A:A,"&gt;="&amp;A1286-13,B:B,B1286)/(VLOOKUP(B1286,Population!$A$2:$B$10,2,FALSE)/100000)/14)</f>
        <v>36.723059701992746</v>
      </c>
      <c r="L1286" s="13">
        <f t="shared" si="110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112"/>
        <v>0.12437772589100841</v>
      </c>
      <c r="E1287" s="7">
        <f t="shared" si="107"/>
        <v>196</v>
      </c>
      <c r="F1287" s="6">
        <f t="shared" si="108"/>
        <v>0.1140861466821886</v>
      </c>
      <c r="G1287">
        <v>111</v>
      </c>
      <c r="H1287" s="7">
        <f t="shared" si="111"/>
        <v>4</v>
      </c>
      <c r="I1287" s="6">
        <f t="shared" si="109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IF(B1287="Pending","",SUMIFS(E:E,A:A,"&lt;="&amp;A1287,A:A,"&gt;="&amp;A1287-13,B:B,B1287)/(VLOOKUP(B1287,Population!$A$2:$B$10,2,FALSE)/100000)/14)</f>
        <v>29.038566567004818</v>
      </c>
      <c r="L1287" s="13">
        <f t="shared" si="110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112"/>
        <v>7.4375523150799594E-2</v>
      </c>
      <c r="E1288" s="7">
        <f t="shared" ref="E1288:E1351" si="113">C1288-SUMIFS(C:C,A:A,A1288-1,B:B,B1288)</f>
        <v>133</v>
      </c>
      <c r="F1288" s="6">
        <f t="shared" ref="F1288:F1351" si="114">E1288/SUMIF(A:A,A1288,E:E)</f>
        <v>7.7415599534342253E-2</v>
      </c>
      <c r="G1288">
        <v>179</v>
      </c>
      <c r="H1288" s="7">
        <f t="shared" si="111"/>
        <v>5</v>
      </c>
      <c r="I1288" s="6">
        <f t="shared" si="109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IF(B1288="Pending","",SUMIFS(E:E,A:A,"&lt;="&amp;A1288,A:A,"&gt;="&amp;A1288-13,B:B,B1288)/(VLOOKUP(B1288,Population!$A$2:$B$10,2,FALSE)/100000)/14)</f>
        <v>21.463794530575573</v>
      </c>
      <c r="L1288" s="13">
        <f t="shared" si="110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112"/>
        <v>3.9164720912815545E-2</v>
      </c>
      <c r="E1289" s="7">
        <f t="shared" si="113"/>
        <v>80</v>
      </c>
      <c r="F1289" s="6">
        <f t="shared" si="114"/>
        <v>4.6565774155995346E-2</v>
      </c>
      <c r="G1289">
        <v>273</v>
      </c>
      <c r="H1289" s="7">
        <f t="shared" si="111"/>
        <v>8</v>
      </c>
      <c r="I1289" s="6">
        <f t="shared" si="109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IF(B1289="Pending","",SUMIFS(E:E,A:A,"&lt;="&amp;A1289,A:A,"&gt;="&amp;A1289-13,B:B,B1289)/(VLOOKUP(B1289,Population!$A$2:$B$10,2,FALSE)/100000)/14)</f>
        <v>19.495534792753084</v>
      </c>
      <c r="L1289" s="13">
        <f t="shared" si="110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112"/>
        <v>2.1774086964183443E-2</v>
      </c>
      <c r="E1290" s="7">
        <f t="shared" si="113"/>
        <v>44</v>
      </c>
      <c r="F1290" s="6">
        <f t="shared" si="114"/>
        <v>2.5611175785797437E-2</v>
      </c>
      <c r="G1290">
        <v>313</v>
      </c>
      <c r="H1290" s="7">
        <f t="shared" si="111"/>
        <v>4</v>
      </c>
      <c r="I1290" s="6">
        <f t="shared" si="109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IF(B1290="Pending","",SUMIFS(E:E,A:A,"&lt;="&amp;A1290,A:A,"&gt;="&amp;A1290-13,B:B,B1290)/(VLOOKUP(B1290,Population!$A$2:$B$10,2,FALSE)/100000)/14)</f>
        <v>22.748055444593803</v>
      </c>
      <c r="L1290" s="13">
        <f t="shared" si="110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112"/>
        <v>1.8503017754086084E-3</v>
      </c>
      <c r="E1291" s="7">
        <f t="shared" si="113"/>
        <v>-5</v>
      </c>
      <c r="F1291" s="6">
        <f t="shared" si="114"/>
        <v>-2.9103608847497091E-3</v>
      </c>
      <c r="G1291">
        <v>0</v>
      </c>
      <c r="H1291" s="7">
        <f t="shared" si="111"/>
        <v>0</v>
      </c>
      <c r="I1291" s="6">
        <f t="shared" si="109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IF(B1291="Pending","",SUMIFS(E:E,A:A,"&lt;="&amp;A1291,A:A,"&gt;="&amp;A1291-13,B:B,B1291)/(VLOOKUP(B1291,Population!$A$2:$B$10,2,FALSE)/100000)/14)</f>
        <v/>
      </c>
      <c r="L1291" s="13" t="str">
        <f t="shared" si="110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si="112"/>
        <v>4.6478453415091124E-2</v>
      </c>
      <c r="E1292" s="7">
        <f t="shared" si="113"/>
        <v>203</v>
      </c>
      <c r="F1292" s="6">
        <f t="shared" si="114"/>
        <v>6.464968152866242E-2</v>
      </c>
      <c r="G1292" s="2">
        <v>3</v>
      </c>
      <c r="H1292" s="7">
        <f t="shared" si="111"/>
        <v>-1</v>
      </c>
      <c r="I1292" s="6">
        <f t="shared" si="109"/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IF(B1292="Pending","",SUMIFS(E:E,A:A,"&lt;="&amp;A1292,A:A,"&gt;="&amp;A1292-13,B:B,B1292)/(VLOOKUP(B1292,Population!$A$2:$B$10,2,FALSE)/100000)/14)</f>
        <v>12.181587495020922</v>
      </c>
      <c r="L1292" s="13">
        <f t="shared" si="110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112"/>
        <v>0.112363737012434</v>
      </c>
      <c r="E1293" s="7">
        <f t="shared" si="113"/>
        <v>420</v>
      </c>
      <c r="F1293" s="6">
        <f t="shared" si="114"/>
        <v>0.13375796178343949</v>
      </c>
      <c r="G1293" s="2">
        <v>2</v>
      </c>
      <c r="H1293" s="7">
        <f t="shared" si="111"/>
        <v>1</v>
      </c>
      <c r="I1293" s="6">
        <f t="shared" si="109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IF(B1293="Pending","",SUMIFS(E:E,A:A,"&lt;="&amp;A1293,A:A,"&gt;="&amp;A1293-13,B:B,B1293)/(VLOOKUP(B1293,Population!$A$2:$B$10,2,FALSE)/100000)/14)</f>
        <v>35.192156176135867</v>
      </c>
      <c r="L1293" s="13">
        <f t="shared" ref="L1293" si="115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112"/>
        <v>0.2370124339976154</v>
      </c>
      <c r="E1294" s="7">
        <f t="shared" si="113"/>
        <v>710</v>
      </c>
      <c r="F1294" s="6">
        <f t="shared" si="114"/>
        <v>0.22611464968152867</v>
      </c>
      <c r="G1294" s="2">
        <v>12</v>
      </c>
      <c r="H1294" s="7">
        <f t="shared" si="111"/>
        <v>0</v>
      </c>
      <c r="I1294" s="6">
        <f t="shared" si="109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IF(B1294="Pending","",SUMIFS(E:E,A:A,"&lt;="&amp;A1294,A:A,"&gt;="&amp;A1294-13,B:B,B1294)/(VLOOKUP(B1294,Population!$A$2:$B$10,2,FALSE)/100000)/14)</f>
        <v>56.493522855990932</v>
      </c>
      <c r="L1294" s="13">
        <f t="shared" si="110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112"/>
        <v>0.1859244592062681</v>
      </c>
      <c r="E1295" s="7">
        <f t="shared" si="113"/>
        <v>483</v>
      </c>
      <c r="F1295" s="6">
        <f t="shared" si="114"/>
        <v>0.15382165605095541</v>
      </c>
      <c r="G1295" s="2">
        <v>16</v>
      </c>
      <c r="H1295" s="7">
        <f t="shared" si="111"/>
        <v>0</v>
      </c>
      <c r="I1295" s="6">
        <f t="shared" si="109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IF(B1295="Pending","",SUMIFS(E:E,A:A,"&lt;="&amp;A1295,A:A,"&gt;="&amp;A1295-13,B:B,B1295)/(VLOOKUP(B1295,Population!$A$2:$B$10,2,FALSE)/100000)/14)</f>
        <v>43.361257168654042</v>
      </c>
      <c r="L1295" s="13">
        <f t="shared" si="110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112"/>
        <v>0.15603176630897633</v>
      </c>
      <c r="E1296" s="7">
        <f t="shared" si="113"/>
        <v>442</v>
      </c>
      <c r="F1296" s="6">
        <f t="shared" si="114"/>
        <v>0.14076433121019108</v>
      </c>
      <c r="G1296" s="2">
        <v>55</v>
      </c>
      <c r="H1296" s="7">
        <f t="shared" si="111"/>
        <v>0</v>
      </c>
      <c r="I1296" s="6">
        <f t="shared" si="109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IF(B1296="Pending","",SUMIFS(E:E,A:A,"&lt;="&amp;A1296,A:A,"&gt;="&amp;A1296-13,B:B,B1296)/(VLOOKUP(B1296,Population!$A$2:$B$10,2,FALSE)/100000)/14)</f>
        <v>39.186345020812247</v>
      </c>
      <c r="L1296" s="13">
        <f t="shared" si="110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112"/>
        <v>0.12416964741951968</v>
      </c>
      <c r="E1297" s="7">
        <f t="shared" si="113"/>
        <v>371</v>
      </c>
      <c r="F1297" s="6">
        <f t="shared" si="114"/>
        <v>0.11815286624203822</v>
      </c>
      <c r="G1297" s="2">
        <v>111</v>
      </c>
      <c r="H1297" s="7">
        <f t="shared" si="111"/>
        <v>0</v>
      </c>
      <c r="I1297" s="6">
        <f t="shared" si="109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IF(B1297="Pending","",SUMIFS(E:E,A:A,"&lt;="&amp;A1297,A:A,"&gt;="&amp;A1297-13,B:B,B1297)/(VLOOKUP(B1297,Population!$A$2:$B$10,2,FALSE)/100000)/14)</f>
        <v>31.136682777752696</v>
      </c>
      <c r="L1297" s="13">
        <f t="shared" si="110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112"/>
        <v>7.4880769885879744E-2</v>
      </c>
      <c r="E1298" s="7">
        <f t="shared" si="113"/>
        <v>281</v>
      </c>
      <c r="F1298" s="6">
        <f t="shared" si="114"/>
        <v>8.9490445859872605E-2</v>
      </c>
      <c r="G1298" s="2">
        <v>179</v>
      </c>
      <c r="H1298" s="7">
        <f t="shared" si="111"/>
        <v>0</v>
      </c>
      <c r="I1298" s="6">
        <f t="shared" si="109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IF(B1298="Pending","",SUMIFS(E:E,A:A,"&lt;="&amp;A1298,A:A,"&gt;="&amp;A1298-13,B:B,B1298)/(VLOOKUP(B1298,Population!$A$2:$B$10,2,FALSE)/100000)/14)</f>
        <v>23.321935526676924</v>
      </c>
      <c r="L1298" s="13">
        <f t="shared" si="110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112"/>
        <v>3.9473684210526314E-2</v>
      </c>
      <c r="E1299" s="7">
        <f t="shared" si="113"/>
        <v>152</v>
      </c>
      <c r="F1299" s="6">
        <f t="shared" si="114"/>
        <v>4.8407643312101914E-2</v>
      </c>
      <c r="G1299" s="2">
        <v>274</v>
      </c>
      <c r="H1299" s="7">
        <f t="shared" si="111"/>
        <v>1</v>
      </c>
      <c r="I1299" s="6">
        <f t="shared" si="109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IF(B1299="Pending","",SUMIFS(E:E,A:A,"&lt;="&amp;A1299,A:A,"&gt;="&amp;A1299-13,B:B,B1299)/(VLOOKUP(B1299,Population!$A$2:$B$10,2,FALSE)/100000)/14)</f>
        <v>21.208282310832995</v>
      </c>
      <c r="L1299" s="13">
        <f t="shared" si="110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112"/>
        <v>2.1791432464656788E-2</v>
      </c>
      <c r="E1300" s="7">
        <f t="shared" si="113"/>
        <v>70</v>
      </c>
      <c r="F1300" s="6">
        <f t="shared" si="114"/>
        <v>2.2292993630573247E-2</v>
      </c>
      <c r="G1300" s="2">
        <v>315</v>
      </c>
      <c r="H1300" s="7">
        <f t="shared" si="111"/>
        <v>2</v>
      </c>
      <c r="I1300" s="6">
        <f t="shared" si="109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IF(B1300="Pending","",SUMIFS(E:E,A:A,"&lt;="&amp;A1300,A:A,"&gt;="&amp;A1300-13,B:B,B1300)/(VLOOKUP(B1300,Population!$A$2:$B$10,2,FALSE)/100000)/14)</f>
        <v>24.78086039921708</v>
      </c>
      <c r="L1300" s="13">
        <f t="shared" si="110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112"/>
        <v>1.8736160790325327E-3</v>
      </c>
      <c r="E1301" s="7">
        <f t="shared" si="113"/>
        <v>8</v>
      </c>
      <c r="F1301" s="6">
        <f t="shared" si="114"/>
        <v>2.5477707006369425E-3</v>
      </c>
      <c r="G1301" s="2">
        <v>0</v>
      </c>
      <c r="H1301" s="7">
        <f t="shared" si="111"/>
        <v>0</v>
      </c>
      <c r="I1301" s="6">
        <f t="shared" si="109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IF(B1301="Pending","",SUMIFS(E:E,A:A,"&lt;="&amp;A1301,A:A,"&gt;="&amp;A1301-13,B:B,B1301)/(VLOOKUP(B1301,Population!$A$2:$B$10,2,FALSE)/100000)/14)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si="112"/>
        <v>4.6575257283213628E-2</v>
      </c>
      <c r="E1302" s="7">
        <f t="shared" si="113"/>
        <v>128</v>
      </c>
      <c r="F1302" s="6">
        <f t="shared" si="114"/>
        <v>5.0137093615354483E-2</v>
      </c>
      <c r="G1302" s="2">
        <v>3</v>
      </c>
      <c r="H1302" s="7">
        <f t="shared" si="111"/>
        <v>0</v>
      </c>
      <c r="I1302" s="6">
        <f t="shared" si="109"/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IF(B1302="Pending","",SUMIFS(E:E,A:A,"&lt;="&amp;A1302,A:A,"&gt;="&amp;A1302-13,B:B,B1302)/(VLOOKUP(B1302,Population!$A$2:$B$10,2,FALSE)/100000)/14)</f>
        <v>12.023897042010944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112"/>
        <v>0.11252059820290396</v>
      </c>
      <c r="E1303" s="7">
        <f t="shared" si="113"/>
        <v>302</v>
      </c>
      <c r="F1303" s="6">
        <f t="shared" si="114"/>
        <v>0.11829220524872698</v>
      </c>
      <c r="G1303" s="2">
        <v>1</v>
      </c>
      <c r="H1303" s="7">
        <f t="shared" si="111"/>
        <v>-1</v>
      </c>
      <c r="I1303" s="6">
        <f t="shared" si="109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IF(B1303="Pending","",SUMIFS(E:E,A:A,"&lt;="&amp;A1303,A:A,"&gt;="&amp;A1303-13,B:B,B1303)/(VLOOKUP(B1303,Population!$A$2:$B$10,2,FALSE)/100000)/14)</f>
        <v>34.325066803399991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112"/>
        <v>0.2369492895563225</v>
      </c>
      <c r="E1304" s="7">
        <f t="shared" si="113"/>
        <v>599</v>
      </c>
      <c r="F1304" s="6">
        <f t="shared" si="114"/>
        <v>0.23462593027810419</v>
      </c>
      <c r="G1304" s="2">
        <v>12</v>
      </c>
      <c r="H1304" s="7">
        <f t="shared" si="111"/>
        <v>0</v>
      </c>
      <c r="I1304" s="6">
        <f t="shared" si="109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IF(B1304="Pending","",SUMIFS(E:E,A:A,"&lt;="&amp;A1304,A:A,"&gt;="&amp;A1304-13,B:B,B1304)/(VLOOKUP(B1304,Population!$A$2:$B$10,2,FALSE)/100000)/14)</f>
        <v>54.393670685583736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112"/>
        <v>0.18529573319238463</v>
      </c>
      <c r="E1305" s="7">
        <f t="shared" si="113"/>
        <v>414</v>
      </c>
      <c r="F1305" s="6">
        <f t="shared" si="114"/>
        <v>0.16216216216216217</v>
      </c>
      <c r="G1305" s="2">
        <v>15</v>
      </c>
      <c r="H1305" s="7">
        <f t="shared" si="111"/>
        <v>-1</v>
      </c>
      <c r="I1305" s="6">
        <f t="shared" si="109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IF(B1305="Pending","",SUMIFS(E:E,A:A,"&lt;="&amp;A1305,A:A,"&gt;="&amp;A1305-13,B:B,B1305)/(VLOOKUP(B1305,Population!$A$2:$B$10,2,FALSE)/100000)/14)</f>
        <v>42.090955550192064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112"/>
        <v>0.15584159852418411</v>
      </c>
      <c r="E1306" s="7">
        <f t="shared" si="113"/>
        <v>380</v>
      </c>
      <c r="F1306" s="6">
        <f t="shared" si="114"/>
        <v>0.14884449667058364</v>
      </c>
      <c r="G1306" s="2">
        <v>57</v>
      </c>
      <c r="H1306" s="7">
        <f t="shared" si="111"/>
        <v>2</v>
      </c>
      <c r="I1306" s="6">
        <f t="shared" si="109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IF(B1306="Pending","",SUMIFS(E:E,A:A,"&lt;="&amp;A1306,A:A,"&gt;="&amp;A1306-13,B:B,B1306)/(VLOOKUP(B1306,Population!$A$2:$B$10,2,FALSE)/100000)/14)</f>
        <v>38.365249914539085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112"/>
        <v>0.12403486407777052</v>
      </c>
      <c r="E1307" s="7">
        <f t="shared" si="113"/>
        <v>304</v>
      </c>
      <c r="F1307" s="6">
        <f t="shared" si="114"/>
        <v>0.1190755973364669</v>
      </c>
      <c r="G1307" s="2">
        <v>112</v>
      </c>
      <c r="H1307" s="7">
        <f t="shared" si="111"/>
        <v>1</v>
      </c>
      <c r="I1307" s="6">
        <f t="shared" si="109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IF(B1307="Pending","",SUMIFS(E:E,A:A,"&lt;="&amp;A1307,A:A,"&gt;="&amp;A1307-13,B:B,B1307)/(VLOOKUP(B1307,Population!$A$2:$B$10,2,FALSE)/100000)/14)</f>
        <v>30.618136946199037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112"/>
        <v>7.5345376156867622E-2</v>
      </c>
      <c r="E1308" s="7">
        <f t="shared" si="113"/>
        <v>236</v>
      </c>
      <c r="F1308" s="6">
        <f t="shared" si="114"/>
        <v>9.2440266353309833E-2</v>
      </c>
      <c r="G1308" s="2">
        <v>181</v>
      </c>
      <c r="H1308" s="7">
        <f t="shared" si="111"/>
        <v>2</v>
      </c>
      <c r="I1308" s="6">
        <f t="shared" si="109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IF(B1308="Pending","",SUMIFS(E:E,A:A,"&lt;="&amp;A1308,A:A,"&gt;="&amp;A1308-13,B:B,B1308)/(VLOOKUP(B1308,Population!$A$2:$B$10,2,FALSE)/100000)/14)</f>
        <v>23.34912783393694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112"/>
        <v>3.9745463213423295E-2</v>
      </c>
      <c r="E1309" s="7">
        <f t="shared" si="113"/>
        <v>127</v>
      </c>
      <c r="F1309" s="6">
        <f t="shared" si="114"/>
        <v>4.974539757148453E-2</v>
      </c>
      <c r="G1309" s="2">
        <v>279</v>
      </c>
      <c r="H1309" s="7">
        <f t="shared" si="111"/>
        <v>5</v>
      </c>
      <c r="I1309" s="6">
        <f t="shared" si="109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IF(B1309="Pending","",SUMIFS(E:E,A:A,"&lt;="&amp;A1309,A:A,"&gt;="&amp;A1309-13,B:B,B1309)/(VLOOKUP(B1309,Population!$A$2:$B$10,2,FALSE)/100000)/14)</f>
        <v>21.044454287364484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112"/>
        <v>2.1888505425488917E-2</v>
      </c>
      <c r="E1310" s="7">
        <f t="shared" si="113"/>
        <v>65</v>
      </c>
      <c r="F1310" s="6">
        <f t="shared" si="114"/>
        <v>2.5460242851547198E-2</v>
      </c>
      <c r="G1310" s="2">
        <v>318</v>
      </c>
      <c r="H1310" s="7">
        <f t="shared" si="111"/>
        <v>3</v>
      </c>
      <c r="I1310" s="6">
        <f t="shared" ref="I1310:I1373" si="116">G1310/SUMIF(A:A,A1310,G:G)</f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IF(B1310="Pending","",SUMIFS(E:E,A:A,"&lt;="&amp;A1310,A:A,"&gt;="&amp;A1310-13,B:B,B1310)/(VLOOKUP(B1310,Population!$A$2:$B$10,2,FALSE)/100000)/14)</f>
        <v>23.877391530495622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112"/>
        <v>1.8033143674408482E-3</v>
      </c>
      <c r="E1311" s="7">
        <f t="shared" si="113"/>
        <v>-2</v>
      </c>
      <c r="F1311" s="6">
        <f t="shared" si="114"/>
        <v>-7.833920877399138E-4</v>
      </c>
      <c r="G1311" s="2">
        <v>0</v>
      </c>
      <c r="H1311" s="7">
        <f t="shared" si="111"/>
        <v>0</v>
      </c>
      <c r="I1311" s="6">
        <f t="shared" si="11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IF(B1311="Pending","",SUMIFS(E:E,A:A,"&lt;="&amp;A1311,A:A,"&gt;="&amp;A1311-13,B:B,B1311)/(VLOOKUP(B1311,Population!$A$2:$B$10,2,FALSE)/100000)/14)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si="112"/>
        <v>4.6454101207544118E-2</v>
      </c>
      <c r="E1312" s="7">
        <f t="shared" si="113"/>
        <v>107</v>
      </c>
      <c r="F1312" s="6">
        <f t="shared" si="114"/>
        <v>4.187866927592955E-2</v>
      </c>
      <c r="G1312" s="2">
        <v>3</v>
      </c>
      <c r="H1312" s="7">
        <f t="shared" si="111"/>
        <v>0</v>
      </c>
      <c r="I1312" s="6">
        <f t="shared" si="116"/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IF(B1312="Pending","",SUMIFS(E:E,A:A,"&lt;="&amp;A1312,A:A,"&gt;="&amp;A1312-13,B:B,B1312)/(VLOOKUP(B1312,Population!$A$2:$B$10,2,FALSE)/100000)/14)</f>
        <v>12.426007697186392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112"/>
        <v>0.11249545656475909</v>
      </c>
      <c r="E1313" s="7">
        <f t="shared" si="113"/>
        <v>285</v>
      </c>
      <c r="F1313" s="6">
        <f t="shared" si="114"/>
        <v>0.11154598825831702</v>
      </c>
      <c r="G1313" s="2">
        <v>1</v>
      </c>
      <c r="H1313" s="7">
        <f t="shared" si="111"/>
        <v>0</v>
      </c>
      <c r="I1313" s="6">
        <f t="shared" si="116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IF(B1313="Pending","",SUMIFS(E:E,A:A,"&lt;="&amp;A1313,A:A,"&gt;="&amp;A1313-13,B:B,B1313)/(VLOOKUP(B1313,Population!$A$2:$B$10,2,FALSE)/100000)/14)</f>
        <v>35.09210740235865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112"/>
        <v>0.23621824643592745</v>
      </c>
      <c r="E1314" s="7">
        <f t="shared" si="113"/>
        <v>533</v>
      </c>
      <c r="F1314" s="6">
        <f t="shared" si="114"/>
        <v>0.2086105675146771</v>
      </c>
      <c r="G1314" s="2">
        <v>12</v>
      </c>
      <c r="H1314" s="7">
        <f t="shared" si="111"/>
        <v>0</v>
      </c>
      <c r="I1314" s="6">
        <f t="shared" si="116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IF(B1314="Pending","",SUMIFS(E:E,A:A,"&lt;="&amp;A1314,A:A,"&gt;="&amp;A1314-13,B:B,B1314)/(VLOOKUP(B1314,Population!$A$2:$B$10,2,FALSE)/100000)/14)</f>
        <v>55.586086739493531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112"/>
        <v>0.18461491862202659</v>
      </c>
      <c r="E1315" s="7">
        <f t="shared" si="113"/>
        <v>406</v>
      </c>
      <c r="F1315" s="6">
        <f t="shared" si="114"/>
        <v>0.15890410958904111</v>
      </c>
      <c r="G1315" s="2">
        <v>15</v>
      </c>
      <c r="H1315" s="7">
        <f t="shared" si="111"/>
        <v>0</v>
      </c>
      <c r="I1315" s="6">
        <f t="shared" si="116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IF(B1315="Pending","",SUMIFS(E:E,A:A,"&lt;="&amp;A1315,A:A,"&gt;="&amp;A1315-13,B:B,B1315)/(VLOOKUP(B1315,Population!$A$2:$B$10,2,FALSE)/100000)/14)</f>
        <v>43.019252886760434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112"/>
        <v>0.15548645046645934</v>
      </c>
      <c r="E1316" s="7">
        <f t="shared" si="113"/>
        <v>363</v>
      </c>
      <c r="F1316" s="6">
        <f t="shared" si="114"/>
        <v>0.14207436399217221</v>
      </c>
      <c r="G1316" s="2">
        <v>58</v>
      </c>
      <c r="H1316" s="7">
        <f t="shared" si="111"/>
        <v>1</v>
      </c>
      <c r="I1316" s="6">
        <f t="shared" si="116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IF(B1316="Pending","",SUMIFS(E:E,A:A,"&lt;="&amp;A1316,A:A,"&gt;="&amp;A1316-13,B:B,B1316)/(VLOOKUP(B1316,Population!$A$2:$B$10,2,FALSE)/100000)/14)</f>
        <v>39.596892573948828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112"/>
        <v>0.12409636121319817</v>
      </c>
      <c r="E1317" s="7">
        <f t="shared" si="113"/>
        <v>323</v>
      </c>
      <c r="F1317" s="6">
        <f t="shared" si="114"/>
        <v>0.1264187866927593</v>
      </c>
      <c r="G1317" s="2">
        <v>118</v>
      </c>
      <c r="H1317" s="7">
        <f t="shared" si="111"/>
        <v>6</v>
      </c>
      <c r="I1317" s="6">
        <f t="shared" si="116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IF(B1317="Pending","",SUMIFS(E:E,A:A,"&lt;="&amp;A1317,A:A,"&gt;="&amp;A1317-13,B:B,B1317)/(VLOOKUP(B1317,Population!$A$2:$B$10,2,FALSE)/100000)/14)</f>
        <v>31.774893031972578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112"/>
        <v>7.5935947659626024E-2</v>
      </c>
      <c r="E1318" s="7">
        <f t="shared" si="113"/>
        <v>251</v>
      </c>
      <c r="F1318" s="6">
        <f t="shared" si="114"/>
        <v>9.823874755381605E-2</v>
      </c>
      <c r="G1318" s="2">
        <v>183</v>
      </c>
      <c r="H1318" s="7">
        <f t="shared" si="111"/>
        <v>2</v>
      </c>
      <c r="I1318" s="6">
        <f t="shared" si="116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IF(B1318="Pending","",SUMIFS(E:E,A:A,"&lt;="&amp;A1318,A:A,"&gt;="&amp;A1318-13,B:B,B1318)/(VLOOKUP(B1318,Population!$A$2:$B$10,2,FALSE)/100000)/14)</f>
        <v>24.708743196937927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112"/>
        <v>3.9911554460643754E-2</v>
      </c>
      <c r="E1319" s="7">
        <f t="shared" si="113"/>
        <v>118</v>
      </c>
      <c r="F1319" s="6">
        <f t="shared" si="114"/>
        <v>4.6183953033268103E-2</v>
      </c>
      <c r="G1319" s="2">
        <v>285</v>
      </c>
      <c r="H1319" s="7">
        <f t="shared" si="111"/>
        <v>6</v>
      </c>
      <c r="I1319" s="6">
        <f t="shared" si="116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IF(B1319="Pending","",SUMIFS(E:E,A:A,"&lt;="&amp;A1319,A:A,"&gt;="&amp;A1319-13,B:B,B1319)/(VLOOKUP(B1319,Population!$A$2:$B$10,2,FALSE)/100000)/14)</f>
        <v>21.893381318064961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112"/>
        <v>2.2020516134243367E-2</v>
      </c>
      <c r="E1320" s="7">
        <f t="shared" si="113"/>
        <v>69</v>
      </c>
      <c r="F1320" s="6">
        <f t="shared" si="114"/>
        <v>2.700587084148728E-2</v>
      </c>
      <c r="G1320" s="2">
        <v>324</v>
      </c>
      <c r="H1320" s="7">
        <f t="shared" ref="H1320:H1383" si="117">G1320-SUMIFS(G:G,A:A,A1320-1,B:B,B1320)</f>
        <v>6</v>
      </c>
      <c r="I1320" s="6">
        <f t="shared" si="116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IF(B1320="Pending","",SUMIFS(E:E,A:A,"&lt;="&amp;A1320,A:A,"&gt;="&amp;A1320-13,B:B,B1320)/(VLOOKUP(B1320,Population!$A$2:$B$10,2,FALSE)/100000)/14)</f>
        <v>25.200328088266325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112"/>
        <v>2.7664472355720688E-3</v>
      </c>
      <c r="E1321" s="7">
        <f t="shared" si="113"/>
        <v>100</v>
      </c>
      <c r="F1321" s="6">
        <f t="shared" si="114"/>
        <v>3.9138943248532287E-2</v>
      </c>
      <c r="G1321" s="2">
        <v>0</v>
      </c>
      <c r="H1321" s="7">
        <f t="shared" si="117"/>
        <v>0</v>
      </c>
      <c r="I1321" s="6">
        <f t="shared" si="116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IF(B1321="Pending","",SUMIFS(E:E,A:A,"&lt;="&amp;A1321,A:A,"&gt;="&amp;A1321-13,B:B,B1321)/(VLOOKUP(B1321,Population!$A$2:$B$10,2,FALSE)/100000)/14)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si="112"/>
        <v>4.6745749935529941E-2</v>
      </c>
      <c r="E1322" s="7">
        <f t="shared" si="113"/>
        <v>112</v>
      </c>
      <c r="F1322" s="6">
        <f t="shared" si="114"/>
        <v>6.2992125984251968E-2</v>
      </c>
      <c r="G1322">
        <v>3</v>
      </c>
      <c r="H1322" s="7">
        <f t="shared" si="117"/>
        <v>0</v>
      </c>
      <c r="I1322" s="6">
        <f t="shared" si="116"/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IF(B1322="Pending","",SUMIFS(E:E,A:A,"&lt;="&amp;A1322,A:A,"&gt;="&amp;A1322-13,B:B,B1322)/(VLOOKUP(B1322,Population!$A$2:$B$10,2,FALSE)/100000)/14)</f>
        <v>12.560044582244874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112"/>
        <v>0.11253496260736744</v>
      </c>
      <c r="E1323" s="7">
        <f t="shared" si="113"/>
        <v>204</v>
      </c>
      <c r="F1323" s="6">
        <f t="shared" si="114"/>
        <v>0.11473565804274466</v>
      </c>
      <c r="G1323">
        <v>1</v>
      </c>
      <c r="H1323" s="7">
        <f t="shared" si="117"/>
        <v>0</v>
      </c>
      <c r="I1323" s="6">
        <f t="shared" si="11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IF(B1323="Pending","",SUMIFS(E:E,A:A,"&lt;="&amp;A1323,A:A,"&gt;="&amp;A1323-13,B:B,B1323)/(VLOOKUP(B1323,Population!$A$2:$B$10,2,FALSE)/100000)/14)</f>
        <v>34.099957062401259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112"/>
        <v>0.23513717244252247</v>
      </c>
      <c r="E1324" s="7">
        <f t="shared" si="113"/>
        <v>311</v>
      </c>
      <c r="F1324" s="6">
        <f t="shared" si="114"/>
        <v>0.17491563554555681</v>
      </c>
      <c r="G1324">
        <v>12</v>
      </c>
      <c r="H1324" s="7">
        <f t="shared" si="117"/>
        <v>0</v>
      </c>
      <c r="I1324" s="6">
        <f t="shared" si="11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IF(B1324="Pending","",SUMIFS(E:E,A:A,"&lt;="&amp;A1324,A:A,"&gt;="&amp;A1324-13,B:B,B1324)/(VLOOKUP(B1324,Population!$A$2:$B$10,2,FALSE)/100000)/14)</f>
        <v>53.838709754833253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112"/>
        <v>0.18451330066850488</v>
      </c>
      <c r="E1325" s="7">
        <f t="shared" si="113"/>
        <v>318</v>
      </c>
      <c r="F1325" s="6">
        <f t="shared" si="114"/>
        <v>0.17885264341957255</v>
      </c>
      <c r="G1325">
        <v>18</v>
      </c>
      <c r="H1325" s="7">
        <f t="shared" si="117"/>
        <v>3</v>
      </c>
      <c r="I1325" s="6">
        <f t="shared" si="11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IF(B1325="Pending","",SUMIFS(E:E,A:A,"&lt;="&amp;A1325,A:A,"&gt;="&amp;A1325-13,B:B,B1325)/(VLOOKUP(B1325,Population!$A$2:$B$10,2,FALSE)/100000)/14)</f>
        <v>42.522532382105418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112"/>
        <v>0.15541250917458491</v>
      </c>
      <c r="E1326" s="7">
        <f t="shared" si="113"/>
        <v>269</v>
      </c>
      <c r="F1326" s="6">
        <f t="shared" si="114"/>
        <v>0.15129358830146231</v>
      </c>
      <c r="G1326">
        <v>58</v>
      </c>
      <c r="H1326" s="7">
        <f t="shared" si="117"/>
        <v>0</v>
      </c>
      <c r="I1326" s="6">
        <f t="shared" si="11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IF(B1326="Pending","",SUMIFS(E:E,A:A,"&lt;="&amp;A1326,A:A,"&gt;="&amp;A1326-13,B:B,B1326)/(VLOOKUP(B1326,Population!$A$2:$B$10,2,FALSE)/100000)/14)</f>
        <v>38.909853811556999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112"/>
        <v>0.12414949118248002</v>
      </c>
      <c r="E1327" s="7">
        <f t="shared" si="113"/>
        <v>226</v>
      </c>
      <c r="F1327" s="6">
        <f t="shared" si="114"/>
        <v>0.12710911136107986</v>
      </c>
      <c r="G1327">
        <v>120</v>
      </c>
      <c r="H1327" s="7">
        <f t="shared" si="117"/>
        <v>2</v>
      </c>
      <c r="I1327" s="6">
        <f t="shared" si="11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IF(B1327="Pending","",SUMIFS(E:E,A:A,"&lt;="&amp;A1327,A:A,"&gt;="&amp;A1327-13,B:B,B1327)/(VLOOKUP(B1327,Population!$A$2:$B$10,2,FALSE)/100000)/14)</f>
        <v>31.080839380508454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112"/>
        <v>7.6342464938207927E-2</v>
      </c>
      <c r="E1328" s="7">
        <f t="shared" si="113"/>
        <v>176</v>
      </c>
      <c r="F1328" s="6">
        <f t="shared" si="114"/>
        <v>9.8987626546681667E-2</v>
      </c>
      <c r="G1328">
        <v>190</v>
      </c>
      <c r="H1328" s="7">
        <f t="shared" si="117"/>
        <v>7</v>
      </c>
      <c r="I1328" s="6">
        <f t="shared" si="11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IF(B1328="Pending","",SUMIFS(E:E,A:A,"&lt;="&amp;A1328,A:A,"&gt;="&amp;A1328-13,B:B,B1328)/(VLOOKUP(B1328,Population!$A$2:$B$10,2,FALSE)/100000)/14)</f>
        <v>24.880961142918057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112"/>
        <v>4.023923350062486E-2</v>
      </c>
      <c r="E1329" s="7">
        <f t="shared" si="113"/>
        <v>104</v>
      </c>
      <c r="F1329" s="6">
        <f t="shared" si="114"/>
        <v>5.8492688413948259E-2</v>
      </c>
      <c r="G1329">
        <v>290</v>
      </c>
      <c r="H1329" s="7">
        <f t="shared" si="117"/>
        <v>5</v>
      </c>
      <c r="I1329" s="6">
        <f t="shared" si="11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IF(B1329="Pending","",SUMIFS(E:E,A:A,"&lt;="&amp;A1329,A:A,"&gt;="&amp;A1329-13,B:B,B1329)/(VLOOKUP(B1329,Population!$A$2:$B$10,2,FALSE)/100000)/14)</f>
        <v>21.952955144780784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112"/>
        <v>2.2395905655511694E-2</v>
      </c>
      <c r="E1330" s="7">
        <f t="shared" si="113"/>
        <v>77</v>
      </c>
      <c r="F1330" s="6">
        <f t="shared" si="114"/>
        <v>4.3307086614173228E-2</v>
      </c>
      <c r="G1330">
        <v>328</v>
      </c>
      <c r="H1330" s="7">
        <f t="shared" si="117"/>
        <v>4</v>
      </c>
      <c r="I1330" s="6">
        <f t="shared" si="11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IF(B1330="Pending","",SUMIFS(E:E,A:A,"&lt;="&amp;A1330,A:A,"&gt;="&amp;A1330-13,B:B,B1330)/(VLOOKUP(B1330,Population!$A$2:$B$10,2,FALSE)/100000)/14)</f>
        <v>26.426464410102589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112"/>
        <v>2.5292098946658468E-3</v>
      </c>
      <c r="E1331" s="7">
        <f t="shared" si="113"/>
        <v>-19</v>
      </c>
      <c r="F1331" s="6">
        <f t="shared" si="114"/>
        <v>-1.0686164229471317E-2</v>
      </c>
      <c r="G1331">
        <v>0</v>
      </c>
      <c r="H1331" s="7">
        <f t="shared" si="117"/>
        <v>0</v>
      </c>
      <c r="I1331" s="6">
        <f t="shared" si="11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IF(B1331="Pending","",SUMIFS(E:E,A:A,"&lt;="&amp;A1331,A:A,"&gt;="&amp;A1331-13,B:B,B1331)/(VLOOKUP(B1331,Population!$A$2:$B$10,2,FALSE)/100000)/14)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si="112"/>
        <v>4.7020054242692302E-2</v>
      </c>
      <c r="E1332" s="7">
        <f t="shared" si="113"/>
        <v>124</v>
      </c>
      <c r="F1332" s="6">
        <f t="shared" si="114"/>
        <v>6.0517325524646171E-2</v>
      </c>
      <c r="G1332" s="2">
        <v>3</v>
      </c>
      <c r="H1332" s="7">
        <f t="shared" si="117"/>
        <v>0</v>
      </c>
      <c r="I1332" s="6">
        <f t="shared" si="116"/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IF(B1332="Pending","",SUMIFS(E:E,A:A,"&lt;="&amp;A1332,A:A,"&gt;="&amp;A1332-13,B:B,B1332)/(VLOOKUP(B1332,Population!$A$2:$B$10,2,FALSE)/100000)/14)</f>
        <v>12.607351718147868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112"/>
        <v>0.11275286523898864</v>
      </c>
      <c r="E1333" s="7">
        <f t="shared" si="113"/>
        <v>253</v>
      </c>
      <c r="F1333" s="6">
        <f t="shared" si="114"/>
        <v>0.12347486578818936</v>
      </c>
      <c r="G1333" s="2">
        <v>2</v>
      </c>
      <c r="H1333" s="7">
        <f t="shared" si="117"/>
        <v>1</v>
      </c>
      <c r="I1333" s="6">
        <f t="shared" si="116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IF(B1333="Pending","",SUMIFS(E:E,A:A,"&lt;="&amp;A1333,A:A,"&gt;="&amp;A1333-13,B:B,B1333)/(VLOOKUP(B1333,Population!$A$2:$B$10,2,FALSE)/100000)/14)</f>
        <v>32.949396163963264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112"/>
        <v>0.23446841189450865</v>
      </c>
      <c r="E1334" s="7">
        <f t="shared" si="113"/>
        <v>413</v>
      </c>
      <c r="F1334" s="6">
        <f t="shared" si="114"/>
        <v>0.2015617374328941</v>
      </c>
      <c r="G1334" s="2">
        <v>12</v>
      </c>
      <c r="H1334" s="7">
        <f t="shared" si="117"/>
        <v>0</v>
      </c>
      <c r="I1334" s="6">
        <f t="shared" si="116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IF(B1334="Pending","",SUMIFS(E:E,A:A,"&lt;="&amp;A1334,A:A,"&gt;="&amp;A1334-13,B:B,B1334)/(VLOOKUP(B1334,Population!$A$2:$B$10,2,FALSE)/100000)/14)</f>
        <v>52.263820627027862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112"/>
        <v>0.18421129375625783</v>
      </c>
      <c r="E1335" s="7">
        <f t="shared" si="113"/>
        <v>347</v>
      </c>
      <c r="F1335" s="6">
        <f t="shared" si="114"/>
        <v>0.1693509028794534</v>
      </c>
      <c r="G1335" s="2">
        <v>18</v>
      </c>
      <c r="H1335" s="7">
        <f t="shared" si="117"/>
        <v>0</v>
      </c>
      <c r="I1335" s="6">
        <f t="shared" si="116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IF(B1335="Pending","",SUMIFS(E:E,A:A,"&lt;="&amp;A1335,A:A,"&gt;="&amp;A1335-13,B:B,B1335)/(VLOOKUP(B1335,Population!$A$2:$B$10,2,FALSE)/100000)/14)</f>
        <v>42.188671059304518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112"/>
        <v>0.15516520690962468</v>
      </c>
      <c r="E1336" s="7">
        <f t="shared" si="113"/>
        <v>293</v>
      </c>
      <c r="F1336" s="6">
        <f t="shared" si="114"/>
        <v>0.14299658369936555</v>
      </c>
      <c r="G1336" s="2">
        <v>59</v>
      </c>
      <c r="H1336" s="7">
        <f t="shared" si="117"/>
        <v>1</v>
      </c>
      <c r="I1336" s="6">
        <f t="shared" si="116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IF(B1336="Pending","",SUMIFS(E:E,A:A,"&lt;="&amp;A1336,A:A,"&gt;="&amp;A1336-13,B:B,B1336)/(VLOOKUP(B1336,Population!$A$2:$B$10,2,FALSE)/100000)/14)</f>
        <v>38.692012252749826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112"/>
        <v>0.12426242575653003</v>
      </c>
      <c r="E1337" s="7">
        <f t="shared" si="113"/>
        <v>266</v>
      </c>
      <c r="F1337" s="6">
        <f t="shared" si="114"/>
        <v>0.12981942410932162</v>
      </c>
      <c r="G1337" s="2">
        <v>119</v>
      </c>
      <c r="H1337" s="7">
        <f t="shared" si="117"/>
        <v>-1</v>
      </c>
      <c r="I1337" s="6">
        <f t="shared" si="116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IF(B1337="Pending","",SUMIFS(E:E,A:A,"&lt;="&amp;A1337,A:A,"&gt;="&amp;A1337-13,B:B,B1337)/(VLOOKUP(B1337,Population!$A$2:$B$10,2,FALSE)/100000)/14)</f>
        <v>30.905331560597983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112"/>
        <v>7.6795209534271075E-2</v>
      </c>
      <c r="E1338" s="7">
        <f t="shared" si="113"/>
        <v>203</v>
      </c>
      <c r="F1338" s="6">
        <f t="shared" si="114"/>
        <v>9.9072718399219134E-2</v>
      </c>
      <c r="G1338" s="2">
        <v>193</v>
      </c>
      <c r="H1338" s="7">
        <f t="shared" si="117"/>
        <v>3</v>
      </c>
      <c r="I1338" s="6">
        <f t="shared" si="116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IF(B1338="Pending","",SUMIFS(E:E,A:A,"&lt;="&amp;A1338,A:A,"&gt;="&amp;A1338-13,B:B,B1338)/(VLOOKUP(B1338,Population!$A$2:$B$10,2,FALSE)/100000)/14)</f>
        <v>24.908153450178073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112"/>
        <v>4.0497321888578901E-2</v>
      </c>
      <c r="E1339" s="7">
        <f t="shared" si="113"/>
        <v>109</v>
      </c>
      <c r="F1339" s="6">
        <f t="shared" si="114"/>
        <v>5.3196681307955102E-2</v>
      </c>
      <c r="G1339" s="2">
        <v>295</v>
      </c>
      <c r="H1339" s="7">
        <f t="shared" si="117"/>
        <v>5</v>
      </c>
      <c r="I1339" s="6">
        <f t="shared" si="116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IF(B1339="Pending","",SUMIFS(E:E,A:A,"&lt;="&amp;A1339,A:A,"&gt;="&amp;A1339-13,B:B,B1339)/(VLOOKUP(B1339,Population!$A$2:$B$10,2,FALSE)/100000)/14)</f>
        <v>22.340185018433633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112"/>
        <v>2.250391266732121E-2</v>
      </c>
      <c r="E1340" s="7">
        <f t="shared" si="113"/>
        <v>57</v>
      </c>
      <c r="F1340" s="6">
        <f t="shared" si="114"/>
        <v>2.7818448023426062E-2</v>
      </c>
      <c r="G1340" s="2">
        <v>332</v>
      </c>
      <c r="H1340" s="7">
        <f t="shared" si="117"/>
        <v>4</v>
      </c>
      <c r="I1340" s="6">
        <f t="shared" si="116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IF(B1340="Pending","",SUMIFS(E:E,A:A,"&lt;="&amp;A1340,A:A,"&gt;="&amp;A1340-13,B:B,B1340)/(VLOOKUP(B1340,Population!$A$2:$B$10,2,FALSE)/100000)/14)</f>
        <v>26.587798136659988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112"/>
        <v>2.3232981112266821E-3</v>
      </c>
      <c r="E1341" s="7">
        <f t="shared" si="113"/>
        <v>-16</v>
      </c>
      <c r="F1341" s="6">
        <f t="shared" si="114"/>
        <v>-7.8086871644704736E-3</v>
      </c>
      <c r="G1341" s="2">
        <v>0</v>
      </c>
      <c r="H1341" s="7">
        <f t="shared" si="117"/>
        <v>0</v>
      </c>
      <c r="I1341" s="6">
        <f t="shared" si="116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IF(B1341="Pending","",SUMIFS(E:E,A:A,"&lt;="&amp;A1341,A:A,"&gt;="&amp;A1341-13,B:B,B1341)/(VLOOKUP(B1341,Population!$A$2:$B$10,2,FALSE)/100000)/14)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si="112"/>
        <v>4.7037061504921714E-2</v>
      </c>
      <c r="E1342" s="7">
        <f t="shared" si="113"/>
        <v>147</v>
      </c>
      <c r="F1342" s="6">
        <f t="shared" si="114"/>
        <v>4.7603626943005184E-2</v>
      </c>
      <c r="G1342" s="2">
        <v>3</v>
      </c>
      <c r="H1342" s="7">
        <f t="shared" si="117"/>
        <v>0</v>
      </c>
      <c r="I1342" s="6">
        <f t="shared" si="116"/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IF(B1342="Pending","",SUMIFS(E:E,A:A,"&lt;="&amp;A1342,A:A,"&gt;="&amp;A1342-13,B:B,B1342)/(VLOOKUP(B1342,Population!$A$2:$B$10,2,FALSE)/100000)/14)</f>
        <v>12.954270714769823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112"/>
        <v>0.11300597400881474</v>
      </c>
      <c r="E1343" s="7">
        <f t="shared" si="113"/>
        <v>375</v>
      </c>
      <c r="F1343" s="6">
        <f t="shared" si="114"/>
        <v>0.12143782383419689</v>
      </c>
      <c r="G1343" s="2">
        <v>1</v>
      </c>
      <c r="H1343" s="7">
        <f t="shared" si="117"/>
        <v>-1</v>
      </c>
      <c r="I1343" s="6">
        <f t="shared" si="11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IF(B1343="Pending","",SUMIFS(E:E,A:A,"&lt;="&amp;A1343,A:A,"&gt;="&amp;A1343-13,B:B,B1343)/(VLOOKUP(B1343,Population!$A$2:$B$10,2,FALSE)/100000)/14)</f>
        <v>33.508001817552724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112"/>
        <v>0.23383572891401391</v>
      </c>
      <c r="E1344" s="7">
        <f t="shared" si="113"/>
        <v>657</v>
      </c>
      <c r="F1344" s="6">
        <f t="shared" si="114"/>
        <v>0.21275906735751296</v>
      </c>
      <c r="G1344" s="2">
        <v>11</v>
      </c>
      <c r="H1344" s="7">
        <f t="shared" si="117"/>
        <v>-1</v>
      </c>
      <c r="I1344" s="6">
        <f t="shared" si="11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IF(B1344="Pending","",SUMIFS(E:E,A:A,"&lt;="&amp;A1344,A:A,"&gt;="&amp;A1344-13,B:B,B1344)/(VLOOKUP(B1344,Population!$A$2:$B$10,2,FALSE)/100000)/14)</f>
        <v>52.871277862038504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112"/>
        <v>0.1836181919421663</v>
      </c>
      <c r="E1345" s="7">
        <f t="shared" si="113"/>
        <v>506</v>
      </c>
      <c r="F1345" s="6">
        <f t="shared" si="114"/>
        <v>0.163860103626943</v>
      </c>
      <c r="G1345" s="2">
        <v>17</v>
      </c>
      <c r="H1345" s="7">
        <f t="shared" si="117"/>
        <v>-1</v>
      </c>
      <c r="I1345" s="6">
        <f t="shared" si="11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IF(B1345="Pending","",SUMIFS(E:E,A:A,"&lt;="&amp;A1345,A:A,"&gt;="&amp;A1345-13,B:B,B1345)/(VLOOKUP(B1345,Population!$A$2:$B$10,2,FALSE)/100000)/14)</f>
        <v>43.255398700448872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ref="D1346:D1409" si="118">C1346/SUMIF(A:A,A1346,C:C)</f>
        <v>0.15535254202097037</v>
      </c>
      <c r="E1346" s="7">
        <f t="shared" si="113"/>
        <v>499</v>
      </c>
      <c r="F1346" s="6">
        <f t="shared" si="114"/>
        <v>0.16159326424870465</v>
      </c>
      <c r="G1346" s="2">
        <v>60</v>
      </c>
      <c r="H1346" s="7">
        <f t="shared" si="117"/>
        <v>1</v>
      </c>
      <c r="I1346" s="6">
        <f t="shared" si="11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IF(B1346="Pending","",SUMIFS(E:E,A:A,"&lt;="&amp;A1346,A:A,"&gt;="&amp;A1346-13,B:B,B1346)/(VLOOKUP(B1346,Population!$A$2:$B$10,2,FALSE)/100000)/14)</f>
        <v>40.015818648577998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118"/>
        <v>0.12458592474447663</v>
      </c>
      <c r="E1347" s="7">
        <f t="shared" si="113"/>
        <v>418</v>
      </c>
      <c r="F1347" s="6">
        <f t="shared" si="114"/>
        <v>0.13536269430051814</v>
      </c>
      <c r="G1347" s="2">
        <v>120</v>
      </c>
      <c r="H1347" s="7">
        <f t="shared" si="117"/>
        <v>1</v>
      </c>
      <c r="I1347" s="6">
        <f t="shared" si="11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IF(B1347="Pending","",SUMIFS(E:E,A:A,"&lt;="&amp;A1347,A:A,"&gt;="&amp;A1347-13,B:B,B1347)/(VLOOKUP(B1347,Population!$A$2:$B$10,2,FALSE)/100000)/14)</f>
        <v>31.878602198283314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118"/>
        <v>7.7284610085032887E-2</v>
      </c>
      <c r="E1348" s="7">
        <f t="shared" si="113"/>
        <v>289</v>
      </c>
      <c r="F1348" s="6">
        <f t="shared" si="114"/>
        <v>9.3588082901554404E-2</v>
      </c>
      <c r="G1348" s="2">
        <v>199</v>
      </c>
      <c r="H1348" s="7">
        <f t="shared" si="117"/>
        <v>6</v>
      </c>
      <c r="I1348" s="6">
        <f t="shared" si="11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IF(B1348="Pending","",SUMIFS(E:E,A:A,"&lt;="&amp;A1348,A:A,"&gt;="&amp;A1348-13,B:B,B1348)/(VLOOKUP(B1348,Population!$A$2:$B$10,2,FALSE)/100000)/14)</f>
        <v>25.959589330898837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118"/>
        <v>4.063836012042394E-2</v>
      </c>
      <c r="E1349" s="7">
        <f t="shared" si="113"/>
        <v>140</v>
      </c>
      <c r="F1349" s="6">
        <f t="shared" si="114"/>
        <v>4.5336787564766841E-2</v>
      </c>
      <c r="G1349" s="2">
        <v>307</v>
      </c>
      <c r="H1349" s="7">
        <f t="shared" si="117"/>
        <v>12</v>
      </c>
      <c r="I1349" s="6">
        <f t="shared" si="11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IF(B1349="Pending","",SUMIFS(E:E,A:A,"&lt;="&amp;A1349,A:A,"&gt;="&amp;A1349-13,B:B,B1349)/(VLOOKUP(B1349,Population!$A$2:$B$10,2,FALSE)/100000)/14)</f>
        <v>23.174218592455155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118"/>
        <v>2.2518143810341736E-2</v>
      </c>
      <c r="E1350" s="7">
        <f t="shared" si="113"/>
        <v>71</v>
      </c>
      <c r="F1350" s="6">
        <f t="shared" si="114"/>
        <v>2.299222797927461E-2</v>
      </c>
      <c r="G1350" s="2">
        <v>342</v>
      </c>
      <c r="H1350" s="7">
        <f t="shared" si="117"/>
        <v>10</v>
      </c>
      <c r="I1350" s="6">
        <f t="shared" si="11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IF(B1350="Pending","",SUMIFS(E:E,A:A,"&lt;="&amp;A1350,A:A,"&gt;="&amp;A1350-13,B:B,B1350)/(VLOOKUP(B1350,Population!$A$2:$B$10,2,FALSE)/100000)/14)</f>
        <v>27.426733514758485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118"/>
        <v>2.1234628488377579E-3</v>
      </c>
      <c r="E1351" s="7">
        <f t="shared" si="113"/>
        <v>-14</v>
      </c>
      <c r="F1351" s="6">
        <f t="shared" si="114"/>
        <v>-4.5336787564766836E-3</v>
      </c>
      <c r="G1351" s="2">
        <v>0</v>
      </c>
      <c r="H1351" s="7">
        <f t="shared" si="117"/>
        <v>0</v>
      </c>
      <c r="I1351" s="6">
        <f t="shared" si="116"/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IF(B1351="Pending","",SUMIFS(E:E,A:A,"&lt;="&amp;A1351,A:A,"&gt;="&amp;A1351-13,B:B,B1351)/(VLOOKUP(B1351,Population!$A$2:$B$10,2,FALSE)/100000)/14)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si="118"/>
        <v>4.7511646823929603E-2</v>
      </c>
      <c r="E1352" s="7">
        <f t="shared" ref="E1352:E1415" si="119">C1352-SUMIFS(C:C,A:A,A1352-1,B:B,B1352)</f>
        <v>156</v>
      </c>
      <c r="F1352" s="6">
        <f t="shared" ref="F1352:F1415" si="120">E1352/SUMIF(A:A,A1352,E:E)</f>
        <v>7.0112359550561804E-2</v>
      </c>
      <c r="G1352" s="2">
        <v>3</v>
      </c>
      <c r="H1352" s="7">
        <f t="shared" si="117"/>
        <v>0</v>
      </c>
      <c r="I1352" s="6">
        <f t="shared" si="116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IF(B1352="Pending","",SUMIFS(E:E,A:A,"&lt;="&amp;A1352,A:A,"&gt;="&amp;A1352-13,B:B,B1352)/(VLOOKUP(B1352,Population!$A$2:$B$10,2,FALSE)/100000)/14)</f>
        <v>13.135614735731298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118"/>
        <v>0.11357502033572432</v>
      </c>
      <c r="E1353" s="7">
        <f t="shared" si="119"/>
        <v>313</v>
      </c>
      <c r="F1353" s="6">
        <f t="shared" si="120"/>
        <v>0.14067415730337079</v>
      </c>
      <c r="G1353" s="2">
        <v>1</v>
      </c>
      <c r="H1353" s="7">
        <f t="shared" si="117"/>
        <v>0</v>
      </c>
      <c r="I1353" s="6">
        <f t="shared" si="116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IF(B1353="Pending","",SUMIFS(E:E,A:A,"&lt;="&amp;A1353,A:A,"&gt;="&amp;A1353-13,B:B,B1353)/(VLOOKUP(B1353,Population!$A$2:$B$10,2,FALSE)/100000)/14)</f>
        <v>33.424627839405041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118"/>
        <v>0.23289950454780745</v>
      </c>
      <c r="E1354" s="7">
        <f t="shared" si="119"/>
        <v>419</v>
      </c>
      <c r="F1354" s="6">
        <f t="shared" si="120"/>
        <v>0.18831460674157302</v>
      </c>
      <c r="G1354" s="2">
        <v>11</v>
      </c>
      <c r="H1354" s="7">
        <f t="shared" si="117"/>
        <v>0</v>
      </c>
      <c r="I1354" s="6">
        <f t="shared" si="116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IF(B1354="Pending","",SUMIFS(E:E,A:A,"&lt;="&amp;A1354,A:A,"&gt;="&amp;A1354-13,B:B,B1354)/(VLOOKUP(B1354,Population!$A$2:$B$10,2,FALSE)/100000)/14)</f>
        <v>51.581368671645514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118"/>
        <v>0.18302151889373661</v>
      </c>
      <c r="E1355" s="7">
        <f t="shared" si="119"/>
        <v>344</v>
      </c>
      <c r="F1355" s="6">
        <f t="shared" si="120"/>
        <v>0.1546067415730337</v>
      </c>
      <c r="G1355" s="2">
        <v>18</v>
      </c>
      <c r="H1355" s="7">
        <f t="shared" si="117"/>
        <v>1</v>
      </c>
      <c r="I1355" s="6">
        <f t="shared" si="116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IF(B1355="Pending","",SUMIFS(E:E,A:A,"&lt;="&amp;A1355,A:A,"&gt;="&amp;A1355-13,B:B,B1355)/(VLOOKUP(B1355,Population!$A$2:$B$10,2,FALSE)/100000)/14)</f>
        <v>42.546961259383536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118"/>
        <v>0.15509687199585892</v>
      </c>
      <c r="E1356" s="7">
        <f t="shared" si="119"/>
        <v>318</v>
      </c>
      <c r="F1356" s="6">
        <f t="shared" si="120"/>
        <v>0.14292134831460673</v>
      </c>
      <c r="G1356" s="2">
        <v>60</v>
      </c>
      <c r="H1356" s="7">
        <f t="shared" si="117"/>
        <v>0</v>
      </c>
      <c r="I1356" s="6">
        <f t="shared" si="116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IF(B1356="Pending","",SUMIFS(E:E,A:A,"&lt;="&amp;A1356,A:A,"&gt;="&amp;A1356-13,B:B,B1356)/(VLOOKUP(B1356,Population!$A$2:$B$10,2,FALSE)/100000)/14)</f>
        <v>39.454457708574914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118"/>
        <v>0.12486134733417141</v>
      </c>
      <c r="E1357" s="7">
        <f t="shared" si="119"/>
        <v>307</v>
      </c>
      <c r="F1357" s="6">
        <f t="shared" si="120"/>
        <v>0.13797752808988764</v>
      </c>
      <c r="G1357" s="2">
        <v>120</v>
      </c>
      <c r="H1357" s="7">
        <f t="shared" si="117"/>
        <v>0</v>
      </c>
      <c r="I1357" s="6">
        <f t="shared" si="116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IF(B1357="Pending","",SUMIFS(E:E,A:A,"&lt;="&amp;A1357,A:A,"&gt;="&amp;A1357-13,B:B,B1357)/(VLOOKUP(B1357,Population!$A$2:$B$10,2,FALSE)/100000)/14)</f>
        <v>31.966356108238546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118"/>
        <v>7.7488353176070404E-2</v>
      </c>
      <c r="E1358" s="7">
        <f t="shared" si="119"/>
        <v>194</v>
      </c>
      <c r="F1358" s="6">
        <f t="shared" si="120"/>
        <v>8.719101123595506E-2</v>
      </c>
      <c r="G1358" s="2">
        <v>200</v>
      </c>
      <c r="H1358" s="7">
        <f t="shared" si="117"/>
        <v>1</v>
      </c>
      <c r="I1358" s="6">
        <f t="shared" si="116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IF(B1358="Pending","",SUMIFS(E:E,A:A,"&lt;="&amp;A1358,A:A,"&gt;="&amp;A1358-13,B:B,B1358)/(VLOOKUP(B1358,Population!$A$2:$B$10,2,FALSE)/100000)/14)</f>
        <v>26.013973945418879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118"/>
        <v>4.0893292908378322E-2</v>
      </c>
      <c r="E1359" s="7">
        <f t="shared" si="119"/>
        <v>118</v>
      </c>
      <c r="F1359" s="6">
        <f t="shared" si="120"/>
        <v>5.303370786516854E-2</v>
      </c>
      <c r="G1359" s="2">
        <v>308</v>
      </c>
      <c r="H1359" s="7">
        <f t="shared" si="117"/>
        <v>1</v>
      </c>
      <c r="I1359" s="6">
        <f t="shared" si="116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IF(B1359="Pending","",SUMIFS(E:E,A:A,"&lt;="&amp;A1359,A:A,"&gt;="&amp;A1359-13,B:B,B1359)/(VLOOKUP(B1359,Population!$A$2:$B$10,2,FALSE)/100000)/14)</f>
        <v>23.606128836144872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118"/>
        <v>2.2526436441617986E-2</v>
      </c>
      <c r="E1360" s="7">
        <f t="shared" si="119"/>
        <v>51</v>
      </c>
      <c r="F1360" s="6">
        <f t="shared" si="120"/>
        <v>2.2921348314606741E-2</v>
      </c>
      <c r="G1360" s="2">
        <v>346</v>
      </c>
      <c r="H1360" s="7">
        <f t="shared" si="117"/>
        <v>4</v>
      </c>
      <c r="I1360" s="6">
        <f t="shared" si="116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IF(B1360="Pending","",SUMIFS(E:E,A:A,"&lt;="&amp;A1360,A:A,"&gt;="&amp;A1360-13,B:B,B1360)/(VLOOKUP(B1360,Population!$A$2:$B$10,2,FALSE)/100000)/14)</f>
        <v>26.587798136659988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118"/>
        <v>2.1260075427050212E-3</v>
      </c>
      <c r="E1361" s="7">
        <f t="shared" si="119"/>
        <v>5</v>
      </c>
      <c r="F1361" s="6">
        <f t="shared" si="120"/>
        <v>2.2471910112359553E-3</v>
      </c>
      <c r="G1361" s="2">
        <v>0</v>
      </c>
      <c r="H1361" s="7">
        <f t="shared" si="117"/>
        <v>0</v>
      </c>
      <c r="I1361" s="6">
        <f t="shared" si="116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IF(B1361="Pending","",SUMIFS(E:E,A:A,"&lt;="&amp;A1361,A:A,"&gt;="&amp;A1361-13,B:B,B1361)/(VLOOKUP(B1361,Population!$A$2:$B$10,2,FALSE)/100000)/14)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si="118"/>
        <v>4.7597763324728398E-2</v>
      </c>
      <c r="E1362" s="7">
        <f t="shared" si="119"/>
        <v>78</v>
      </c>
      <c r="F1362" s="6">
        <f t="shared" si="120"/>
        <v>5.4054054054054057E-2</v>
      </c>
      <c r="G1362" s="2">
        <v>3</v>
      </c>
      <c r="H1362" s="7">
        <f t="shared" si="117"/>
        <v>0</v>
      </c>
      <c r="I1362" s="6">
        <f t="shared" si="116"/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IF(B1362="Pending","",SUMIFS(E:E,A:A,"&lt;="&amp;A1362,A:A,"&gt;="&amp;A1362-13,B:B,B1362)/(VLOOKUP(B1362,Population!$A$2:$B$10,2,FALSE)/100000)/14)</f>
        <v>12.930617146818326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118"/>
        <v>0.11408685816450327</v>
      </c>
      <c r="E1363" s="7">
        <f t="shared" si="119"/>
        <v>220</v>
      </c>
      <c r="F1363" s="6">
        <f t="shared" si="120"/>
        <v>0.15246015246015246</v>
      </c>
      <c r="G1363" s="2">
        <v>1</v>
      </c>
      <c r="H1363" s="7">
        <f t="shared" si="117"/>
        <v>0</v>
      </c>
      <c r="I1363" s="6">
        <f t="shared" si="11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IF(B1363="Pending","",SUMIFS(E:E,A:A,"&lt;="&amp;A1363,A:A,"&gt;="&amp;A1363-13,B:B,B1363)/(VLOOKUP(B1363,Population!$A$2:$B$10,2,FALSE)/100000)/14)</f>
        <v>33.166168507147241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118"/>
        <v>0.23237888476378996</v>
      </c>
      <c r="E1364" s="7">
        <f t="shared" si="119"/>
        <v>279</v>
      </c>
      <c r="F1364" s="6">
        <f t="shared" si="120"/>
        <v>0.19334719334719336</v>
      </c>
      <c r="G1364" s="2">
        <v>11</v>
      </c>
      <c r="H1364" s="7">
        <f t="shared" si="117"/>
        <v>0</v>
      </c>
      <c r="I1364" s="6">
        <f t="shared" si="11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IF(B1364="Pending","",SUMIFS(E:E,A:A,"&lt;="&amp;A1364,A:A,"&gt;="&amp;A1364-13,B:B,B1364)/(VLOOKUP(B1364,Population!$A$2:$B$10,2,FALSE)/100000)/14)</f>
        <v>50.583938890702093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118"/>
        <v>0.18264661078019101</v>
      </c>
      <c r="E1365" s="7">
        <f t="shared" si="119"/>
        <v>223</v>
      </c>
      <c r="F1365" s="6">
        <f t="shared" si="120"/>
        <v>0.15453915453915454</v>
      </c>
      <c r="G1365" s="2">
        <v>18</v>
      </c>
      <c r="H1365" s="7">
        <f t="shared" si="117"/>
        <v>0</v>
      </c>
      <c r="I1365" s="6">
        <f t="shared" si="11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IF(B1365="Pending","",SUMIFS(E:E,A:A,"&lt;="&amp;A1365,A:A,"&gt;="&amp;A1365-13,B:B,B1365)/(VLOOKUP(B1365,Population!$A$2:$B$10,2,FALSE)/100000)/14)</f>
        <v>41.871095654689029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118"/>
        <v>0.15492533773614164</v>
      </c>
      <c r="E1366" s="7">
        <f t="shared" si="119"/>
        <v>205</v>
      </c>
      <c r="F1366" s="6">
        <f t="shared" si="120"/>
        <v>0.14206514206514206</v>
      </c>
      <c r="G1366" s="2">
        <v>60</v>
      </c>
      <c r="H1366" s="7">
        <f t="shared" si="117"/>
        <v>0</v>
      </c>
      <c r="I1366" s="6">
        <f t="shared" si="11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IF(B1366="Pending","",SUMIFS(E:E,A:A,"&lt;="&amp;A1366,A:A,"&gt;="&amp;A1366-13,B:B,B1366)/(VLOOKUP(B1366,Population!$A$2:$B$10,2,FALSE)/100000)/14)</f>
        <v>39.102559805886415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118"/>
        <v>0.12487799538434875</v>
      </c>
      <c r="E1367" s="7">
        <f t="shared" si="119"/>
        <v>182</v>
      </c>
      <c r="F1367" s="6">
        <f t="shared" si="120"/>
        <v>0.12612612612612611</v>
      </c>
      <c r="G1367" s="2">
        <v>121</v>
      </c>
      <c r="H1367" s="7">
        <f t="shared" si="117"/>
        <v>1</v>
      </c>
      <c r="I1367" s="6">
        <f t="shared" si="11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IF(B1367="Pending","",SUMIFS(E:E,A:A,"&lt;="&amp;A1367,A:A,"&gt;="&amp;A1367-13,B:B,B1367)/(VLOOKUP(B1367,Population!$A$2:$B$10,2,FALSE)/100000)/14)</f>
        <v>31.870624570105566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118"/>
        <v>7.7763689602014102E-2</v>
      </c>
      <c r="E1368" s="7">
        <f t="shared" si="119"/>
        <v>142</v>
      </c>
      <c r="F1368" s="6">
        <f t="shared" si="120"/>
        <v>9.8406098406098402E-2</v>
      </c>
      <c r="G1368" s="2">
        <v>200</v>
      </c>
      <c r="H1368" s="7">
        <f t="shared" si="117"/>
        <v>0</v>
      </c>
      <c r="I1368" s="6">
        <f t="shared" si="11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IF(B1368="Pending","",SUMIFS(E:E,A:A,"&lt;="&amp;A1368,A:A,"&gt;="&amp;A1368-13,B:B,B1368)/(VLOOKUP(B1368,Population!$A$2:$B$10,2,FALSE)/100000)/14)</f>
        <v>26.095550867198938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118"/>
        <v>4.1112134784314081E-2</v>
      </c>
      <c r="E1369" s="7">
        <f t="shared" si="119"/>
        <v>83</v>
      </c>
      <c r="F1369" s="6">
        <f t="shared" si="120"/>
        <v>5.7519057519057518E-2</v>
      </c>
      <c r="G1369" s="2">
        <v>312</v>
      </c>
      <c r="H1369" s="7">
        <f t="shared" si="117"/>
        <v>4</v>
      </c>
      <c r="I1369" s="6">
        <f t="shared" si="11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IF(B1369="Pending","",SUMIFS(E:E,A:A,"&lt;="&amp;A1369,A:A,"&gt;="&amp;A1369-13,B:B,B1369)/(VLOOKUP(B1369,Population!$A$2:$B$10,2,FALSE)/100000)/14)</f>
        <v>23.650809206181741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118"/>
        <v>2.2512702162788365E-2</v>
      </c>
      <c r="E1370" s="7">
        <f t="shared" si="119"/>
        <v>31</v>
      </c>
      <c r="F1370" s="6">
        <f t="shared" si="120"/>
        <v>2.1483021483021482E-2</v>
      </c>
      <c r="G1370" s="2">
        <v>347</v>
      </c>
      <c r="H1370" s="7">
        <f t="shared" si="117"/>
        <v>1</v>
      </c>
      <c r="I1370" s="6">
        <f t="shared" si="11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IF(B1370="Pending","",SUMIFS(E:E,A:A,"&lt;="&amp;A1370,A:A,"&gt;="&amp;A1370-13,B:B,B1370)/(VLOOKUP(B1370,Population!$A$2:$B$10,2,FALSE)/100000)/14)</f>
        <v>25.942463230430377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118"/>
        <v>2.0980232971804392E-3</v>
      </c>
      <c r="E1371" s="7">
        <f t="shared" si="119"/>
        <v>0</v>
      </c>
      <c r="F1371" s="6">
        <f t="shared" si="120"/>
        <v>0</v>
      </c>
      <c r="G1371" s="2">
        <v>0</v>
      </c>
      <c r="H1371" s="7">
        <f t="shared" si="117"/>
        <v>0</v>
      </c>
      <c r="I1371" s="6">
        <f t="shared" si="11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IF(B1371="Pending","",SUMIFS(E:E,A:A,"&lt;="&amp;A1371,A:A,"&gt;="&amp;A1371-13,B:B,B1371)/(VLOOKUP(B1371,Population!$A$2:$B$10,2,FALSE)/100000)/14)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si="118"/>
        <v>4.7525217831447267E-2</v>
      </c>
      <c r="E1372" s="7">
        <f t="shared" si="119"/>
        <v>40</v>
      </c>
      <c r="F1372" s="6">
        <f t="shared" si="120"/>
        <v>3.9643211100099107E-2</v>
      </c>
      <c r="G1372" s="2">
        <v>3</v>
      </c>
      <c r="H1372" s="7">
        <f t="shared" si="117"/>
        <v>0</v>
      </c>
      <c r="I1372" s="6">
        <f t="shared" si="116"/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IF(B1372="Pending","",SUMIFS(E:E,A:A,"&lt;="&amp;A1372,A:A,"&gt;="&amp;A1372-13,B:B,B1372)/(VLOOKUP(B1372,Population!$A$2:$B$10,2,FALSE)/100000)/14)</f>
        <v>12.701965989953857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118"/>
        <v>0.11411294696120612</v>
      </c>
      <c r="E1373" s="7">
        <f t="shared" si="119"/>
        <v>118</v>
      </c>
      <c r="F1373" s="6">
        <f t="shared" si="120"/>
        <v>0.11694747274529237</v>
      </c>
      <c r="G1373" s="2">
        <v>1</v>
      </c>
      <c r="H1373" s="7">
        <f t="shared" si="117"/>
        <v>0</v>
      </c>
      <c r="I1373" s="6">
        <f t="shared" si="116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IF(B1373="Pending","",SUMIFS(E:E,A:A,"&lt;="&amp;A1373,A:A,"&gt;="&amp;A1373-13,B:B,B1373)/(VLOOKUP(B1373,Population!$A$2:$B$10,2,FALSE)/100000)/14)</f>
        <v>32.249054747522749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118"/>
        <v>0.23194077877002062</v>
      </c>
      <c r="E1374" s="7">
        <f t="shared" si="119"/>
        <v>186</v>
      </c>
      <c r="F1374" s="6">
        <f t="shared" si="120"/>
        <v>0.18434093161546086</v>
      </c>
      <c r="G1374" s="2">
        <v>12</v>
      </c>
      <c r="H1374" s="7">
        <f t="shared" si="117"/>
        <v>1</v>
      </c>
      <c r="I1374" s="6">
        <f t="shared" ref="I1374:I1437" si="121">G1374/SUMIF(A:A,A1374,G:G)</f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IF(B1374="Pending","",SUMIFS(E:E,A:A,"&lt;="&amp;A1374,A:A,"&gt;="&amp;A1374-13,B:B,B1374)/(VLOOKUP(B1374,Population!$A$2:$B$10,2,FALSE)/100000)/14)</f>
        <v>49.11404237141705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118"/>
        <v>0.18236378755558769</v>
      </c>
      <c r="E1375" s="7">
        <f t="shared" si="119"/>
        <v>153</v>
      </c>
      <c r="F1375" s="6">
        <f t="shared" si="120"/>
        <v>0.15163528245787908</v>
      </c>
      <c r="G1375" s="2">
        <v>20</v>
      </c>
      <c r="H1375" s="7">
        <f t="shared" si="117"/>
        <v>2</v>
      </c>
      <c r="I1375" s="6">
        <f t="shared" si="12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IF(B1375="Pending","",SUMIFS(E:E,A:A,"&lt;="&amp;A1375,A:A,"&gt;="&amp;A1375-13,B:B,B1375)/(VLOOKUP(B1375,Population!$A$2:$B$10,2,FALSE)/100000)/14)</f>
        <v>40.983513113584181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118"/>
        <v>0.15485917784446293</v>
      </c>
      <c r="E1376" s="7">
        <f t="shared" si="119"/>
        <v>149</v>
      </c>
      <c r="F1376" s="6">
        <f t="shared" si="120"/>
        <v>0.14767096134786917</v>
      </c>
      <c r="G1376" s="2">
        <v>60</v>
      </c>
      <c r="H1376" s="7">
        <f t="shared" si="117"/>
        <v>0</v>
      </c>
      <c r="I1376" s="6">
        <f t="shared" si="12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IF(B1376="Pending","",SUMIFS(E:E,A:A,"&lt;="&amp;A1376,A:A,"&gt;="&amp;A1376-13,B:B,B1376)/(VLOOKUP(B1376,Population!$A$2:$B$10,2,FALSE)/100000)/14)</f>
        <v>37.954702361402497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118"/>
        <v>0.12497740337683937</v>
      </c>
      <c r="E1377" s="7">
        <f t="shared" si="119"/>
        <v>137</v>
      </c>
      <c r="F1377" s="6">
        <f t="shared" si="120"/>
        <v>0.13577799801783944</v>
      </c>
      <c r="G1377" s="2">
        <v>121</v>
      </c>
      <c r="H1377" s="7">
        <f t="shared" si="117"/>
        <v>0</v>
      </c>
      <c r="I1377" s="6">
        <f t="shared" si="12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IF(B1377="Pending","",SUMIFS(E:E,A:A,"&lt;="&amp;A1377,A:A,"&gt;="&amp;A1377-13,B:B,B1377)/(VLOOKUP(B1377,Population!$A$2:$B$10,2,FALSE)/100000)/14)</f>
        <v>31.455787904862635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118"/>
        <v>7.8021620449040097E-2</v>
      </c>
      <c r="E1378" s="7">
        <f t="shared" si="119"/>
        <v>107</v>
      </c>
      <c r="F1378" s="6">
        <f t="shared" si="120"/>
        <v>0.10604558969276512</v>
      </c>
      <c r="G1378" s="2">
        <v>205</v>
      </c>
      <c r="H1378" s="7">
        <f t="shared" si="117"/>
        <v>5</v>
      </c>
      <c r="I1378" s="6">
        <f t="shared" si="12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IF(B1378="Pending","",SUMIFS(E:E,A:A,"&lt;="&amp;A1378,A:A,"&gt;="&amp;A1378-13,B:B,B1378)/(VLOOKUP(B1378,Population!$A$2:$B$10,2,FALSE)/100000)/14)</f>
        <v>26.03210215025889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118"/>
        <v>4.1351820383961818E-2</v>
      </c>
      <c r="E1379" s="7">
        <f t="shared" si="119"/>
        <v>68</v>
      </c>
      <c r="F1379" s="6">
        <f t="shared" si="120"/>
        <v>6.7393458870168482E-2</v>
      </c>
      <c r="G1379" s="2">
        <v>321</v>
      </c>
      <c r="H1379" s="7">
        <f t="shared" si="117"/>
        <v>9</v>
      </c>
      <c r="I1379" s="6">
        <f t="shared" si="12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IF(B1379="Pending","",SUMIFS(E:E,A:A,"&lt;="&amp;A1379,A:A,"&gt;="&amp;A1379-13,B:B,B1379)/(VLOOKUP(B1379,Population!$A$2:$B$10,2,FALSE)/100000)/14)</f>
        <v>23.472087726034268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118"/>
        <v>2.281355074297697E-2</v>
      </c>
      <c r="E1380" s="7">
        <f t="shared" si="119"/>
        <v>56</v>
      </c>
      <c r="F1380" s="6">
        <f t="shared" si="120"/>
        <v>5.550049554013875E-2</v>
      </c>
      <c r="G1380" s="2">
        <v>349</v>
      </c>
      <c r="H1380" s="7">
        <f t="shared" si="117"/>
        <v>2</v>
      </c>
      <c r="I1380" s="6">
        <f t="shared" si="12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IF(B1380="Pending","",SUMIFS(E:E,A:A,"&lt;="&amp;A1380,A:A,"&gt;="&amp;A1380-13,B:B,B1380)/(VLOOKUP(B1380,Population!$A$2:$B$10,2,FALSE)/100000)/14)</f>
        <v>26.878198844463316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118"/>
        <v>2.0336960844571385E-3</v>
      </c>
      <c r="E1381" s="7">
        <f t="shared" si="119"/>
        <v>-5</v>
      </c>
      <c r="F1381" s="6">
        <f t="shared" si="120"/>
        <v>-4.9554013875123884E-3</v>
      </c>
      <c r="G1381" s="2">
        <v>0</v>
      </c>
      <c r="H1381" s="7">
        <f t="shared" si="117"/>
        <v>0</v>
      </c>
      <c r="I1381" s="6">
        <f t="shared" si="12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IF(B1381="Pending","",SUMIFS(E:E,A:A,"&lt;="&amp;A1381,A:A,"&gt;="&amp;A1381-13,B:B,B1381)/(VLOOKUP(B1381,Population!$A$2:$B$10,2,FALSE)/100000)/14)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si="118"/>
        <v>4.7536041123789362E-2</v>
      </c>
      <c r="E1382" s="7">
        <f t="shared" si="119"/>
        <v>87</v>
      </c>
      <c r="F1382" s="6">
        <f t="shared" si="120"/>
        <v>4.8199445983379503E-2</v>
      </c>
      <c r="G1382" s="2">
        <v>4</v>
      </c>
      <c r="H1382" s="7">
        <f t="shared" si="117"/>
        <v>1</v>
      </c>
      <c r="I1382" s="6">
        <f t="shared" si="121"/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IF(B1382="Pending","",SUMIFS(E:E,A:A,"&lt;="&amp;A1382,A:A,"&gt;="&amp;A1382-13,B:B,B1382)/(VLOOKUP(B1382,Population!$A$2:$B$10,2,FALSE)/100000)/14)</f>
        <v>12.701965989953857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118"/>
        <v>0.1144155601604397</v>
      </c>
      <c r="E1383" s="7">
        <f t="shared" si="119"/>
        <v>240</v>
      </c>
      <c r="F1383" s="6">
        <f t="shared" si="120"/>
        <v>0.1329639889196676</v>
      </c>
      <c r="G1383" s="2">
        <v>1</v>
      </c>
      <c r="H1383" s="7">
        <f t="shared" si="117"/>
        <v>0</v>
      </c>
      <c r="I1383" s="6">
        <f t="shared" si="121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IF(B1383="Pending","",SUMIFS(E:E,A:A,"&lt;="&amp;A1383,A:A,"&gt;="&amp;A1383-13,B:B,B1383)/(VLOOKUP(B1383,Population!$A$2:$B$10,2,FALSE)/100000)/14)</f>
        <v>31.665436900488992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118"/>
        <v>0.23157922821746516</v>
      </c>
      <c r="E1384" s="7">
        <f t="shared" si="119"/>
        <v>378</v>
      </c>
      <c r="F1384" s="6">
        <f t="shared" si="120"/>
        <v>0.20941828254847644</v>
      </c>
      <c r="G1384" s="2">
        <v>12</v>
      </c>
      <c r="H1384" s="7">
        <f t="shared" ref="H1384:H1447" si="122">G1384-SUMIFS(G:G,A:A,A1384-1,B:B,B1384)</f>
        <v>0</v>
      </c>
      <c r="I1384" s="6">
        <f t="shared" si="121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IF(B1384="Pending","",SUMIFS(E:E,A:A,"&lt;="&amp;A1384,A:A,"&gt;="&amp;A1384-13,B:B,B1384)/(VLOOKUP(B1384,Population!$A$2:$B$10,2,FALSE)/100000)/14)</f>
        <v>48.281600975291333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118"/>
        <v>0.18213996673811153</v>
      </c>
      <c r="E1385" s="7">
        <f t="shared" si="119"/>
        <v>304</v>
      </c>
      <c r="F1385" s="6">
        <f t="shared" si="120"/>
        <v>0.16842105263157894</v>
      </c>
      <c r="G1385" s="2">
        <v>19</v>
      </c>
      <c r="H1385" s="7">
        <f t="shared" si="122"/>
        <v>-1</v>
      </c>
      <c r="I1385" s="6">
        <f t="shared" si="121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IF(B1385="Pending","",SUMIFS(E:E,A:A,"&lt;="&amp;A1385,A:A,"&gt;="&amp;A1385-13,B:B,B1385)/(VLOOKUP(B1385,Population!$A$2:$B$10,2,FALSE)/100000)/14)</f>
        <v>40.429791895280239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118"/>
        <v>0.15475671685595113</v>
      </c>
      <c r="E1386" s="7">
        <f t="shared" si="119"/>
        <v>268</v>
      </c>
      <c r="F1386" s="6">
        <f t="shared" si="120"/>
        <v>0.1484764542936288</v>
      </c>
      <c r="G1386" s="2">
        <v>63</v>
      </c>
      <c r="H1386" s="7">
        <f t="shared" si="122"/>
        <v>3</v>
      </c>
      <c r="I1386" s="6">
        <f t="shared" si="121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IF(B1386="Pending","",SUMIFS(E:E,A:A,"&lt;="&amp;A1386,A:A,"&gt;="&amp;A1386-13,B:B,B1386)/(VLOOKUP(B1386,Population!$A$2:$B$10,2,FALSE)/100000)/14)</f>
        <v>37.552533329758496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118"/>
        <v>0.12496331409361354</v>
      </c>
      <c r="E1387" s="7">
        <f t="shared" si="119"/>
        <v>224</v>
      </c>
      <c r="F1387" s="6">
        <f t="shared" si="120"/>
        <v>0.12409972299168975</v>
      </c>
      <c r="G1387" s="2">
        <v>122</v>
      </c>
      <c r="H1387" s="7">
        <f t="shared" si="122"/>
        <v>1</v>
      </c>
      <c r="I1387" s="6">
        <f t="shared" si="121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IF(B1387="Pending","",SUMIFS(E:E,A:A,"&lt;="&amp;A1387,A:A,"&gt;="&amp;A1387-13,B:B,B1387)/(VLOOKUP(B1387,Population!$A$2:$B$10,2,FALSE)/100000)/14)</f>
        <v>30.905331560597983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118"/>
        <v>7.8352202488416151E-2</v>
      </c>
      <c r="E1388" s="7">
        <f t="shared" si="119"/>
        <v>178</v>
      </c>
      <c r="F1388" s="6">
        <f t="shared" si="120"/>
        <v>9.8614958448753468E-2</v>
      </c>
      <c r="G1388" s="2">
        <v>211</v>
      </c>
      <c r="H1388" s="7">
        <f t="shared" si="122"/>
        <v>6</v>
      </c>
      <c r="I1388" s="6">
        <f t="shared" si="121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IF(B1388="Pending","",SUMIFS(E:E,A:A,"&lt;="&amp;A1388,A:A,"&gt;="&amp;A1388-13,B:B,B1388)/(VLOOKUP(B1388,Population!$A$2:$B$10,2,FALSE)/100000)/14)</f>
        <v>26.041166252678895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118"/>
        <v>4.1372808850864008E-2</v>
      </c>
      <c r="E1389" s="7">
        <f t="shared" si="119"/>
        <v>77</v>
      </c>
      <c r="F1389" s="6">
        <f t="shared" si="120"/>
        <v>4.2659279778393351E-2</v>
      </c>
      <c r="G1389" s="2">
        <v>326</v>
      </c>
      <c r="H1389" s="7">
        <f t="shared" si="122"/>
        <v>5</v>
      </c>
      <c r="I1389" s="6">
        <f t="shared" si="121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IF(B1389="Pending","",SUMIFS(E:E,A:A,"&lt;="&amp;A1389,A:A,"&gt;="&amp;A1389-13,B:B,B1389)/(VLOOKUP(B1389,Population!$A$2:$B$10,2,FALSE)/100000)/14)</f>
        <v>23.040177482344554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118"/>
        <v>2.2900899138214709E-2</v>
      </c>
      <c r="E1390" s="7">
        <f t="shared" si="119"/>
        <v>51</v>
      </c>
      <c r="F1390" s="6">
        <f t="shared" si="120"/>
        <v>2.8254847645429362E-2</v>
      </c>
      <c r="G1390" s="2">
        <v>359</v>
      </c>
      <c r="H1390" s="7">
        <f t="shared" si="122"/>
        <v>10</v>
      </c>
      <c r="I1390" s="6">
        <f t="shared" si="121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IF(B1390="Pending","",SUMIFS(E:E,A:A,"&lt;="&amp;A1390,A:A,"&gt;="&amp;A1390-13,B:B,B1390)/(VLOOKUP(B1390,Population!$A$2:$B$10,2,FALSE)/100000)/14)</f>
        <v>26.781398608528871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118"/>
        <v>1.9832623331347107E-3</v>
      </c>
      <c r="E1391" s="7">
        <f t="shared" si="119"/>
        <v>-2</v>
      </c>
      <c r="F1391" s="6">
        <f t="shared" si="120"/>
        <v>-1.10803324099723E-3</v>
      </c>
      <c r="G1391" s="2">
        <v>0</v>
      </c>
      <c r="H1391" s="7">
        <f t="shared" si="122"/>
        <v>0</v>
      </c>
      <c r="I1391" s="6">
        <f t="shared" si="121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IF(B1391="Pending","",SUMIFS(E:E,A:A,"&lt;="&amp;A1391,A:A,"&gt;="&amp;A1391-13,B:B,B1391)/(VLOOKUP(B1391,Population!$A$2:$B$10,2,FALSE)/100000)/14)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si="118"/>
        <v>4.7573138880611404E-2</v>
      </c>
      <c r="E1392" s="7">
        <f t="shared" si="119"/>
        <v>83</v>
      </c>
      <c r="F1392" s="6">
        <f t="shared" si="120"/>
        <v>5.009052504526252E-2</v>
      </c>
      <c r="G1392">
        <v>3</v>
      </c>
      <c r="H1392" s="7">
        <f t="shared" si="122"/>
        <v>-1</v>
      </c>
      <c r="I1392" s="6">
        <f t="shared" si="121"/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IF(B1392="Pending","",SUMIFS(E:E,A:A,"&lt;="&amp;A1392,A:A,"&gt;="&amp;A1392-13,B:B,B1392)/(VLOOKUP(B1392,Population!$A$2:$B$10,2,FALSE)/100000)/14)</f>
        <v>12.244663676224915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118"/>
        <v>0.11476099493417939</v>
      </c>
      <c r="E1393" s="7">
        <f t="shared" si="119"/>
        <v>229</v>
      </c>
      <c r="F1393" s="6">
        <f t="shared" si="120"/>
        <v>0.13820156910078454</v>
      </c>
      <c r="G1393">
        <v>1</v>
      </c>
      <c r="H1393" s="7">
        <f t="shared" si="122"/>
        <v>0</v>
      </c>
      <c r="I1393" s="6">
        <f t="shared" si="12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IF(B1393="Pending","",SUMIFS(E:E,A:A,"&lt;="&amp;A1393,A:A,"&gt;="&amp;A1393-13,B:B,B1393)/(VLOOKUP(B1393,Population!$A$2:$B$10,2,FALSE)/100000)/14)</f>
        <v>30.890058903715563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118"/>
        <v>0.23109958106189415</v>
      </c>
      <c r="E1394" s="7">
        <f t="shared" si="119"/>
        <v>329</v>
      </c>
      <c r="F1394" s="6">
        <f t="shared" si="120"/>
        <v>0.19855159927579963</v>
      </c>
      <c r="G1394">
        <v>12</v>
      </c>
      <c r="H1394" s="7">
        <f t="shared" si="122"/>
        <v>0</v>
      </c>
      <c r="I1394" s="6">
        <f t="shared" si="12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IF(B1394="Pending","",SUMIFS(E:E,A:A,"&lt;="&amp;A1394,A:A,"&gt;="&amp;A1394-13,B:B,B1394)/(VLOOKUP(B1394,Population!$A$2:$B$10,2,FALSE)/100000)/14)</f>
        <v>46.54172346266823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118"/>
        <v>0.18179985626391348</v>
      </c>
      <c r="E1395" s="7">
        <f t="shared" si="119"/>
        <v>263</v>
      </c>
      <c r="F1395" s="6">
        <f t="shared" si="120"/>
        <v>0.15872057936028969</v>
      </c>
      <c r="G1395">
        <v>21</v>
      </c>
      <c r="H1395" s="7">
        <f t="shared" si="122"/>
        <v>2</v>
      </c>
      <c r="I1395" s="6">
        <f t="shared" si="12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IF(B1395="Pending","",SUMIFS(E:E,A:A,"&lt;="&amp;A1395,A:A,"&gt;="&amp;A1395-13,B:B,B1395)/(VLOOKUP(B1395,Population!$A$2:$B$10,2,FALSE)/100000)/14)</f>
        <v>39.395636090506706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118"/>
        <v>0.15476169608582097</v>
      </c>
      <c r="E1396" s="7">
        <f t="shared" si="119"/>
        <v>257</v>
      </c>
      <c r="F1396" s="6">
        <f t="shared" si="120"/>
        <v>0.15509957754978879</v>
      </c>
      <c r="G1396">
        <v>63</v>
      </c>
      <c r="H1396" s="7">
        <f t="shared" si="122"/>
        <v>0</v>
      </c>
      <c r="I1396" s="6">
        <f t="shared" si="12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IF(B1396="Pending","",SUMIFS(E:E,A:A,"&lt;="&amp;A1396,A:A,"&gt;="&amp;A1396-13,B:B,B1396)/(VLOOKUP(B1396,Population!$A$2:$B$10,2,FALSE)/100000)/14)</f>
        <v>37.049822040203495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118"/>
        <v>0.12487510736384512</v>
      </c>
      <c r="E1397" s="7">
        <f t="shared" si="119"/>
        <v>197</v>
      </c>
      <c r="F1397" s="6">
        <f t="shared" si="120"/>
        <v>0.11888955944477972</v>
      </c>
      <c r="G1397">
        <v>125</v>
      </c>
      <c r="H1397" s="7">
        <f t="shared" si="122"/>
        <v>3</v>
      </c>
      <c r="I1397" s="6">
        <f t="shared" si="12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IF(B1397="Pending","",SUMIFS(E:E,A:A,"&lt;="&amp;A1397,A:A,"&gt;="&amp;A1397-13,B:B,B1397)/(VLOOKUP(B1397,Population!$A$2:$B$10,2,FALSE)/100000)/14)</f>
        <v>30.10756874282313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118"/>
        <v>7.8572805833581658E-2</v>
      </c>
      <c r="E1398" s="7">
        <f t="shared" si="119"/>
        <v>155</v>
      </c>
      <c r="F1398" s="6">
        <f t="shared" si="120"/>
        <v>9.3542546771273383E-2</v>
      </c>
      <c r="G1398">
        <v>220</v>
      </c>
      <c r="H1398" s="7">
        <f t="shared" si="122"/>
        <v>9</v>
      </c>
      <c r="I1398" s="6">
        <f t="shared" si="12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IF(B1398="Pending","",SUMIFS(E:E,A:A,"&lt;="&amp;A1398,A:A,"&gt;="&amp;A1398-13,B:B,B1398)/(VLOOKUP(B1398,Population!$A$2:$B$10,2,FALSE)/100000)/14)</f>
        <v>25.361358571178403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118"/>
        <v>4.1630878718294802E-2</v>
      </c>
      <c r="E1399" s="7">
        <f t="shared" si="119"/>
        <v>98</v>
      </c>
      <c r="F1399" s="6">
        <f t="shared" si="120"/>
        <v>5.9143029571514787E-2</v>
      </c>
      <c r="G1399">
        <v>333</v>
      </c>
      <c r="H1399" s="7">
        <f t="shared" si="122"/>
        <v>7</v>
      </c>
      <c r="I1399" s="6">
        <f t="shared" si="12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IF(B1399="Pending","",SUMIFS(E:E,A:A,"&lt;="&amp;A1399,A:A,"&gt;="&amp;A1399-13,B:B,B1399)/(VLOOKUP(B1399,Population!$A$2:$B$10,2,FALSE)/100000)/14)</f>
        <v>22.742308348765441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118"/>
        <v>2.3050360216655859E-2</v>
      </c>
      <c r="E1400" s="7">
        <f t="shared" si="119"/>
        <v>55</v>
      </c>
      <c r="F1400" s="6">
        <f t="shared" si="120"/>
        <v>3.3192516596258298E-2</v>
      </c>
      <c r="G1400">
        <v>366</v>
      </c>
      <c r="H1400" s="7">
        <f t="shared" si="122"/>
        <v>7</v>
      </c>
      <c r="I1400" s="6">
        <f t="shared" si="12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IF(B1400="Pending","",SUMIFS(E:E,A:A,"&lt;="&amp;A1400,A:A,"&gt;="&amp;A1400-13,B:B,B1400)/(VLOOKUP(B1400,Population!$A$2:$B$10,2,FALSE)/100000)/14)</f>
        <v>26.168330447610742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118"/>
        <v>1.8755806412031762E-3</v>
      </c>
      <c r="E1401" s="7">
        <f t="shared" si="119"/>
        <v>-9</v>
      </c>
      <c r="F1401" s="6">
        <f t="shared" si="120"/>
        <v>-5.4315027157513579E-3</v>
      </c>
      <c r="G1401">
        <v>0</v>
      </c>
      <c r="H1401" s="7">
        <f t="shared" si="122"/>
        <v>0</v>
      </c>
      <c r="I1401" s="6">
        <f t="shared" si="12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IF(B1401="Pending","",SUMIFS(E:E,A:A,"&lt;="&amp;A1401,A:A,"&gt;="&amp;A1401-13,B:B,B1401)/(VLOOKUP(B1401,Population!$A$2:$B$10,2,FALSE)/100000)/14)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si="118"/>
        <v>4.7872797593467985E-2</v>
      </c>
      <c r="E1402" s="7">
        <f t="shared" si="119"/>
        <v>142</v>
      </c>
      <c r="F1402" s="6">
        <f t="shared" si="120"/>
        <v>6.3055062166962703E-2</v>
      </c>
      <c r="G1402" s="2">
        <v>3</v>
      </c>
      <c r="H1402" s="7">
        <f t="shared" si="122"/>
        <v>0</v>
      </c>
      <c r="I1402" s="6">
        <f t="shared" si="121"/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IF(B1402="Pending","",SUMIFS(E:E,A:A,"&lt;="&amp;A1402,A:A,"&gt;="&amp;A1402-13,B:B,B1402)/(VLOOKUP(B1402,Population!$A$2:$B$10,2,FALSE)/100000)/14)</f>
        <v>12.496968401040883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118"/>
        <v>0.11492909325311559</v>
      </c>
      <c r="E1403" s="7">
        <f t="shared" si="119"/>
        <v>278</v>
      </c>
      <c r="F1403" s="6">
        <f t="shared" si="120"/>
        <v>0.12344582593250444</v>
      </c>
      <c r="G1403" s="2">
        <v>1</v>
      </c>
      <c r="H1403" s="7">
        <f t="shared" si="122"/>
        <v>0</v>
      </c>
      <c r="I1403" s="6">
        <f t="shared" si="121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IF(B1403="Pending","",SUMIFS(E:E,A:A,"&lt;="&amp;A1403,A:A,"&gt;="&amp;A1403-13,B:B,B1403)/(VLOOKUP(B1403,Population!$A$2:$B$10,2,FALSE)/100000)/14)</f>
        <v>30.9067336993451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118"/>
        <v>0.23019338203695747</v>
      </c>
      <c r="E1404" s="7">
        <f t="shared" si="119"/>
        <v>415</v>
      </c>
      <c r="F1404" s="6">
        <f t="shared" si="120"/>
        <v>0.18428063943161635</v>
      </c>
      <c r="G1404" s="2">
        <v>12</v>
      </c>
      <c r="H1404" s="7">
        <f t="shared" si="122"/>
        <v>0</v>
      </c>
      <c r="I1404" s="6">
        <f t="shared" si="121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IF(B1404="Pending","",SUMIFS(E:E,A:A,"&lt;="&amp;A1404,A:A,"&gt;="&amp;A1404-13,B:B,B1404)/(VLOOKUP(B1404,Population!$A$2:$B$10,2,FALSE)/100000)/14)</f>
        <v>45.424302129130112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118"/>
        <v>0.18148689299527287</v>
      </c>
      <c r="E1405" s="7">
        <f t="shared" si="119"/>
        <v>373</v>
      </c>
      <c r="F1405" s="6">
        <f t="shared" si="120"/>
        <v>0.16563055062166962</v>
      </c>
      <c r="G1405" s="2">
        <v>23</v>
      </c>
      <c r="H1405" s="7">
        <f t="shared" si="122"/>
        <v>2</v>
      </c>
      <c r="I1405" s="6">
        <f t="shared" si="121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IF(B1405="Pending","",SUMIFS(E:E,A:A,"&lt;="&amp;A1405,A:A,"&gt;="&amp;A1405-13,B:B,B1405)/(VLOOKUP(B1405,Population!$A$2:$B$10,2,FALSE)/100000)/14)</f>
        <v>38.86634374948089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118"/>
        <v>0.15473141383755909</v>
      </c>
      <c r="E1406" s="7">
        <f t="shared" si="119"/>
        <v>345</v>
      </c>
      <c r="F1406" s="6">
        <f t="shared" si="120"/>
        <v>0.15319715808170514</v>
      </c>
      <c r="G1406" s="2">
        <v>65</v>
      </c>
      <c r="H1406" s="7">
        <f t="shared" si="122"/>
        <v>2</v>
      </c>
      <c r="I1406" s="6">
        <f t="shared" si="121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IF(B1406="Pending","",SUMIFS(E:E,A:A,"&lt;="&amp;A1406,A:A,"&gt;="&amp;A1406-13,B:B,B1406)/(VLOOKUP(B1406,Population!$A$2:$B$10,2,FALSE)/100000)/14)</f>
        <v>36.781709352440828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118"/>
        <v>0.12522561237645036</v>
      </c>
      <c r="E1407" s="7">
        <f t="shared" si="119"/>
        <v>322</v>
      </c>
      <c r="F1407" s="6">
        <f t="shared" si="120"/>
        <v>0.14298401420959148</v>
      </c>
      <c r="G1407" s="2">
        <v>126</v>
      </c>
      <c r="H1407" s="7">
        <f t="shared" si="122"/>
        <v>1</v>
      </c>
      <c r="I1407" s="6">
        <f t="shared" si="121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IF(B1407="Pending","",SUMIFS(E:E,A:A,"&lt;="&amp;A1407,A:A,"&gt;="&amp;A1407-13,B:B,B1407)/(VLOOKUP(B1407,Population!$A$2:$B$10,2,FALSE)/100000)/14)</f>
        <v>29.900150410201665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118"/>
        <v>7.8710786420283632E-2</v>
      </c>
      <c r="E1408" s="7">
        <f t="shared" si="119"/>
        <v>193</v>
      </c>
      <c r="F1408" s="6">
        <f t="shared" si="120"/>
        <v>8.5701598579040847E-2</v>
      </c>
      <c r="G1408" s="2">
        <v>234</v>
      </c>
      <c r="H1408" s="7">
        <f t="shared" si="122"/>
        <v>14</v>
      </c>
      <c r="I1408" s="6">
        <f t="shared" si="121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IF(B1408="Pending","",SUMIFS(E:E,A:A,"&lt;="&amp;A1408,A:A,"&gt;="&amp;A1408-13,B:B,B1408)/(VLOOKUP(B1408,Population!$A$2:$B$10,2,FALSE)/100000)/14)</f>
        <v>24.79032011871799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118"/>
        <v>4.1873657069187796E-2</v>
      </c>
      <c r="E1409" s="7">
        <f t="shared" si="119"/>
        <v>122</v>
      </c>
      <c r="F1409" s="6">
        <f t="shared" si="120"/>
        <v>5.4174067495559503E-2</v>
      </c>
      <c r="G1409" s="2">
        <v>344</v>
      </c>
      <c r="H1409" s="7">
        <f t="shared" si="122"/>
        <v>11</v>
      </c>
      <c r="I1409" s="6">
        <f t="shared" si="121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IF(B1409="Pending","",SUMIFS(E:E,A:A,"&lt;="&amp;A1409,A:A,"&gt;="&amp;A1409-13,B:B,B1409)/(VLOOKUP(B1409,Population!$A$2:$B$10,2,FALSE)/100000)/14)</f>
        <v>22.265717735038855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ref="D1410:D1473" si="123">C1410/SUMIF(A:A,A1410,C:C)</f>
        <v>2.3162870648904169E-2</v>
      </c>
      <c r="E1410" s="7">
        <f t="shared" si="119"/>
        <v>65</v>
      </c>
      <c r="F1410" s="6">
        <f t="shared" si="120"/>
        <v>2.886323268206039E-2</v>
      </c>
      <c r="G1410" s="2">
        <v>378</v>
      </c>
      <c r="H1410" s="7">
        <f t="shared" si="122"/>
        <v>12</v>
      </c>
      <c r="I1410" s="6">
        <f t="shared" si="121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IF(B1410="Pending","",SUMIFS(E:E,A:A,"&lt;="&amp;A1410,A:A,"&gt;="&amp;A1410-13,B:B,B1410)/(VLOOKUP(B1410,Population!$A$2:$B$10,2,FALSE)/100000)/14)</f>
        <v>26.652331627282951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123"/>
        <v>1.8134937688010313E-3</v>
      </c>
      <c r="E1411" s="7">
        <f t="shared" si="119"/>
        <v>-3</v>
      </c>
      <c r="F1411" s="6">
        <f t="shared" si="120"/>
        <v>-1.3321492007104796E-3</v>
      </c>
      <c r="G1411" s="2">
        <v>0</v>
      </c>
      <c r="H1411" s="7">
        <f t="shared" si="122"/>
        <v>0</v>
      </c>
      <c r="I1411" s="6">
        <f t="shared" si="121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IF(B1411="Pending","",SUMIFS(E:E,A:A,"&lt;="&amp;A1411,A:A,"&gt;="&amp;A1411-13,B:B,B1411)/(VLOOKUP(B1411,Population!$A$2:$B$10,2,FALSE)/100000)/14)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si="123"/>
        <v>4.7785017932009899E-2</v>
      </c>
      <c r="E1412" s="7">
        <f t="shared" si="119"/>
        <v>106</v>
      </c>
      <c r="F1412" s="6">
        <f t="shared" si="120"/>
        <v>4.358552631578947E-2</v>
      </c>
      <c r="G1412" s="2">
        <v>4</v>
      </c>
      <c r="H1412" s="7">
        <f t="shared" si="122"/>
        <v>1</v>
      </c>
      <c r="I1412" s="6">
        <f t="shared" si="121"/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IF(B1412="Pending","",SUMIFS(E:E,A:A,"&lt;="&amp;A1412,A:A,"&gt;="&amp;A1412-13,B:B,B1412)/(VLOOKUP(B1412,Population!$A$2:$B$10,2,FALSE)/100000)/14)</f>
        <v>12.607351718147868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123"/>
        <v>0.11532050310653129</v>
      </c>
      <c r="E1413" s="7">
        <f t="shared" si="119"/>
        <v>326</v>
      </c>
      <c r="F1413" s="6">
        <f t="shared" si="120"/>
        <v>0.13404605263157895</v>
      </c>
      <c r="G1413" s="2">
        <v>1</v>
      </c>
      <c r="H1413" s="7">
        <f t="shared" si="122"/>
        <v>0</v>
      </c>
      <c r="I1413" s="6">
        <f t="shared" si="12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IF(B1413="Pending","",SUMIFS(E:E,A:A,"&lt;="&amp;A1413,A:A,"&gt;="&amp;A1413-13,B:B,B1413)/(VLOOKUP(B1413,Population!$A$2:$B$10,2,FALSE)/100000)/14)</f>
        <v>31.540375933267466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123"/>
        <v>0.22972335875806099</v>
      </c>
      <c r="E1414" s="7">
        <f t="shared" si="119"/>
        <v>504</v>
      </c>
      <c r="F1414" s="6">
        <f t="shared" si="120"/>
        <v>0.20723684210526316</v>
      </c>
      <c r="G1414" s="2">
        <v>12</v>
      </c>
      <c r="H1414" s="7">
        <f t="shared" si="122"/>
        <v>0</v>
      </c>
      <c r="I1414" s="6">
        <f t="shared" si="12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IF(B1414="Pending","",SUMIFS(E:E,A:A,"&lt;="&amp;A1414,A:A,"&gt;="&amp;A1414-13,B:B,B1414)/(VLOOKUP(B1414,Population!$A$2:$B$10,2,FALSE)/100000)/14)</f>
        <v>45.919267283583231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123"/>
        <v>0.18070077957939756</v>
      </c>
      <c r="E1415" s="7">
        <f t="shared" si="119"/>
        <v>348</v>
      </c>
      <c r="F1415" s="6">
        <f t="shared" si="120"/>
        <v>0.14309210526315788</v>
      </c>
      <c r="G1415" s="2">
        <v>24</v>
      </c>
      <c r="H1415" s="7">
        <f t="shared" si="122"/>
        <v>1</v>
      </c>
      <c r="I1415" s="6">
        <f t="shared" si="12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IF(B1415="Pending","",SUMIFS(E:E,A:A,"&lt;="&amp;A1415,A:A,"&gt;="&amp;A1415-13,B:B,B1415)/(VLOOKUP(B1415,Population!$A$2:$B$10,2,FALSE)/100000)/14)</f>
        <v>38.801200076739242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123"/>
        <v>0.15471199339967334</v>
      </c>
      <c r="E1416" s="7">
        <f t="shared" ref="E1416:E1479" si="124">C1416-SUMIFS(C:C,A:A,A1416-1,B:B,B1416)</f>
        <v>374</v>
      </c>
      <c r="F1416" s="6">
        <f t="shared" ref="F1416:F1479" si="125">E1416/SUMIF(A:A,A1416,E:E)</f>
        <v>0.15378289473684212</v>
      </c>
      <c r="G1416" s="2">
        <v>66</v>
      </c>
      <c r="H1416" s="7">
        <f t="shared" si="122"/>
        <v>1</v>
      </c>
      <c r="I1416" s="6">
        <f t="shared" si="12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IF(B1416="Pending","",SUMIFS(E:E,A:A,"&lt;="&amp;A1416,A:A,"&gt;="&amp;A1416-13,B:B,B1416)/(VLOOKUP(B1416,Population!$A$2:$B$10,2,FALSE)/100000)/14)</f>
        <v>37.30955620647358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123"/>
        <v>0.12543146267953056</v>
      </c>
      <c r="E1417" s="7">
        <f t="shared" si="124"/>
        <v>329</v>
      </c>
      <c r="F1417" s="6">
        <f t="shared" si="125"/>
        <v>0.13527960526315788</v>
      </c>
      <c r="G1417" s="2">
        <v>126</v>
      </c>
      <c r="H1417" s="7">
        <f t="shared" si="122"/>
        <v>0</v>
      </c>
      <c r="I1417" s="6">
        <f t="shared" si="12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IF(B1417="Pending","",SUMIFS(E:E,A:A,"&lt;="&amp;A1417,A:A,"&gt;="&amp;A1417-13,B:B,B1417)/(VLOOKUP(B1417,Population!$A$2:$B$10,2,FALSE)/100000)/14)</f>
        <v>30.330942331800088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123"/>
        <v>7.9077638025963529E-2</v>
      </c>
      <c r="E1418" s="7">
        <f t="shared" si="124"/>
        <v>235</v>
      </c>
      <c r="F1418" s="6">
        <f t="shared" si="125"/>
        <v>9.6628289473684209E-2</v>
      </c>
      <c r="G1418" s="2">
        <v>244</v>
      </c>
      <c r="H1418" s="7">
        <f t="shared" si="122"/>
        <v>10</v>
      </c>
      <c r="I1418" s="6">
        <f t="shared" si="12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IF(B1418="Pending","",SUMIFS(E:E,A:A,"&lt;="&amp;A1418,A:A,"&gt;="&amp;A1418-13,B:B,B1418)/(VLOOKUP(B1418,Population!$A$2:$B$10,2,FALSE)/100000)/14)</f>
        <v>25.134756010678238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123"/>
        <v>4.2228620498055258E-2</v>
      </c>
      <c r="E1419" s="7">
        <f t="shared" si="124"/>
        <v>144</v>
      </c>
      <c r="F1419" s="6">
        <f t="shared" si="125"/>
        <v>5.921052631578947E-2</v>
      </c>
      <c r="G1419" s="2">
        <v>348</v>
      </c>
      <c r="H1419" s="7">
        <f t="shared" si="122"/>
        <v>4</v>
      </c>
      <c r="I1419" s="6">
        <f t="shared" si="12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IF(B1419="Pending","",SUMIFS(E:E,A:A,"&lt;="&amp;A1419,A:A,"&gt;="&amp;A1419-13,B:B,B1419)/(VLOOKUP(B1419,Population!$A$2:$B$10,2,FALSE)/100000)/14)</f>
        <v>22.935923285591862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123"/>
        <v>2.3219006246737721E-2</v>
      </c>
      <c r="E1420" s="7">
        <f t="shared" si="124"/>
        <v>63</v>
      </c>
      <c r="F1420" s="6">
        <f t="shared" si="125"/>
        <v>2.5904605263157895E-2</v>
      </c>
      <c r="G1420" s="2">
        <v>381</v>
      </c>
      <c r="H1420" s="7">
        <f t="shared" si="122"/>
        <v>3</v>
      </c>
      <c r="I1420" s="6">
        <f t="shared" si="12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IF(B1420="Pending","",SUMIFS(E:E,A:A,"&lt;="&amp;A1420,A:A,"&gt;="&amp;A1420-13,B:B,B1420)/(VLOOKUP(B1420,Population!$A$2:$B$10,2,FALSE)/100000)/14)</f>
        <v>26.620064881971469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123"/>
        <v>1.8016197740398376E-3</v>
      </c>
      <c r="E1421" s="7">
        <f t="shared" si="124"/>
        <v>3</v>
      </c>
      <c r="F1421" s="6">
        <f t="shared" si="125"/>
        <v>1.2335526315789473E-3</v>
      </c>
      <c r="G1421" s="2">
        <v>0</v>
      </c>
      <c r="H1421" s="7">
        <f t="shared" si="122"/>
        <v>0</v>
      </c>
      <c r="I1421" s="6">
        <f t="shared" si="12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IF(B1421="Pending","",SUMIFS(E:E,A:A,"&lt;="&amp;A1421,A:A,"&gt;="&amp;A1421-13,B:B,B1421)/(VLOOKUP(B1421,Population!$A$2:$B$10,2,FALSE)/100000)/14)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si="123"/>
        <v>4.7908114607952898E-2</v>
      </c>
      <c r="E1422" s="7">
        <f t="shared" si="124"/>
        <v>101</v>
      </c>
      <c r="F1422" s="6">
        <f t="shared" si="125"/>
        <v>5.6017748197448695E-2</v>
      </c>
      <c r="G1422">
        <v>4</v>
      </c>
      <c r="H1422" s="7">
        <f t="shared" si="122"/>
        <v>0</v>
      </c>
      <c r="I1422" s="6">
        <f t="shared" si="121"/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IF(B1422="Pending","",SUMIFS(E:E,A:A,"&lt;="&amp;A1422,A:A,"&gt;="&amp;A1422-13,B:B,B1422)/(VLOOKUP(B1422,Population!$A$2:$B$10,2,FALSE)/100000)/14)</f>
        <v>12.725619557905352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123"/>
        <v>0.11545382924907742</v>
      </c>
      <c r="E1423" s="7">
        <f t="shared" si="124"/>
        <v>224</v>
      </c>
      <c r="F1423" s="6">
        <f t="shared" si="125"/>
        <v>0.12423738214087632</v>
      </c>
      <c r="G1423">
        <v>1</v>
      </c>
      <c r="H1423" s="7">
        <f t="shared" si="122"/>
        <v>0</v>
      </c>
      <c r="I1423" s="6">
        <f t="shared" si="121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IF(B1423="Pending","",SUMIFS(E:E,A:A,"&lt;="&amp;A1423,A:A,"&gt;="&amp;A1423-13,B:B,B1423)/(VLOOKUP(B1423,Population!$A$2:$B$10,2,FALSE)/100000)/14)</f>
        <v>31.573725524526541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123"/>
        <v>0.22917444126549738</v>
      </c>
      <c r="E1424" s="7">
        <f t="shared" si="124"/>
        <v>348</v>
      </c>
      <c r="F1424" s="6">
        <f t="shared" si="125"/>
        <v>0.1930116472545757</v>
      </c>
      <c r="G1424">
        <v>12</v>
      </c>
      <c r="H1424" s="7">
        <f t="shared" si="122"/>
        <v>0</v>
      </c>
      <c r="I1424" s="6">
        <f t="shared" si="121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IF(B1424="Pending","",SUMIFS(E:E,A:A,"&lt;="&amp;A1424,A:A,"&gt;="&amp;A1424-13,B:B,B1424)/(VLOOKUP(B1424,Population!$A$2:$B$10,2,FALSE)/100000)/14)</f>
        <v>45.604289458022151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123"/>
        <v>0.1803706928722478</v>
      </c>
      <c r="E1425" s="7">
        <f t="shared" si="124"/>
        <v>286</v>
      </c>
      <c r="F1425" s="6">
        <f t="shared" si="125"/>
        <v>0.15862451469772601</v>
      </c>
      <c r="G1425">
        <v>24</v>
      </c>
      <c r="H1425" s="7">
        <f t="shared" si="122"/>
        <v>0</v>
      </c>
      <c r="I1425" s="6">
        <f t="shared" si="121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IF(B1425="Pending","",SUMIFS(E:E,A:A,"&lt;="&amp;A1425,A:A,"&gt;="&amp;A1425-13,B:B,B1425)/(VLOOKUP(B1425,Population!$A$2:$B$10,2,FALSE)/100000)/14)</f>
        <v>38.825628954017361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123"/>
        <v>0.15446365634199941</v>
      </c>
      <c r="E1426" s="7">
        <f t="shared" si="124"/>
        <v>249</v>
      </c>
      <c r="F1426" s="6">
        <f t="shared" si="125"/>
        <v>0.13810316139767054</v>
      </c>
      <c r="G1426">
        <v>67</v>
      </c>
      <c r="H1426" s="7">
        <f t="shared" si="122"/>
        <v>1</v>
      </c>
      <c r="I1426" s="6">
        <f t="shared" si="121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IF(B1426="Pending","",SUMIFS(E:E,A:A,"&lt;="&amp;A1426,A:A,"&gt;="&amp;A1426-13,B:B,B1426)/(VLOOKUP(B1426,Population!$A$2:$B$10,2,FALSE)/100000)/14)</f>
        <v>36.957658303785081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123"/>
        <v>0.12552970933366506</v>
      </c>
      <c r="E1427" s="7">
        <f t="shared" si="124"/>
        <v>238</v>
      </c>
      <c r="F1427" s="6">
        <f t="shared" si="125"/>
        <v>0.13200221852468108</v>
      </c>
      <c r="G1427">
        <v>128</v>
      </c>
      <c r="H1427" s="7">
        <f t="shared" si="122"/>
        <v>2</v>
      </c>
      <c r="I1427" s="6">
        <f t="shared" si="121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IF(B1427="Pending","",SUMIFS(E:E,A:A,"&lt;="&amp;A1427,A:A,"&gt;="&amp;A1427-13,B:B,B1427)/(VLOOKUP(B1427,Population!$A$2:$B$10,2,FALSE)/100000)/14)</f>
        <v>30.666002715265531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123"/>
        <v>7.9429448107144335E-2</v>
      </c>
      <c r="E1428" s="7">
        <f t="shared" si="124"/>
        <v>185</v>
      </c>
      <c r="F1428" s="6">
        <f t="shared" si="125"/>
        <v>0.10260676650027732</v>
      </c>
      <c r="G1428">
        <v>245</v>
      </c>
      <c r="H1428" s="7">
        <f t="shared" si="122"/>
        <v>1</v>
      </c>
      <c r="I1428" s="6">
        <f t="shared" si="121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IF(B1428="Pending","",SUMIFS(E:E,A:A,"&lt;="&amp;A1428,A:A,"&gt;="&amp;A1428-13,B:B,B1428)/(VLOOKUP(B1428,Population!$A$2:$B$10,2,FALSE)/100000)/14)</f>
        <v>25.606089336518579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123"/>
        <v>4.2526018990753409E-2</v>
      </c>
      <c r="E1429" s="7">
        <f t="shared" si="124"/>
        <v>112</v>
      </c>
      <c r="F1429" s="6">
        <f t="shared" si="125"/>
        <v>6.2118691070438159E-2</v>
      </c>
      <c r="G1429">
        <v>349</v>
      </c>
      <c r="H1429" s="7">
        <f t="shared" si="122"/>
        <v>1</v>
      </c>
      <c r="I1429" s="6">
        <f t="shared" si="121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IF(B1429="Pending","",SUMIFS(E:E,A:A,"&lt;="&amp;A1429,A:A,"&gt;="&amp;A1429-13,B:B,B1429)/(VLOOKUP(B1429,Population!$A$2:$B$10,2,FALSE)/100000)/14)</f>
        <v>23.412513899318448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123"/>
        <v>2.3385993282746612E-2</v>
      </c>
      <c r="E1430" s="7">
        <f t="shared" si="124"/>
        <v>62</v>
      </c>
      <c r="F1430" s="6">
        <f t="shared" si="125"/>
        <v>3.4387132556849692E-2</v>
      </c>
      <c r="G1430">
        <v>385</v>
      </c>
      <c r="H1430" s="7">
        <f t="shared" si="122"/>
        <v>4</v>
      </c>
      <c r="I1430" s="6">
        <f t="shared" si="121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IF(B1430="Pending","",SUMIFS(E:E,A:A,"&lt;="&amp;A1430,A:A,"&gt;="&amp;A1430-13,B:B,B1430)/(VLOOKUP(B1430,Population!$A$2:$B$10,2,FALSE)/100000)/14)</f>
        <v>27.200866297578123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123"/>
        <v>1.7580959489157026E-3</v>
      </c>
      <c r="E1431" s="7">
        <f t="shared" si="124"/>
        <v>-2</v>
      </c>
      <c r="F1431" s="6">
        <f t="shared" si="125"/>
        <v>-1.1092623405435386E-3</v>
      </c>
      <c r="G1431">
        <v>0</v>
      </c>
      <c r="H1431" s="7">
        <f t="shared" si="122"/>
        <v>0</v>
      </c>
      <c r="I1431" s="6">
        <f t="shared" si="121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IF(B1431="Pending","",SUMIFS(E:E,A:A,"&lt;="&amp;A1431,A:A,"&gt;="&amp;A1431-13,B:B,B1431)/(VLOOKUP(B1431,Population!$A$2:$B$10,2,FALSE)/100000)/14)</f>
        <v/>
      </c>
      <c r="L1431" s="13" t="str">
        <f>IF(B1431="Pending","",(G1431/C1431)/(VLOOKUP(B1431,Population!$A$2:$B$10,2,FALSE)/100000))</f>
        <v/>
      </c>
    </row>
    <row r="1432" spans="1:12" x14ac:dyDescent="0.3">
      <c r="A1432" s="1">
        <v>44052</v>
      </c>
      <c r="B1432" s="11" t="s">
        <v>0</v>
      </c>
      <c r="C1432">
        <v>5908</v>
      </c>
      <c r="D1432" s="6">
        <f t="shared" si="123"/>
        <v>4.8145250668231304E-2</v>
      </c>
      <c r="E1432" s="7">
        <f t="shared" si="124"/>
        <v>131</v>
      </c>
      <c r="F1432" s="6">
        <f t="shared" si="125"/>
        <v>6.1589092618711802E-2</v>
      </c>
      <c r="G1432" s="2">
        <v>4</v>
      </c>
      <c r="H1432" s="7">
        <f t="shared" si="122"/>
        <v>0</v>
      </c>
      <c r="I1432" s="6">
        <f t="shared" si="121"/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IF(B1432="Pending","",SUMIFS(E:E,A:A,"&lt;="&amp;A1432,A:A,"&gt;="&amp;A1432-13,B:B,B1432)/(VLOOKUP(B1432,Population!$A$2:$B$10,2,FALSE)/100000)/14)</f>
        <v>12.157933927069426</v>
      </c>
      <c r="L1432" s="13">
        <f>IF(B1432="Pending","",(G1432/C1432)/(VLOOKUP(B1432,Population!$A$2:$B$10,2,FALSE)/100000))</f>
        <v>7.4734811853070888E-5</v>
      </c>
    </row>
    <row r="1433" spans="1:12" x14ac:dyDescent="0.3">
      <c r="A1433" s="1">
        <v>44052</v>
      </c>
      <c r="B1433" t="s">
        <v>1</v>
      </c>
      <c r="C1433">
        <v>14226</v>
      </c>
      <c r="D1433" s="6">
        <f t="shared" si="123"/>
        <v>0.11592998239780951</v>
      </c>
      <c r="E1433" s="7">
        <f t="shared" si="124"/>
        <v>304</v>
      </c>
      <c r="F1433" s="6">
        <f t="shared" si="125"/>
        <v>0.14292430653502586</v>
      </c>
      <c r="G1433" s="2">
        <v>1</v>
      </c>
      <c r="H1433" s="7">
        <f t="shared" si="122"/>
        <v>0</v>
      </c>
      <c r="I1433" s="6">
        <f t="shared" si="12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IF(B1433="Pending","",SUMIFS(E:E,A:A,"&lt;="&amp;A1433,A:A,"&gt;="&amp;A1433-13,B:B,B1433)/(VLOOKUP(B1433,Population!$A$2:$B$10,2,FALSE)/100000)/14)</f>
        <v>30.606587378013447</v>
      </c>
      <c r="L1433" s="13">
        <f>IF(B1433="Pending","",(G1433/C1433)/(VLOOKUP(B1433,Population!$A$2:$B$10,2,FALSE)/100000))</f>
        <v>8.2049465349889258E-6</v>
      </c>
    </row>
    <row r="1434" spans="1:12" x14ac:dyDescent="0.3">
      <c r="A1434" s="1">
        <v>44052</v>
      </c>
      <c r="B1434" t="s">
        <v>2</v>
      </c>
      <c r="C1434">
        <v>28066</v>
      </c>
      <c r="D1434" s="6">
        <f t="shared" si="123"/>
        <v>0.22871438816089706</v>
      </c>
      <c r="E1434" s="7">
        <f t="shared" si="124"/>
        <v>431</v>
      </c>
      <c r="F1434" s="6">
        <f t="shared" si="125"/>
        <v>0.20263281617301362</v>
      </c>
      <c r="G1434" s="2">
        <v>12</v>
      </c>
      <c r="H1434" s="7">
        <f t="shared" si="122"/>
        <v>0</v>
      </c>
      <c r="I1434" s="6">
        <f t="shared" si="12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IF(B1434="Pending","",SUMIFS(E:E,A:A,"&lt;="&amp;A1434,A:A,"&gt;="&amp;A1434-13,B:B,B1434)/(VLOOKUP(B1434,Population!$A$2:$B$10,2,FALSE)/100000)/14)</f>
        <v>43.511936759652123</v>
      </c>
      <c r="L1434" s="13">
        <f>IF(B1434="Pending","",(G1434/C1434)/(VLOOKUP(B1434,Population!$A$2:$B$10,2,FALSE)/100000))</f>
        <v>4.4891017681334073E-5</v>
      </c>
    </row>
    <row r="1435" spans="1:12" x14ac:dyDescent="0.3">
      <c r="A1435" s="1">
        <v>44052</v>
      </c>
      <c r="B1435" t="s">
        <v>3</v>
      </c>
      <c r="C1435">
        <v>22075</v>
      </c>
      <c r="D1435" s="6">
        <f t="shared" si="123"/>
        <v>0.17989275702457788</v>
      </c>
      <c r="E1435" s="7">
        <f t="shared" si="124"/>
        <v>325</v>
      </c>
      <c r="F1435" s="6">
        <f t="shared" si="125"/>
        <v>0.152797367183827</v>
      </c>
      <c r="G1435" s="2">
        <v>24</v>
      </c>
      <c r="H1435" s="7">
        <f t="shared" si="122"/>
        <v>0</v>
      </c>
      <c r="I1435" s="6">
        <f t="shared" si="12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IF(B1435="Pending","",SUMIFS(E:E,A:A,"&lt;="&amp;A1435,A:A,"&gt;="&amp;A1435-13,B:B,B1435)/(VLOOKUP(B1435,Population!$A$2:$B$10,2,FALSE)/100000)/14)</f>
        <v>37.539041417369972</v>
      </c>
      <c r="L1435" s="13">
        <f>IF(B1435="Pending","",(G1435/C1435)/(VLOOKUP(B1435,Population!$A$2:$B$10,2,FALSE)/100000))</f>
        <v>1.2394266161489805E-4</v>
      </c>
    </row>
    <row r="1436" spans="1:12" x14ac:dyDescent="0.3">
      <c r="A1436" s="1">
        <v>44052</v>
      </c>
      <c r="B1436" t="s">
        <v>4</v>
      </c>
      <c r="C1436">
        <v>18900</v>
      </c>
      <c r="D1436" s="6">
        <f t="shared" si="123"/>
        <v>0.15401916682964992</v>
      </c>
      <c r="E1436" s="7">
        <f t="shared" si="124"/>
        <v>274</v>
      </c>
      <c r="F1436" s="6">
        <f t="shared" si="125"/>
        <v>0.12881993417959567</v>
      </c>
      <c r="G1436" s="2">
        <v>67</v>
      </c>
      <c r="H1436" s="7">
        <f t="shared" si="122"/>
        <v>0</v>
      </c>
      <c r="I1436" s="6">
        <f t="shared" si="12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IF(B1436="Pending","",SUMIFS(E:E,A:A,"&lt;="&amp;A1436,A:A,"&gt;="&amp;A1436-13,B:B,B1436)/(VLOOKUP(B1436,Population!$A$2:$B$10,2,FALSE)/100000)/14)</f>
        <v>35.550066693031077</v>
      </c>
      <c r="L1436" s="13">
        <f>IF(B1436="Pending","",(G1436/C1436)/(VLOOKUP(B1436,Population!$A$2:$B$10,2,FALSE)/100000))</f>
        <v>4.1582291852080243E-4</v>
      </c>
    </row>
    <row r="1437" spans="1:12" x14ac:dyDescent="0.3">
      <c r="A1437" s="1">
        <v>44052</v>
      </c>
      <c r="B1437" t="s">
        <v>5</v>
      </c>
      <c r="C1437">
        <v>15444</v>
      </c>
      <c r="D1437" s="6">
        <f t="shared" si="123"/>
        <v>0.12585566203794249</v>
      </c>
      <c r="E1437" s="7">
        <f t="shared" si="124"/>
        <v>307</v>
      </c>
      <c r="F1437" s="6">
        <f t="shared" si="125"/>
        <v>0.14433474377056887</v>
      </c>
      <c r="G1437" s="2">
        <v>130</v>
      </c>
      <c r="H1437" s="7">
        <f t="shared" si="122"/>
        <v>2</v>
      </c>
      <c r="I1437" s="6">
        <f t="shared" si="12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IF(B1437="Pending","",SUMIFS(E:E,A:A,"&lt;="&amp;A1437,A:A,"&gt;="&amp;A1437-13,B:B,B1437)/(VLOOKUP(B1437,Population!$A$2:$B$10,2,FALSE)/100000)/14)</f>
        <v>30.15543451188962</v>
      </c>
      <c r="L1437" s="13">
        <f>IF(B1437="Pending","",(G1437/C1437)/(VLOOKUP(B1437,Population!$A$2:$B$10,2,FALSE)/100000))</f>
        <v>9.4012453273131368E-4</v>
      </c>
    </row>
    <row r="1438" spans="1:12" x14ac:dyDescent="0.3">
      <c r="A1438" s="1">
        <v>44052</v>
      </c>
      <c r="B1438" t="s">
        <v>6</v>
      </c>
      <c r="C1438">
        <v>9779</v>
      </c>
      <c r="D1438" s="6">
        <f t="shared" si="123"/>
        <v>7.9690657800378123E-2</v>
      </c>
      <c r="E1438" s="7">
        <f t="shared" si="124"/>
        <v>201</v>
      </c>
      <c r="F1438" s="6">
        <f t="shared" si="125"/>
        <v>9.4499294781382234E-2</v>
      </c>
      <c r="G1438" s="2">
        <v>248</v>
      </c>
      <c r="H1438" s="7">
        <f t="shared" si="122"/>
        <v>3</v>
      </c>
      <c r="I1438" s="6">
        <f t="shared" ref="I1438:I1501" si="126">G1438/SUMIF(A:A,A1438,G:G)</f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IF(B1438="Pending","",SUMIFS(E:E,A:A,"&lt;="&amp;A1438,A:A,"&gt;="&amp;A1438-13,B:B,B1438)/(VLOOKUP(B1438,Population!$A$2:$B$10,2,FALSE)/100000)/14)</f>
        <v>24.880961142918057</v>
      </c>
      <c r="L1438" s="13">
        <f>IF(B1438="Pending","",(G1438/C1438)/(VLOOKUP(B1438,Population!$A$2:$B$10,2,FALSE)/100000))</f>
        <v>3.2181780961512258E-3</v>
      </c>
    </row>
    <row r="1439" spans="1:12" x14ac:dyDescent="0.3">
      <c r="A1439" s="1">
        <v>44052</v>
      </c>
      <c r="B1439" t="s">
        <v>7</v>
      </c>
      <c r="C1439">
        <v>5230</v>
      </c>
      <c r="D1439" s="6">
        <f t="shared" si="123"/>
        <v>4.2620118651802597E-2</v>
      </c>
      <c r="E1439" s="7">
        <f t="shared" si="124"/>
        <v>102</v>
      </c>
      <c r="F1439" s="6">
        <f t="shared" si="125"/>
        <v>4.7954866008462625E-2</v>
      </c>
      <c r="G1439" s="2">
        <v>350</v>
      </c>
      <c r="H1439" s="7">
        <f t="shared" si="122"/>
        <v>1</v>
      </c>
      <c r="I1439" s="6">
        <f t="shared" si="126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IF(B1439="Pending","",SUMIFS(E:E,A:A,"&lt;="&amp;A1439,A:A,"&gt;="&amp;A1439-13,B:B,B1439)/(VLOOKUP(B1439,Population!$A$2:$B$10,2,FALSE)/100000)/14)</f>
        <v>22.667841065370659</v>
      </c>
      <c r="L1439" s="13">
        <f>IF(B1439="Pending","",(G1439/C1439)/(VLOOKUP(B1439,Population!$A$2:$B$10,2,FALSE)/100000))</f>
        <v>1.395371658257805E-2</v>
      </c>
    </row>
    <row r="1440" spans="1:12" x14ac:dyDescent="0.3">
      <c r="A1440" s="1">
        <v>44052</v>
      </c>
      <c r="B1440" t="s">
        <v>25</v>
      </c>
      <c r="C1440">
        <v>2873</v>
      </c>
      <c r="D1440" s="6">
        <f t="shared" si="123"/>
        <v>2.341254319056001E-2</v>
      </c>
      <c r="E1440" s="7">
        <f t="shared" si="124"/>
        <v>53</v>
      </c>
      <c r="F1440" s="6">
        <f t="shared" si="125"/>
        <v>2.4917724494593323E-2</v>
      </c>
      <c r="G1440" s="2">
        <v>387</v>
      </c>
      <c r="H1440" s="7">
        <f t="shared" si="122"/>
        <v>2</v>
      </c>
      <c r="I1440" s="6">
        <f t="shared" si="126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IF(B1440="Pending","",SUMIFS(E:E,A:A,"&lt;="&amp;A1440,A:A,"&gt;="&amp;A1440-13,B:B,B1440)/(VLOOKUP(B1440,Population!$A$2:$B$10,2,FALSE)/100000)/14)</f>
        <v>26.652331627282951</v>
      </c>
      <c r="L1440" s="13">
        <f>IF(B1440="Pending","",(G1440/C1440)/(VLOOKUP(B1440,Population!$A$2:$B$10,2,FALSE)/100000))</f>
        <v>6.0849713225757655E-2</v>
      </c>
    </row>
    <row r="1441" spans="1:12" x14ac:dyDescent="0.3">
      <c r="A1441" s="1">
        <v>44052</v>
      </c>
      <c r="B1441" t="s">
        <v>21</v>
      </c>
      <c r="C1441">
        <v>211</v>
      </c>
      <c r="D1441" s="6">
        <f t="shared" si="123"/>
        <v>1.719473238151118E-3</v>
      </c>
      <c r="E1441" s="7">
        <f t="shared" si="124"/>
        <v>-1</v>
      </c>
      <c r="F1441" s="6">
        <f t="shared" si="125"/>
        <v>-4.7014574518100609E-4</v>
      </c>
      <c r="G1441" s="2">
        <v>0</v>
      </c>
      <c r="H1441" s="7">
        <f t="shared" si="122"/>
        <v>0</v>
      </c>
      <c r="I1441" s="6">
        <f t="shared" si="126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IF(B1441="Pending","",SUMIFS(E:E,A:A,"&lt;="&amp;A1441,A:A,"&gt;="&amp;A1441-13,B:B,B1441)/(VLOOKUP(B1441,Population!$A$2:$B$10,2,FALSE)/100000)/14)</f>
        <v/>
      </c>
      <c r="L1441" s="13" t="str">
        <f>IF(B1441="Pending","",(G1441/C1441)/(VLOOKUP(B1441,Population!$A$2:$B$10,2,FALSE)/100000))</f>
        <v/>
      </c>
    </row>
    <row r="1442" spans="1:12" x14ac:dyDescent="0.3">
      <c r="A1442" s="1">
        <v>44053</v>
      </c>
      <c r="B1442" s="11" t="s">
        <v>0</v>
      </c>
      <c r="C1442" s="2">
        <v>5968</v>
      </c>
      <c r="D1442" s="6">
        <f t="shared" si="123"/>
        <v>4.8162435237342024E-2</v>
      </c>
      <c r="E1442" s="7">
        <f t="shared" si="124"/>
        <v>60</v>
      </c>
      <c r="F1442" s="6">
        <f t="shared" si="125"/>
        <v>4.9916805324459232E-2</v>
      </c>
      <c r="G1442" s="2">
        <v>4</v>
      </c>
      <c r="H1442" s="7">
        <f t="shared" si="122"/>
        <v>0</v>
      </c>
      <c r="I1442" s="6">
        <f t="shared" si="126"/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IF(B1442="Pending","",SUMIFS(E:E,A:A,"&lt;="&amp;A1442,A:A,"&gt;="&amp;A1442-13,B:B,B1442)/(VLOOKUP(B1442,Population!$A$2:$B$10,2,FALSE)/100000)/14)</f>
        <v>11.621786386835495</v>
      </c>
      <c r="L1442" s="13">
        <f>IF(B1442="Pending","",(G1442/C1442)/(VLOOKUP(B1442,Population!$A$2:$B$10,2,FALSE)/100000))</f>
        <v>7.3983456506022599E-5</v>
      </c>
    </row>
    <row r="1443" spans="1:12" x14ac:dyDescent="0.3">
      <c r="A1443" s="1">
        <v>44053</v>
      </c>
      <c r="B1443" t="s">
        <v>1</v>
      </c>
      <c r="C1443" s="2">
        <v>14395</v>
      </c>
      <c r="D1443" s="6">
        <f t="shared" si="123"/>
        <v>0.11616927869328728</v>
      </c>
      <c r="E1443" s="7">
        <f t="shared" si="124"/>
        <v>169</v>
      </c>
      <c r="F1443" s="6">
        <f t="shared" si="125"/>
        <v>0.1405990016638935</v>
      </c>
      <c r="G1443" s="2">
        <v>1</v>
      </c>
      <c r="H1443" s="7">
        <f t="shared" si="122"/>
        <v>0</v>
      </c>
      <c r="I1443" s="6">
        <f t="shared" si="12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IF(B1443="Pending","",SUMIFS(E:E,A:A,"&lt;="&amp;A1443,A:A,"&gt;="&amp;A1443-13,B:B,B1443)/(VLOOKUP(B1443,Population!$A$2:$B$10,2,FALSE)/100000)/14)</f>
        <v>29.497713468649302</v>
      </c>
      <c r="L1443" s="13">
        <f>IF(B1443="Pending","",(G1443/C1443)/(VLOOKUP(B1443,Population!$A$2:$B$10,2,FALSE)/100000))</f>
        <v>8.1086189237063203E-6</v>
      </c>
    </row>
    <row r="1444" spans="1:12" x14ac:dyDescent="0.3">
      <c r="A1444" s="1">
        <v>44053</v>
      </c>
      <c r="B1444" t="s">
        <v>2</v>
      </c>
      <c r="C1444" s="2">
        <v>28284</v>
      </c>
      <c r="D1444" s="6">
        <f t="shared" si="123"/>
        <v>0.2282550801362235</v>
      </c>
      <c r="E1444" s="7">
        <f t="shared" si="124"/>
        <v>218</v>
      </c>
      <c r="F1444" s="6">
        <f t="shared" si="125"/>
        <v>0.18136439267886856</v>
      </c>
      <c r="G1444" s="2">
        <v>12</v>
      </c>
      <c r="H1444" s="7">
        <f t="shared" si="122"/>
        <v>0</v>
      </c>
      <c r="I1444" s="6">
        <f t="shared" si="12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IF(B1444="Pending","",SUMIFS(E:E,A:A,"&lt;="&amp;A1444,A:A,"&gt;="&amp;A1444-13,B:B,B1444)/(VLOOKUP(B1444,Population!$A$2:$B$10,2,FALSE)/100000)/14)</f>
        <v>40.654637913490888</v>
      </c>
      <c r="L1444" s="13">
        <f>IF(B1444="Pending","",(G1444/C1444)/(VLOOKUP(B1444,Population!$A$2:$B$10,2,FALSE)/100000))</f>
        <v>4.4545018464302144E-5</v>
      </c>
    </row>
    <row r="1445" spans="1:12" x14ac:dyDescent="0.3">
      <c r="A1445" s="1">
        <v>44053</v>
      </c>
      <c r="B1445" t="s">
        <v>3</v>
      </c>
      <c r="C1445" s="2">
        <v>22244</v>
      </c>
      <c r="D1445" s="6">
        <f t="shared" si="123"/>
        <v>0.17951159675258646</v>
      </c>
      <c r="E1445" s="7">
        <f t="shared" si="124"/>
        <v>169</v>
      </c>
      <c r="F1445" s="6">
        <f t="shared" si="125"/>
        <v>0.1405990016638935</v>
      </c>
      <c r="G1445" s="2">
        <v>24</v>
      </c>
      <c r="H1445" s="7">
        <f t="shared" si="122"/>
        <v>0</v>
      </c>
      <c r="I1445" s="6">
        <f t="shared" si="12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IF(B1445="Pending","",SUMIFS(E:E,A:A,"&lt;="&amp;A1445,A:A,"&gt;="&amp;A1445-13,B:B,B1445)/(VLOOKUP(B1445,Population!$A$2:$B$10,2,FALSE)/100000)/14)</f>
        <v>35.544016439657256</v>
      </c>
      <c r="L1445" s="13">
        <f>IF(B1445="Pending","",(G1445/C1445)/(VLOOKUP(B1445,Population!$A$2:$B$10,2,FALSE)/100000))</f>
        <v>1.2300100050120818E-4</v>
      </c>
    </row>
    <row r="1446" spans="1:12" x14ac:dyDescent="0.3">
      <c r="A1446" s="1">
        <v>44053</v>
      </c>
      <c r="B1446" t="s">
        <v>4</v>
      </c>
      <c r="C1446" s="2">
        <v>19089</v>
      </c>
      <c r="D1446" s="6">
        <f t="shared" si="123"/>
        <v>0.15405038978646482</v>
      </c>
      <c r="E1446" s="7">
        <f t="shared" si="124"/>
        <v>189</v>
      </c>
      <c r="F1446" s="6">
        <f t="shared" si="125"/>
        <v>0.15723793677204659</v>
      </c>
      <c r="G1446" s="2">
        <v>67</v>
      </c>
      <c r="H1446" s="7">
        <f t="shared" si="122"/>
        <v>0</v>
      </c>
      <c r="I1446" s="6">
        <f t="shared" si="12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IF(B1446="Pending","",SUMIFS(E:E,A:A,"&lt;="&amp;A1446,A:A,"&gt;="&amp;A1446-13,B:B,B1446)/(VLOOKUP(B1446,Population!$A$2:$B$10,2,FALSE)/100000)/14)</f>
        <v>33.949769087947665</v>
      </c>
      <c r="L1446" s="13">
        <f>IF(B1446="Pending","",(G1446/C1446)/(VLOOKUP(B1446,Population!$A$2:$B$10,2,FALSE)/100000))</f>
        <v>4.1170585992158658E-4</v>
      </c>
    </row>
    <row r="1447" spans="1:12" x14ac:dyDescent="0.3">
      <c r="A1447" s="1">
        <v>44053</v>
      </c>
      <c r="B1447" t="s">
        <v>5</v>
      </c>
      <c r="C1447" s="2">
        <v>15592</v>
      </c>
      <c r="D1447" s="6">
        <f t="shared" si="123"/>
        <v>0.12582920412544185</v>
      </c>
      <c r="E1447" s="7">
        <f t="shared" si="124"/>
        <v>148</v>
      </c>
      <c r="F1447" s="6">
        <f t="shared" si="125"/>
        <v>0.12312811980033278</v>
      </c>
      <c r="G1447" s="2">
        <v>131</v>
      </c>
      <c r="H1447" s="7">
        <f t="shared" si="122"/>
        <v>1</v>
      </c>
      <c r="I1447" s="6">
        <f t="shared" si="12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IF(B1447="Pending","",SUMIFS(E:E,A:A,"&lt;="&amp;A1447,A:A,"&gt;="&amp;A1447-13,B:B,B1447)/(VLOOKUP(B1447,Population!$A$2:$B$10,2,FALSE)/100000)/14)</f>
        <v>28.91092451616084</v>
      </c>
      <c r="L1447" s="13">
        <f>IF(B1447="Pending","",(G1447/C1447)/(VLOOKUP(B1447,Population!$A$2:$B$10,2,FALSE)/100000))</f>
        <v>9.3836390956842546E-4</v>
      </c>
    </row>
    <row r="1448" spans="1:12" x14ac:dyDescent="0.3">
      <c r="A1448" s="1">
        <v>44053</v>
      </c>
      <c r="B1448" t="s">
        <v>6</v>
      </c>
      <c r="C1448" s="2">
        <v>9908</v>
      </c>
      <c r="D1448" s="6">
        <f t="shared" si="123"/>
        <v>7.9958681020707911E-2</v>
      </c>
      <c r="E1448" s="7">
        <f t="shared" si="124"/>
        <v>129</v>
      </c>
      <c r="F1448" s="6">
        <f t="shared" si="125"/>
        <v>0.10732113144758736</v>
      </c>
      <c r="G1448" s="2">
        <v>250</v>
      </c>
      <c r="H1448" s="7">
        <f t="shared" ref="H1448:H1511" si="127">G1448-SUMIFS(G:G,A:A,A1448-1,B:B,B1448)</f>
        <v>2</v>
      </c>
      <c r="I1448" s="6">
        <f t="shared" si="12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IF(B1448="Pending","",SUMIFS(E:E,A:A,"&lt;="&amp;A1448,A:A,"&gt;="&amp;A1448-13,B:B,B1448)/(VLOOKUP(B1448,Population!$A$2:$B$10,2,FALSE)/100000)/14)</f>
        <v>23.911102183977352</v>
      </c>
      <c r="L1448" s="13">
        <f>IF(B1448="Pending","",(G1448/C1448)/(VLOOKUP(B1448,Population!$A$2:$B$10,2,FALSE)/100000))</f>
        <v>3.2018932650406764E-3</v>
      </c>
    </row>
    <row r="1449" spans="1:12" x14ac:dyDescent="0.3">
      <c r="A1449" s="1">
        <v>44053</v>
      </c>
      <c r="B1449" t="s">
        <v>7</v>
      </c>
      <c r="C1449" s="2">
        <v>5310</v>
      </c>
      <c r="D1449" s="6">
        <f t="shared" si="123"/>
        <v>4.2852300789257065E-2</v>
      </c>
      <c r="E1449" s="7">
        <f t="shared" si="124"/>
        <v>80</v>
      </c>
      <c r="F1449" s="6">
        <f t="shared" si="125"/>
        <v>6.6555740432612309E-2</v>
      </c>
      <c r="G1449" s="2">
        <v>353</v>
      </c>
      <c r="H1449" s="7">
        <f t="shared" si="127"/>
        <v>3</v>
      </c>
      <c r="I1449" s="6">
        <f t="shared" si="12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IF(B1449="Pending","",SUMIFS(E:E,A:A,"&lt;="&amp;A1449,A:A,"&gt;="&amp;A1449-13,B:B,B1449)/(VLOOKUP(B1449,Population!$A$2:$B$10,2,FALSE)/100000)/14)</f>
        <v>21.967848601459739</v>
      </c>
      <c r="L1449" s="13">
        <f>IF(B1449="Pending","",(G1449/C1449)/(VLOOKUP(B1449,Population!$A$2:$B$10,2,FALSE)/100000))</f>
        <v>1.3861292449604394E-2</v>
      </c>
    </row>
    <row r="1450" spans="1:12" x14ac:dyDescent="0.3">
      <c r="A1450" s="1">
        <v>44053</v>
      </c>
      <c r="B1450" t="s">
        <v>25</v>
      </c>
      <c r="C1450" s="2">
        <v>2913</v>
      </c>
      <c r="D1450" s="6">
        <f t="shared" si="123"/>
        <v>2.3508239585518988E-2</v>
      </c>
      <c r="E1450" s="7">
        <f t="shared" si="124"/>
        <v>40</v>
      </c>
      <c r="F1450" s="6">
        <f t="shared" si="125"/>
        <v>3.3277870216306155E-2</v>
      </c>
      <c r="G1450" s="2">
        <v>391</v>
      </c>
      <c r="H1450" s="7">
        <f t="shared" si="127"/>
        <v>4</v>
      </c>
      <c r="I1450" s="6">
        <f t="shared" si="12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IF(B1450="Pending","",SUMIFS(E:E,A:A,"&lt;="&amp;A1450,A:A,"&gt;="&amp;A1450-13,B:B,B1450)/(VLOOKUP(B1450,Population!$A$2:$B$10,2,FALSE)/100000)/14)</f>
        <v>25.845662994495935</v>
      </c>
      <c r="L1450" s="13">
        <f>IF(B1450="Pending","",(G1450/C1450)/(VLOOKUP(B1450,Population!$A$2:$B$10,2,FALSE)/100000))</f>
        <v>6.0634453771041763E-2</v>
      </c>
    </row>
    <row r="1451" spans="1:12" x14ac:dyDescent="0.3">
      <c r="A1451" s="1">
        <v>44053</v>
      </c>
      <c r="B1451" t="s">
        <v>21</v>
      </c>
      <c r="C1451" s="2">
        <v>211</v>
      </c>
      <c r="D1451" s="6">
        <f t="shared" si="123"/>
        <v>1.7027938731701019E-3</v>
      </c>
      <c r="E1451" s="7">
        <f t="shared" si="124"/>
        <v>0</v>
      </c>
      <c r="F1451" s="6">
        <f t="shared" si="125"/>
        <v>0</v>
      </c>
      <c r="G1451" s="2">
        <v>0</v>
      </c>
      <c r="H1451" s="7">
        <f t="shared" si="127"/>
        <v>0</v>
      </c>
      <c r="I1451" s="6">
        <f t="shared" si="12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IF(B1451="Pending","",SUMIFS(E:E,A:A,"&lt;="&amp;A1451,A:A,"&gt;="&amp;A1451-13,B:B,B1451)/(VLOOKUP(B1451,Population!$A$2:$B$10,2,FALSE)/100000)/14)</f>
        <v/>
      </c>
      <c r="L1451" s="13" t="str">
        <f>IF(B1451="Pending","",(G1451/C1451)/(VLOOKUP(B1451,Population!$A$2:$B$10,2,FALSE)/100000))</f>
        <v/>
      </c>
    </row>
    <row r="1452" spans="1:12" x14ac:dyDescent="0.3">
      <c r="A1452" s="1">
        <v>44054</v>
      </c>
      <c r="B1452" s="11" t="s">
        <v>0</v>
      </c>
      <c r="C1452">
        <v>6029</v>
      </c>
      <c r="D1452" s="6">
        <f t="shared" si="123"/>
        <v>4.8264820077652801E-2</v>
      </c>
      <c r="E1452" s="7">
        <f t="shared" si="124"/>
        <v>61</v>
      </c>
      <c r="F1452" s="6">
        <f t="shared" si="125"/>
        <v>6.0939060939060936E-2</v>
      </c>
      <c r="G1452" s="2">
        <v>4</v>
      </c>
      <c r="H1452" s="7">
        <f t="shared" si="127"/>
        <v>0</v>
      </c>
      <c r="I1452" s="6">
        <f t="shared" si="126"/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IF(B1452="Pending","",SUMIFS(E:E,A:A,"&lt;="&amp;A1452,A:A,"&gt;="&amp;A1452-13,B:B,B1452)/(VLOOKUP(B1452,Population!$A$2:$B$10,2,FALSE)/100000)/14)</f>
        <v>11.259098344912543</v>
      </c>
      <c r="L1452" s="13">
        <f>IF(B1452="Pending","",(G1452/C1452)/(VLOOKUP(B1452,Population!$A$2:$B$10,2,FALSE)/100000))</f>
        <v>7.3234909342833452E-5</v>
      </c>
    </row>
    <row r="1453" spans="1:12" x14ac:dyDescent="0.3">
      <c r="A1453" s="1">
        <v>44054</v>
      </c>
      <c r="B1453" t="s">
        <v>1</v>
      </c>
      <c r="C1453">
        <v>14531</v>
      </c>
      <c r="D1453" s="6">
        <f t="shared" si="123"/>
        <v>0.11632710242965216</v>
      </c>
      <c r="E1453" s="7">
        <f t="shared" si="124"/>
        <v>136</v>
      </c>
      <c r="F1453" s="6">
        <f t="shared" si="125"/>
        <v>0.13586413586413587</v>
      </c>
      <c r="G1453" s="2">
        <v>1</v>
      </c>
      <c r="H1453" s="7">
        <f t="shared" si="127"/>
        <v>0</v>
      </c>
      <c r="I1453" s="6">
        <f t="shared" si="126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IF(B1453="Pending","",SUMIFS(E:E,A:A,"&lt;="&amp;A1453,A:A,"&gt;="&amp;A1453-13,B:B,B1453)/(VLOOKUP(B1453,Population!$A$2:$B$10,2,FALSE)/100000)/14)</f>
        <v>28.255441194248867</v>
      </c>
      <c r="L1453" s="13">
        <f>IF(B1453="Pending","",(G1453/C1453)/(VLOOKUP(B1453,Population!$A$2:$B$10,2,FALSE)/100000))</f>
        <v>8.0327279200848166E-6</v>
      </c>
    </row>
    <row r="1454" spans="1:12" x14ac:dyDescent="0.3">
      <c r="A1454" s="1">
        <v>44054</v>
      </c>
      <c r="B1454" t="s">
        <v>2</v>
      </c>
      <c r="C1454">
        <v>28468</v>
      </c>
      <c r="D1454" s="6">
        <f t="shared" si="123"/>
        <v>0.22789897130048434</v>
      </c>
      <c r="E1454" s="7">
        <f t="shared" si="124"/>
        <v>184</v>
      </c>
      <c r="F1454" s="6">
        <f t="shared" si="125"/>
        <v>0.18381618381618381</v>
      </c>
      <c r="G1454" s="2">
        <v>15</v>
      </c>
      <c r="H1454" s="7">
        <f t="shared" si="127"/>
        <v>3</v>
      </c>
      <c r="I1454" s="6">
        <f t="shared" si="126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IF(B1454="Pending","",SUMIFS(E:E,A:A,"&lt;="&amp;A1454,A:A,"&gt;="&amp;A1454-13,B:B,B1454)/(VLOOKUP(B1454,Population!$A$2:$B$10,2,FALSE)/100000)/14)</f>
        <v>38.037322172519055</v>
      </c>
      <c r="L1454" s="13">
        <f>IF(B1454="Pending","",(G1454/C1454)/(VLOOKUP(B1454,Population!$A$2:$B$10,2,FALSE)/100000))</f>
        <v>5.532138287921183E-5</v>
      </c>
    </row>
    <row r="1455" spans="1:12" x14ac:dyDescent="0.3">
      <c r="A1455" s="1">
        <v>44054</v>
      </c>
      <c r="B1455" t="s">
        <v>3</v>
      </c>
      <c r="C1455">
        <v>22400</v>
      </c>
      <c r="D1455" s="6">
        <f t="shared" si="123"/>
        <v>0.17932193891846457</v>
      </c>
      <c r="E1455" s="7">
        <f t="shared" si="124"/>
        <v>156</v>
      </c>
      <c r="F1455" s="6">
        <f t="shared" si="125"/>
        <v>0.15584415584415584</v>
      </c>
      <c r="G1455" s="2">
        <v>24</v>
      </c>
      <c r="H1455" s="7">
        <f t="shared" si="127"/>
        <v>0</v>
      </c>
      <c r="I1455" s="6">
        <f t="shared" si="126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IF(B1455="Pending","",SUMIFS(E:E,A:A,"&lt;="&amp;A1455,A:A,"&gt;="&amp;A1455-13,B:B,B1455)/(VLOOKUP(B1455,Population!$A$2:$B$10,2,FALSE)/100000)/14)</f>
        <v>33.508276666481002</v>
      </c>
      <c r="L1455" s="13">
        <f>IF(B1455="Pending","",(G1455/C1455)/(VLOOKUP(B1455,Population!$A$2:$B$10,2,FALSE)/100000))</f>
        <v>1.2214438639057476E-4</v>
      </c>
    </row>
    <row r="1456" spans="1:12" x14ac:dyDescent="0.3">
      <c r="A1456" s="1">
        <v>44054</v>
      </c>
      <c r="B1456" t="s">
        <v>4</v>
      </c>
      <c r="C1456">
        <v>19223</v>
      </c>
      <c r="D1456" s="6">
        <f t="shared" si="123"/>
        <v>0.15388864427810911</v>
      </c>
      <c r="E1456" s="7">
        <f t="shared" si="124"/>
        <v>134</v>
      </c>
      <c r="F1456" s="6">
        <f t="shared" si="125"/>
        <v>0.13386613386613386</v>
      </c>
      <c r="G1456" s="2">
        <v>71</v>
      </c>
      <c r="H1456" s="7">
        <f t="shared" si="127"/>
        <v>4</v>
      </c>
      <c r="I1456" s="6">
        <f t="shared" si="126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IF(B1456="Pending","",SUMIFS(E:E,A:A,"&lt;="&amp;A1456,A:A,"&gt;="&amp;A1456-13,B:B,B1456)/(VLOOKUP(B1456,Population!$A$2:$B$10,2,FALSE)/100000)/14)</f>
        <v>32.031087666146085</v>
      </c>
      <c r="L1456" s="13">
        <f>IF(B1456="Pending","",(G1456/C1456)/(VLOOKUP(B1456,Population!$A$2:$B$10,2,FALSE)/100000))</f>
        <v>4.3324404950464718E-4</v>
      </c>
    </row>
    <row r="1457" spans="1:12" x14ac:dyDescent="0.3">
      <c r="A1457" s="1">
        <v>44054</v>
      </c>
      <c r="B1457" t="s">
        <v>5</v>
      </c>
      <c r="C1457">
        <v>15722</v>
      </c>
      <c r="D1457" s="6">
        <f t="shared" si="123"/>
        <v>0.1258615858783973</v>
      </c>
      <c r="E1457" s="7">
        <f t="shared" si="124"/>
        <v>130</v>
      </c>
      <c r="F1457" s="6">
        <f t="shared" si="125"/>
        <v>0.12987012987012986</v>
      </c>
      <c r="G1457" s="2">
        <v>134</v>
      </c>
      <c r="H1457" s="7">
        <f t="shared" si="127"/>
        <v>3</v>
      </c>
      <c r="I1457" s="6">
        <f t="shared" si="126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IF(B1457="Pending","",SUMIFS(E:E,A:A,"&lt;="&amp;A1457,A:A,"&gt;="&amp;A1457-13,B:B,B1457)/(VLOOKUP(B1457,Population!$A$2:$B$10,2,FALSE)/100000)/14)</f>
        <v>27.371242277855366</v>
      </c>
      <c r="L1457" s="13">
        <f>IF(B1457="Pending","",(G1457/C1457)/(VLOOKUP(B1457,Population!$A$2:$B$10,2,FALSE)/100000))</f>
        <v>9.519164521979602E-4</v>
      </c>
    </row>
    <row r="1458" spans="1:12" x14ac:dyDescent="0.3">
      <c r="A1458" s="1">
        <v>44054</v>
      </c>
      <c r="B1458" t="s">
        <v>6</v>
      </c>
      <c r="C1458">
        <v>10018</v>
      </c>
      <c r="D1458" s="6">
        <f t="shared" si="123"/>
        <v>8.0198535003802585E-2</v>
      </c>
      <c r="E1458" s="7">
        <f t="shared" si="124"/>
        <v>110</v>
      </c>
      <c r="F1458" s="6">
        <f t="shared" si="125"/>
        <v>0.10989010989010989</v>
      </c>
      <c r="G1458" s="2">
        <v>253</v>
      </c>
      <c r="H1458" s="7">
        <f t="shared" si="127"/>
        <v>3</v>
      </c>
      <c r="I1458" s="6">
        <f t="shared" si="126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IF(B1458="Pending","",SUMIFS(E:E,A:A,"&lt;="&amp;A1458,A:A,"&gt;="&amp;A1458-13,B:B,B1458)/(VLOOKUP(B1458,Population!$A$2:$B$10,2,FALSE)/100000)/14)</f>
        <v>22.633063742756423</v>
      </c>
      <c r="L1458" s="13">
        <f>IF(B1458="Pending","",(G1458/C1458)/(VLOOKUP(B1458,Population!$A$2:$B$10,2,FALSE)/100000))</f>
        <v>3.2047365513738569E-3</v>
      </c>
    </row>
    <row r="1459" spans="1:12" x14ac:dyDescent="0.3">
      <c r="A1459" s="1">
        <v>44054</v>
      </c>
      <c r="B1459" t="s">
        <v>7</v>
      </c>
      <c r="C1459">
        <v>5374</v>
      </c>
      <c r="D1459" s="6">
        <f t="shared" si="123"/>
        <v>4.3021254453028061E-2</v>
      </c>
      <c r="E1459" s="7">
        <f t="shared" si="124"/>
        <v>64</v>
      </c>
      <c r="F1459" s="6">
        <f t="shared" si="125"/>
        <v>6.3936063936063936E-2</v>
      </c>
      <c r="G1459" s="2">
        <v>368</v>
      </c>
      <c r="H1459" s="7">
        <f t="shared" si="127"/>
        <v>15</v>
      </c>
      <c r="I1459" s="6">
        <f t="shared" si="126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IF(B1459="Pending","",SUMIFS(E:E,A:A,"&lt;="&amp;A1459,A:A,"&gt;="&amp;A1459-13,B:B,B1459)/(VLOOKUP(B1459,Population!$A$2:$B$10,2,FALSE)/100000)/14)</f>
        <v>21.163601940796127</v>
      </c>
      <c r="L1459" s="13">
        <f>IF(B1459="Pending","",(G1459/C1459)/(VLOOKUP(B1459,Population!$A$2:$B$10,2,FALSE)/100000))</f>
        <v>1.4278207817264618E-2</v>
      </c>
    </row>
    <row r="1460" spans="1:12" x14ac:dyDescent="0.3">
      <c r="A1460" s="1">
        <v>44054</v>
      </c>
      <c r="B1460" t="s">
        <v>25</v>
      </c>
      <c r="C1460">
        <v>2940</v>
      </c>
      <c r="D1460" s="6">
        <f t="shared" si="123"/>
        <v>2.3536004483048472E-2</v>
      </c>
      <c r="E1460" s="7">
        <f t="shared" si="124"/>
        <v>27</v>
      </c>
      <c r="F1460" s="6">
        <f t="shared" si="125"/>
        <v>2.6973026973026972E-2</v>
      </c>
      <c r="G1460" s="2">
        <v>401</v>
      </c>
      <c r="H1460" s="7">
        <f t="shared" si="127"/>
        <v>10</v>
      </c>
      <c r="I1460" s="6">
        <f t="shared" si="126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IF(B1460="Pending","",SUMIFS(E:E,A:A,"&lt;="&amp;A1460,A:A,"&gt;="&amp;A1460-13,B:B,B1460)/(VLOOKUP(B1460,Population!$A$2:$B$10,2,FALSE)/100000)/14)</f>
        <v>24.490459691413751</v>
      </c>
      <c r="L1460" s="13">
        <f>IF(B1460="Pending","",(G1460/C1460)/(VLOOKUP(B1460,Population!$A$2:$B$10,2,FALSE)/100000))</f>
        <v>6.1614118428112902E-2</v>
      </c>
    </row>
    <row r="1461" spans="1:12" x14ac:dyDescent="0.3">
      <c r="A1461" s="1">
        <v>44054</v>
      </c>
      <c r="B1461" t="s">
        <v>21</v>
      </c>
      <c r="C1461">
        <v>210</v>
      </c>
      <c r="D1461" s="6">
        <f t="shared" si="123"/>
        <v>1.6811431773606051E-3</v>
      </c>
      <c r="E1461" s="7">
        <f t="shared" si="124"/>
        <v>-1</v>
      </c>
      <c r="F1461" s="6">
        <f t="shared" si="125"/>
        <v>-9.99000999000999E-4</v>
      </c>
      <c r="G1461" s="2">
        <v>0</v>
      </c>
      <c r="H1461" s="7">
        <f t="shared" si="127"/>
        <v>0</v>
      </c>
      <c r="I1461" s="6">
        <f t="shared" si="126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IF(B1461="Pending","",SUMIFS(E:E,A:A,"&lt;="&amp;A1461,A:A,"&gt;="&amp;A1461-13,B:B,B1461)/(VLOOKUP(B1461,Population!$A$2:$B$10,2,FALSE)/100000)/14)</f>
        <v/>
      </c>
      <c r="L1461" s="13" t="str">
        <f>IF(B1461="Pending","",(G1461/C1461)/(VLOOKUP(B1461,Population!$A$2:$B$10,2,FALSE)/100000))</f>
        <v/>
      </c>
    </row>
    <row r="1462" spans="1:12" x14ac:dyDescent="0.3">
      <c r="A1462" s="1">
        <v>44055</v>
      </c>
      <c r="B1462" s="11" t="s">
        <v>0</v>
      </c>
      <c r="C1462">
        <v>6096</v>
      </c>
      <c r="D1462" s="6">
        <f t="shared" si="123"/>
        <v>4.823051909520306E-2</v>
      </c>
      <c r="E1462" s="7">
        <f t="shared" si="124"/>
        <v>67</v>
      </c>
      <c r="F1462" s="6">
        <f t="shared" si="125"/>
        <v>4.5331529093369419E-2</v>
      </c>
      <c r="G1462">
        <v>4</v>
      </c>
      <c r="H1462" s="7">
        <f t="shared" si="127"/>
        <v>0</v>
      </c>
      <c r="I1462" s="6">
        <f t="shared" si="126"/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IF(B1462="Pending","",SUMIFS(E:E,A:A,"&lt;="&amp;A1462,A:A,"&gt;="&amp;A1462-13,B:B,B1462)/(VLOOKUP(B1462,Population!$A$2:$B$10,2,FALSE)/100000)/14)</f>
        <v>10.90429482564009</v>
      </c>
      <c r="L1462" s="13">
        <f>IF(B1462="Pending","",(G1462/C1462)/(VLOOKUP(B1462,Population!$A$2:$B$10,2,FALSE)/100000))</f>
        <v>7.2429998101696663E-5</v>
      </c>
    </row>
    <row r="1463" spans="1:12" x14ac:dyDescent="0.3">
      <c r="A1463" s="1">
        <v>44055</v>
      </c>
      <c r="B1463" t="s">
        <v>1</v>
      </c>
      <c r="C1463">
        <v>14760</v>
      </c>
      <c r="D1463" s="6">
        <f t="shared" si="123"/>
        <v>0.11677861906909402</v>
      </c>
      <c r="E1463" s="7">
        <f t="shared" si="124"/>
        <v>229</v>
      </c>
      <c r="F1463" s="6">
        <f t="shared" si="125"/>
        <v>0.15493910690121787</v>
      </c>
      <c r="G1463">
        <v>1</v>
      </c>
      <c r="H1463" s="7">
        <f t="shared" si="127"/>
        <v>0</v>
      </c>
      <c r="I1463" s="6">
        <f t="shared" si="12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IF(B1463="Pending","",SUMIFS(E:E,A:A,"&lt;="&amp;A1463,A:A,"&gt;="&amp;A1463-13,B:B,B1463)/(VLOOKUP(B1463,Population!$A$2:$B$10,2,FALSE)/100000)/14)</f>
        <v>28.463876139618066</v>
      </c>
      <c r="L1463" s="13">
        <f>IF(B1463="Pending","",(G1463/C1463)/(VLOOKUP(B1463,Population!$A$2:$B$10,2,FALSE)/100000))</f>
        <v>7.9081009083165634E-6</v>
      </c>
    </row>
    <row r="1464" spans="1:12" x14ac:dyDescent="0.3">
      <c r="A1464" s="1">
        <v>44055</v>
      </c>
      <c r="B1464" t="s">
        <v>2</v>
      </c>
      <c r="C1464">
        <v>28731</v>
      </c>
      <c r="D1464" s="6">
        <f t="shared" si="123"/>
        <v>0.22731480382616126</v>
      </c>
      <c r="E1464" s="7">
        <f t="shared" si="124"/>
        <v>263</v>
      </c>
      <c r="F1464" s="6">
        <f t="shared" si="125"/>
        <v>0.17794316644113667</v>
      </c>
      <c r="G1464">
        <v>14</v>
      </c>
      <c r="H1464" s="7">
        <f t="shared" si="127"/>
        <v>-1</v>
      </c>
      <c r="I1464" s="6">
        <f t="shared" si="12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IF(B1464="Pending","",SUMIFS(E:E,A:A,"&lt;="&amp;A1464,A:A,"&gt;="&amp;A1464-13,B:B,B1464)/(VLOOKUP(B1464,Population!$A$2:$B$10,2,FALSE)/100000)/14)</f>
        <v>37.677347514734961</v>
      </c>
      <c r="L1464" s="13">
        <f>IF(B1464="Pending","",(G1464/C1464)/(VLOOKUP(B1464,Population!$A$2:$B$10,2,FALSE)/100000))</f>
        <v>5.1160645967249388E-5</v>
      </c>
    </row>
    <row r="1465" spans="1:12" x14ac:dyDescent="0.3">
      <c r="A1465" s="1">
        <v>44055</v>
      </c>
      <c r="B1465" t="s">
        <v>3</v>
      </c>
      <c r="C1465">
        <v>22599</v>
      </c>
      <c r="D1465" s="6">
        <f t="shared" si="123"/>
        <v>0.17879945883078968</v>
      </c>
      <c r="E1465" s="7">
        <f t="shared" si="124"/>
        <v>199</v>
      </c>
      <c r="F1465" s="6">
        <f t="shared" si="125"/>
        <v>0.13464140730717186</v>
      </c>
      <c r="G1465">
        <v>24</v>
      </c>
      <c r="H1465" s="7">
        <f t="shared" si="127"/>
        <v>0</v>
      </c>
      <c r="I1465" s="6">
        <f t="shared" si="12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IF(B1465="Pending","",SUMIFS(E:E,A:A,"&lt;="&amp;A1465,A:A,"&gt;="&amp;A1465-13,B:B,B1465)/(VLOOKUP(B1465,Population!$A$2:$B$10,2,FALSE)/100000)/14)</f>
        <v>32.539264534449117</v>
      </c>
      <c r="L1465" s="13">
        <f>IF(B1465="Pending","",(G1465/C1465)/(VLOOKUP(B1465,Population!$A$2:$B$10,2,FALSE)/100000))</f>
        <v>1.2106881964462474E-4</v>
      </c>
    </row>
    <row r="1466" spans="1:12" x14ac:dyDescent="0.3">
      <c r="A1466" s="1">
        <v>44055</v>
      </c>
      <c r="B1466" t="s">
        <v>4</v>
      </c>
      <c r="C1466">
        <v>19444</v>
      </c>
      <c r="D1466" s="6">
        <f t="shared" si="123"/>
        <v>0.15383763341324283</v>
      </c>
      <c r="E1466" s="7">
        <f t="shared" si="124"/>
        <v>221</v>
      </c>
      <c r="F1466" s="6">
        <f t="shared" si="125"/>
        <v>0.14952638700947227</v>
      </c>
      <c r="G1466">
        <v>72</v>
      </c>
      <c r="H1466" s="7">
        <f t="shared" si="127"/>
        <v>1</v>
      </c>
      <c r="I1466" s="6">
        <f t="shared" si="12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IF(B1466="Pending","",SUMIFS(E:E,A:A,"&lt;="&amp;A1466,A:A,"&gt;="&amp;A1466-13,B:B,B1466)/(VLOOKUP(B1466,Population!$A$2:$B$10,2,FALSE)/100000)/14)</f>
        <v>31.628918634502082</v>
      </c>
      <c r="L1466" s="13">
        <f>IF(B1466="Pending","",(G1466/C1466)/(VLOOKUP(B1466,Population!$A$2:$B$10,2,FALSE)/100000))</f>
        <v>4.3435248223225672E-4</v>
      </c>
    </row>
    <row r="1467" spans="1:12" x14ac:dyDescent="0.3">
      <c r="A1467" s="1">
        <v>44055</v>
      </c>
      <c r="B1467" t="s">
        <v>5</v>
      </c>
      <c r="C1467">
        <v>15910</v>
      </c>
      <c r="D1467" s="6">
        <f t="shared" si="123"/>
        <v>0.12587722421336625</v>
      </c>
      <c r="E1467" s="7">
        <f t="shared" si="124"/>
        <v>188</v>
      </c>
      <c r="F1467" s="6">
        <f t="shared" si="125"/>
        <v>0.12719891745602166</v>
      </c>
      <c r="G1467">
        <v>137</v>
      </c>
      <c r="H1467" s="7">
        <f t="shared" si="127"/>
        <v>3</v>
      </c>
      <c r="I1467" s="6">
        <f t="shared" si="12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IF(B1467="Pending","",SUMIFS(E:E,A:A,"&lt;="&amp;A1467,A:A,"&gt;="&amp;A1467-13,B:B,B1467)/(VLOOKUP(B1467,Population!$A$2:$B$10,2,FALSE)/100000)/14)</f>
        <v>27.06809240710092</v>
      </c>
      <c r="L1467" s="13">
        <f>IF(B1467="Pending","",(G1467/C1467)/(VLOOKUP(B1467,Population!$A$2:$B$10,2,FALSE)/100000))</f>
        <v>9.6172789722952668E-4</v>
      </c>
    </row>
    <row r="1468" spans="1:12" x14ac:dyDescent="0.3">
      <c r="A1468" s="1">
        <v>44055</v>
      </c>
      <c r="B1468" t="s">
        <v>6</v>
      </c>
      <c r="C1468">
        <v>10178</v>
      </c>
      <c r="D1468" s="6">
        <f t="shared" si="123"/>
        <v>8.0526611442089363E-2</v>
      </c>
      <c r="E1468" s="7">
        <f t="shared" si="124"/>
        <v>160</v>
      </c>
      <c r="F1468" s="6">
        <f t="shared" si="125"/>
        <v>0.10825439783491204</v>
      </c>
      <c r="G1468">
        <v>259</v>
      </c>
      <c r="H1468" s="7">
        <f t="shared" si="127"/>
        <v>6</v>
      </c>
      <c r="I1468" s="6">
        <f t="shared" si="12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IF(B1468="Pending","",SUMIFS(E:E,A:A,"&lt;="&amp;A1468,A:A,"&gt;="&amp;A1468-13,B:B,B1468)/(VLOOKUP(B1468,Population!$A$2:$B$10,2,FALSE)/100000)/14)</f>
        <v>22.488038104036317</v>
      </c>
      <c r="L1468" s="13">
        <f>IF(B1468="Pending","",(G1468/C1468)/(VLOOKUP(B1468,Population!$A$2:$B$10,2,FALSE)/100000))</f>
        <v>3.2291644109789593E-3</v>
      </c>
    </row>
    <row r="1469" spans="1:12" x14ac:dyDescent="0.3">
      <c r="A1469" s="1">
        <v>44055</v>
      </c>
      <c r="B1469" t="s">
        <v>7</v>
      </c>
      <c r="C1469">
        <v>5460</v>
      </c>
      <c r="D1469" s="6">
        <f t="shared" si="123"/>
        <v>4.3198594858892499E-2</v>
      </c>
      <c r="E1469" s="7">
        <f t="shared" si="124"/>
        <v>86</v>
      </c>
      <c r="F1469" s="6">
        <f t="shared" si="125"/>
        <v>5.8186738836265225E-2</v>
      </c>
      <c r="G1469">
        <v>376</v>
      </c>
      <c r="H1469" s="7">
        <f t="shared" si="127"/>
        <v>8</v>
      </c>
      <c r="I1469" s="6">
        <f t="shared" si="12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IF(B1469="Pending","",SUMIFS(E:E,A:A,"&lt;="&amp;A1469,A:A,"&gt;="&amp;A1469-13,B:B,B1469)/(VLOOKUP(B1469,Population!$A$2:$B$10,2,FALSE)/100000)/14)</f>
        <v>20.895519720574924</v>
      </c>
      <c r="L1469" s="13">
        <f>IF(B1469="Pending","",(G1469/C1469)/(VLOOKUP(B1469,Population!$A$2:$B$10,2,FALSE)/100000))</f>
        <v>1.4358819772531704E-2</v>
      </c>
    </row>
    <row r="1470" spans="1:12" x14ac:dyDescent="0.3">
      <c r="A1470" s="1">
        <v>44055</v>
      </c>
      <c r="B1470" t="s">
        <v>25</v>
      </c>
      <c r="C1470">
        <v>3007</v>
      </c>
      <c r="D1470" s="6">
        <f t="shared" si="123"/>
        <v>2.3790874494631822E-2</v>
      </c>
      <c r="E1470" s="7">
        <f t="shared" si="124"/>
        <v>67</v>
      </c>
      <c r="F1470" s="6">
        <f t="shared" si="125"/>
        <v>4.5331529093369419E-2</v>
      </c>
      <c r="G1470">
        <v>402</v>
      </c>
      <c r="H1470" s="7">
        <f t="shared" si="127"/>
        <v>1</v>
      </c>
      <c r="I1470" s="6">
        <f t="shared" si="12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IF(B1470="Pending","",SUMIFS(E:E,A:A,"&lt;="&amp;A1470,A:A,"&gt;="&amp;A1470-13,B:B,B1470)/(VLOOKUP(B1470,Population!$A$2:$B$10,2,FALSE)/100000)/14)</f>
        <v>24.167792238298947</v>
      </c>
      <c r="L1470" s="13">
        <f>IF(B1470="Pending","",(G1470/C1470)/(VLOOKUP(B1470,Population!$A$2:$B$10,2,FALSE)/100000))</f>
        <v>6.0391500702697921E-2</v>
      </c>
    </row>
    <row r="1471" spans="1:12" x14ac:dyDescent="0.3">
      <c r="A1471" s="1">
        <v>44055</v>
      </c>
      <c r="B1471" t="s">
        <v>21</v>
      </c>
      <c r="C1471">
        <v>208</v>
      </c>
      <c r="D1471" s="6">
        <f t="shared" si="123"/>
        <v>1.6456607565292381E-3</v>
      </c>
      <c r="E1471" s="7">
        <f t="shared" si="124"/>
        <v>-2</v>
      </c>
      <c r="F1471" s="6">
        <f t="shared" si="125"/>
        <v>-1.3531799729364006E-3</v>
      </c>
      <c r="G1471">
        <v>0</v>
      </c>
      <c r="H1471" s="7">
        <f t="shared" si="127"/>
        <v>0</v>
      </c>
      <c r="I1471" s="6">
        <f t="shared" si="12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IF(B1471="Pending","",SUMIFS(E:E,A:A,"&lt;="&amp;A1471,A:A,"&gt;="&amp;A1471-13,B:B,B1471)/(VLOOKUP(B1471,Population!$A$2:$B$10,2,FALSE)/100000)/14)</f>
        <v/>
      </c>
      <c r="L1471" s="13" t="str">
        <f>IF(B1471="Pending","",(G1471/C1471)/(VLOOKUP(B1471,Population!$A$2:$B$10,2,FALSE)/100000))</f>
        <v/>
      </c>
    </row>
    <row r="1472" spans="1:12" x14ac:dyDescent="0.3">
      <c r="A1472" s="1">
        <v>44056</v>
      </c>
      <c r="B1472" s="11" t="s">
        <v>0</v>
      </c>
      <c r="C1472" s="2">
        <v>6245</v>
      </c>
      <c r="D1472" s="6">
        <f t="shared" si="123"/>
        <v>4.8595061901315843E-2</v>
      </c>
      <c r="E1472" s="7">
        <f t="shared" si="124"/>
        <v>149</v>
      </c>
      <c r="F1472" s="6">
        <f t="shared" si="125"/>
        <v>7.0349386213408874E-2</v>
      </c>
      <c r="G1472" s="2">
        <v>4</v>
      </c>
      <c r="H1472" s="7">
        <f t="shared" si="127"/>
        <v>0</v>
      </c>
      <c r="I1472" s="6">
        <f t="shared" si="126"/>
        <v>3.0464584920030465E-3</v>
      </c>
      <c r="J1472" s="10">
        <f>IF(B1472="Pending","",C1472/(VLOOKUP(B1472,Population!$A$2:$B$10,2,FALSE)/100000))</f>
        <v>689.3438153331258</v>
      </c>
      <c r="K1472" s="10">
        <f>IF(B1472="Pending","",SUMIFS(E:E,A:A,"&lt;="&amp;A1472,A:A,"&gt;="&amp;A1472-13,B:B,B1472)/(VLOOKUP(B1472,Population!$A$2:$B$10,2,FALSE)/100000)/14)</f>
        <v>11.101407891902564</v>
      </c>
      <c r="L1472" s="13">
        <f>IF(B1472="Pending","",(G1472/C1472)/(VLOOKUP(B1472,Population!$A$2:$B$10,2,FALSE)/100000))</f>
        <v>7.0701884456035686E-5</v>
      </c>
    </row>
    <row r="1473" spans="1:12" x14ac:dyDescent="0.3">
      <c r="A1473" s="1">
        <v>44056</v>
      </c>
      <c r="B1473" t="s">
        <v>1</v>
      </c>
      <c r="C1473" s="2">
        <v>15051</v>
      </c>
      <c r="D1473" s="6">
        <f t="shared" si="123"/>
        <v>0.11711837897144992</v>
      </c>
      <c r="E1473" s="7">
        <f t="shared" si="124"/>
        <v>291</v>
      </c>
      <c r="F1473" s="6">
        <f t="shared" si="125"/>
        <v>0.13739376770538245</v>
      </c>
      <c r="G1473" s="2">
        <v>0</v>
      </c>
      <c r="H1473" s="7">
        <f t="shared" si="127"/>
        <v>-1</v>
      </c>
      <c r="I1473" s="6">
        <f t="shared" si="126"/>
        <v>0</v>
      </c>
      <c r="J1473" s="10">
        <f>IF(B1473="Pending","",C1473/(VLOOKUP(B1473,Population!$A$2:$B$10,2,FALSE)/100000))</f>
        <v>1756.8064431410314</v>
      </c>
      <c r="K1473" s="10">
        <f>IF(B1473="Pending","",SUMIFS(E:E,A:A,"&lt;="&amp;A1473,A:A,"&gt;="&amp;A1473-13,B:B,B1473)/(VLOOKUP(B1473,Population!$A$2:$B$10,2,FALSE)/100000)/14)</f>
        <v>28.780697256579252</v>
      </c>
      <c r="L1473" s="13">
        <f>IF(B1473="Pending","",(G1473/C1473)/(VLOOKUP(B1473,Population!$A$2:$B$10,2,FALSE)/100000))</f>
        <v>0</v>
      </c>
    </row>
    <row r="1474" spans="1:12" x14ac:dyDescent="0.3">
      <c r="A1474" s="1">
        <v>44056</v>
      </c>
      <c r="B1474" t="s">
        <v>2</v>
      </c>
      <c r="C1474" s="2">
        <v>29116</v>
      </c>
      <c r="D1474" s="6">
        <f t="shared" ref="D1474:D1537" si="128">C1474/SUMIF(A:A,A1474,C:C)</f>
        <v>0.22656426298137902</v>
      </c>
      <c r="E1474" s="7">
        <f t="shared" si="124"/>
        <v>385</v>
      </c>
      <c r="F1474" s="6">
        <f t="shared" si="125"/>
        <v>0.1817752596789424</v>
      </c>
      <c r="G1474" s="2">
        <v>14</v>
      </c>
      <c r="H1474" s="7">
        <f t="shared" si="127"/>
        <v>0</v>
      </c>
      <c r="I1474" s="6">
        <f t="shared" si="126"/>
        <v>1.0662604722010662E-2</v>
      </c>
      <c r="J1474" s="10">
        <f>IF(B1474="Pending","",C1474/(VLOOKUP(B1474,Population!$A$2:$B$10,2,FALSE)/100000))</f>
        <v>3056.9647896788065</v>
      </c>
      <c r="K1474" s="10">
        <f>IF(B1474="Pending","",SUMIFS(E:E,A:A,"&lt;="&amp;A1474,A:A,"&gt;="&amp;A1474-13,B:B,B1474)/(VLOOKUP(B1474,Population!$A$2:$B$10,2,FALSE)/100000)/14)</f>
        <v>37.467362297694244</v>
      </c>
      <c r="L1474" s="13">
        <f>IF(B1474="Pending","",(G1474/C1474)/(VLOOKUP(B1474,Population!$A$2:$B$10,2,FALSE)/100000))</f>
        <v>5.0484150270814746E-5</v>
      </c>
    </row>
    <row r="1475" spans="1:12" x14ac:dyDescent="0.3">
      <c r="A1475" s="1">
        <v>44056</v>
      </c>
      <c r="B1475" t="s">
        <v>3</v>
      </c>
      <c r="C1475" s="2">
        <v>22894</v>
      </c>
      <c r="D1475" s="6">
        <f t="shared" si="128"/>
        <v>0.17814817408626499</v>
      </c>
      <c r="E1475" s="7">
        <f t="shared" si="124"/>
        <v>295</v>
      </c>
      <c r="F1475" s="6">
        <f t="shared" si="125"/>
        <v>0.1392823418319169</v>
      </c>
      <c r="G1475" s="2">
        <v>24</v>
      </c>
      <c r="H1475" s="7">
        <f t="shared" si="127"/>
        <v>0</v>
      </c>
      <c r="I1475" s="6">
        <f t="shared" si="126"/>
        <v>1.827875095201828E-2</v>
      </c>
      <c r="J1475" s="10">
        <f>IF(B1475="Pending","",C1475/(VLOOKUP(B1475,Population!$A$2:$B$10,2,FALSE)/100000))</f>
        <v>2609.9486765574306</v>
      </c>
      <c r="K1475" s="10">
        <f>IF(B1475="Pending","",SUMIFS(E:E,A:A,"&lt;="&amp;A1475,A:A,"&gt;="&amp;A1475-13,B:B,B1475)/(VLOOKUP(B1475,Population!$A$2:$B$10,2,FALSE)/100000)/14)</f>
        <v>32.115830661628458</v>
      </c>
      <c r="L1475" s="13">
        <f>IF(B1475="Pending","",(G1475/C1475)/(VLOOKUP(B1475,Population!$A$2:$B$10,2,FALSE)/100000))</f>
        <v>1.1950879073769872E-4</v>
      </c>
    </row>
    <row r="1476" spans="1:12" x14ac:dyDescent="0.3">
      <c r="A1476" s="1">
        <v>44056</v>
      </c>
      <c r="B1476" t="s">
        <v>4</v>
      </c>
      <c r="C1476" s="2">
        <v>19713</v>
      </c>
      <c r="D1476" s="6">
        <f t="shared" si="128"/>
        <v>0.15339542918505031</v>
      </c>
      <c r="E1476" s="7">
        <f t="shared" si="124"/>
        <v>269</v>
      </c>
      <c r="F1476" s="6">
        <f t="shared" si="125"/>
        <v>0.12700661000944288</v>
      </c>
      <c r="G1476" s="2">
        <v>72</v>
      </c>
      <c r="H1476" s="7">
        <f t="shared" si="127"/>
        <v>0</v>
      </c>
      <c r="I1476" s="6">
        <f t="shared" si="126"/>
        <v>5.4836252856054833E-2</v>
      </c>
      <c r="J1476" s="10">
        <f>IF(B1476="Pending","",C1476/(VLOOKUP(B1476,Population!$A$2:$B$10,2,FALSE)/100000))</f>
        <v>2312.3211185661335</v>
      </c>
      <c r="K1476" s="10">
        <f>IF(B1476="Pending","",SUMIFS(E:E,A:A,"&lt;="&amp;A1476,A:A,"&gt;="&amp;A1476-13,B:B,B1476)/(VLOOKUP(B1476,Population!$A$2:$B$10,2,FALSE)/100000)/14)</f>
        <v>31.427834118680085</v>
      </c>
      <c r="L1476" s="13">
        <f>IF(B1476="Pending","",(G1476/C1476)/(VLOOKUP(B1476,Population!$A$2:$B$10,2,FALSE)/100000))</f>
        <v>4.2842538753736111E-4</v>
      </c>
    </row>
    <row r="1477" spans="1:12" x14ac:dyDescent="0.3">
      <c r="A1477" s="1">
        <v>44056</v>
      </c>
      <c r="B1477" t="s">
        <v>5</v>
      </c>
      <c r="C1477" s="2">
        <v>16200</v>
      </c>
      <c r="D1477" s="6">
        <f t="shared" si="128"/>
        <v>0.12605924784648784</v>
      </c>
      <c r="E1477" s="7">
        <f t="shared" si="124"/>
        <v>290</v>
      </c>
      <c r="F1477" s="6">
        <f t="shared" si="125"/>
        <v>0.13692162417374881</v>
      </c>
      <c r="G1477" s="2">
        <v>141</v>
      </c>
      <c r="H1477" s="7">
        <f t="shared" si="127"/>
        <v>4</v>
      </c>
      <c r="I1477" s="6">
        <f t="shared" si="126"/>
        <v>0.10738766184310738</v>
      </c>
      <c r="J1477" s="10">
        <f>IF(B1477="Pending","",C1477/(VLOOKUP(B1477,Population!$A$2:$B$10,2,FALSE)/100000))</f>
        <v>1809.3260707133772</v>
      </c>
      <c r="K1477" s="10">
        <f>IF(B1477="Pending","",SUMIFS(E:E,A:A,"&lt;="&amp;A1477,A:A,"&gt;="&amp;A1477-13,B:B,B1477)/(VLOOKUP(B1477,Population!$A$2:$B$10,2,FALSE)/100000)/14)</f>
        <v>27.259555483366885</v>
      </c>
      <c r="L1477" s="13">
        <f>IF(B1477="Pending","",(G1477/C1477)/(VLOOKUP(B1477,Population!$A$2:$B$10,2,FALSE)/100000))</f>
        <v>9.7208876684417829E-4</v>
      </c>
    </row>
    <row r="1478" spans="1:12" x14ac:dyDescent="0.3">
      <c r="A1478" s="1">
        <v>44056</v>
      </c>
      <c r="B1478" t="s">
        <v>6</v>
      </c>
      <c r="C1478" s="2">
        <v>10410</v>
      </c>
      <c r="D1478" s="6">
        <f t="shared" si="128"/>
        <v>8.1004738893946826E-2</v>
      </c>
      <c r="E1478" s="7">
        <f t="shared" si="124"/>
        <v>232</v>
      </c>
      <c r="F1478" s="6">
        <f t="shared" si="125"/>
        <v>0.10953729933899906</v>
      </c>
      <c r="G1478" s="2">
        <v>269</v>
      </c>
      <c r="H1478" s="7">
        <f t="shared" si="127"/>
        <v>10</v>
      </c>
      <c r="I1478" s="6">
        <f t="shared" si="126"/>
        <v>0.20487433358720489</v>
      </c>
      <c r="J1478" s="10">
        <f>IF(B1478="Pending","",C1478/(VLOOKUP(B1478,Population!$A$2:$B$10,2,FALSE)/100000))</f>
        <v>1321.0022866917586</v>
      </c>
      <c r="K1478" s="10">
        <f>IF(B1478="Pending","",SUMIFS(E:E,A:A,"&lt;="&amp;A1478,A:A,"&gt;="&amp;A1478-13,B:B,B1478)/(VLOOKUP(B1478,Population!$A$2:$B$10,2,FALSE)/100000)/14)</f>
        <v>22.75089707421651</v>
      </c>
      <c r="L1478" s="13">
        <f>IF(B1478="Pending","",(G1478/C1478)/(VLOOKUP(B1478,Population!$A$2:$B$10,2,FALSE)/100000))</f>
        <v>3.2790979552108327E-3</v>
      </c>
    </row>
    <row r="1479" spans="1:12" x14ac:dyDescent="0.3">
      <c r="A1479" s="1">
        <v>44056</v>
      </c>
      <c r="B1479" t="s">
        <v>7</v>
      </c>
      <c r="C1479" s="2">
        <v>5589</v>
      </c>
      <c r="D1479" s="6">
        <f t="shared" si="128"/>
        <v>4.3490440507038305E-2</v>
      </c>
      <c r="E1479" s="7">
        <f t="shared" si="124"/>
        <v>129</v>
      </c>
      <c r="F1479" s="6">
        <f t="shared" si="125"/>
        <v>6.0906515580736544E-2</v>
      </c>
      <c r="G1479" s="2">
        <v>380</v>
      </c>
      <c r="H1479" s="7">
        <f t="shared" si="127"/>
        <v>4</v>
      </c>
      <c r="I1479" s="6">
        <f t="shared" si="126"/>
        <v>0.2894135567402894</v>
      </c>
      <c r="J1479" s="10">
        <f>IF(B1479="Pending","",C1479/(VLOOKUP(B1479,Population!$A$2:$B$10,2,FALSE)/100000))</f>
        <v>1165.3534113015721</v>
      </c>
      <c r="K1479" s="10">
        <f>IF(B1479="Pending","",SUMIFS(E:E,A:A,"&lt;="&amp;A1479,A:A,"&gt;="&amp;A1479-13,B:B,B1479)/(VLOOKUP(B1479,Population!$A$2:$B$10,2,FALSE)/100000)/14)</f>
        <v>21.193388854154041</v>
      </c>
      <c r="L1479" s="13">
        <f>IF(B1479="Pending","",(G1479/C1479)/(VLOOKUP(B1479,Population!$A$2:$B$10,2,FALSE)/100000))</f>
        <v>1.4176630798361893E-2</v>
      </c>
    </row>
    <row r="1480" spans="1:12" x14ac:dyDescent="0.3">
      <c r="A1480" s="1">
        <v>44056</v>
      </c>
      <c r="B1480" t="s">
        <v>25</v>
      </c>
      <c r="C1480" s="2">
        <v>3082</v>
      </c>
      <c r="D1480" s="6">
        <f t="shared" si="128"/>
        <v>2.3982382831041701E-2</v>
      </c>
      <c r="E1480" s="7">
        <f t="shared" ref="E1480:E1543" si="129">C1480-SUMIFS(C:C,A:A,A1480-1,B:B,B1480)</f>
        <v>75</v>
      </c>
      <c r="F1480" s="6">
        <f t="shared" ref="F1480:F1543" si="130">E1480/SUMIF(A:A,A1480,E:E)</f>
        <v>3.5410764872521247E-2</v>
      </c>
      <c r="G1480" s="2">
        <v>409</v>
      </c>
      <c r="H1480" s="7">
        <f t="shared" si="127"/>
        <v>7</v>
      </c>
      <c r="I1480" s="6">
        <f t="shared" si="126"/>
        <v>0.31150038080731152</v>
      </c>
      <c r="J1480" s="10">
        <f>IF(B1480="Pending","",C1480/(VLOOKUP(B1480,Population!$A$2:$B$10,2,FALSE)/100000))</f>
        <v>1392.2455266997636</v>
      </c>
      <c r="K1480" s="10">
        <f>IF(B1480="Pending","",SUMIFS(E:E,A:A,"&lt;="&amp;A1480,A:A,"&gt;="&amp;A1480-13,B:B,B1480)/(VLOOKUP(B1480,Population!$A$2:$B$10,2,FALSE)/100000)/14)</f>
        <v>24.748593653905598</v>
      </c>
      <c r="L1480" s="13">
        <f>IF(B1480="Pending","",(G1480/C1480)/(VLOOKUP(B1480,Population!$A$2:$B$10,2,FALSE)/100000))</f>
        <v>5.9947885676034311E-2</v>
      </c>
    </row>
    <row r="1481" spans="1:12" x14ac:dyDescent="0.3">
      <c r="A1481" s="1">
        <v>44056</v>
      </c>
      <c r="B1481" t="s">
        <v>21</v>
      </c>
      <c r="C1481" s="2">
        <v>211</v>
      </c>
      <c r="D1481" s="6">
        <f t="shared" si="128"/>
        <v>1.641882796025243E-3</v>
      </c>
      <c r="E1481" s="7">
        <f t="shared" si="129"/>
        <v>3</v>
      </c>
      <c r="F1481" s="6">
        <f t="shared" si="130"/>
        <v>1.4164305949008499E-3</v>
      </c>
      <c r="G1481" s="2">
        <v>0</v>
      </c>
      <c r="H1481" s="7">
        <f t="shared" si="127"/>
        <v>0</v>
      </c>
      <c r="I1481" s="6">
        <f t="shared" si="126"/>
        <v>0</v>
      </c>
      <c r="J1481" s="10" t="str">
        <f>IF(B1481="Pending","",C1481/(VLOOKUP(B1481,Population!$A$2:$B$10,2,FALSE)/100000))</f>
        <v/>
      </c>
      <c r="K1481" s="10" t="str">
        <f>IF(B1481="Pending","",SUMIFS(E:E,A:A,"&lt;="&amp;A1481,A:A,"&gt;="&amp;A1481-13,B:B,B1481)/(VLOOKUP(B1481,Population!$A$2:$B$10,2,FALSE)/100000)/14)</f>
        <v/>
      </c>
      <c r="L1481" s="13" t="str">
        <f>IF(B1481="Pending","",(G1481/C1481)/(VLOOKUP(B1481,Population!$A$2:$B$10,2,FALSE)/100000))</f>
        <v/>
      </c>
    </row>
    <row r="1482" spans="1:12" x14ac:dyDescent="0.3">
      <c r="A1482" s="1">
        <v>44057</v>
      </c>
      <c r="B1482" s="11" t="s">
        <v>0</v>
      </c>
      <c r="C1482" s="2">
        <v>6352</v>
      </c>
      <c r="D1482" s="6">
        <f t="shared" si="128"/>
        <v>4.8689999846693956E-2</v>
      </c>
      <c r="E1482" s="7">
        <f t="shared" si="129"/>
        <v>107</v>
      </c>
      <c r="F1482" s="6">
        <f t="shared" si="130"/>
        <v>5.4956343091936311E-2</v>
      </c>
      <c r="G1482" s="2">
        <v>4</v>
      </c>
      <c r="H1482" s="7">
        <f t="shared" si="127"/>
        <v>0</v>
      </c>
      <c r="I1482" s="6">
        <f t="shared" si="126"/>
        <v>3.0165912518853697E-3</v>
      </c>
      <c r="J1482" s="10">
        <f>IF(B1482="Pending","",C1482/(VLOOKUP(B1482,Population!$A$2:$B$10,2,FALSE)/100000))</f>
        <v>701.15483026357322</v>
      </c>
      <c r="K1482" s="10">
        <f>IF(B1482="Pending","",SUMIFS(E:E,A:A,"&lt;="&amp;A1482,A:A,"&gt;="&amp;A1482-13,B:B,B1482)/(VLOOKUP(B1482,Population!$A$2:$B$10,2,FALSE)/100000)/14)</f>
        <v>10.786026985882604</v>
      </c>
      <c r="L1482" s="13">
        <f>IF(B1482="Pending","",(G1482/C1482)/(VLOOKUP(B1482,Population!$A$2:$B$10,2,FALSE)/100000))</f>
        <v>6.9510904979210145E-5</v>
      </c>
    </row>
    <row r="1483" spans="1:12" x14ac:dyDescent="0.3">
      <c r="A1483" s="1">
        <v>44057</v>
      </c>
      <c r="B1483" t="s">
        <v>1</v>
      </c>
      <c r="C1483" s="2">
        <v>15281</v>
      </c>
      <c r="D1483" s="6">
        <f t="shared" si="128"/>
        <v>0.1171334835732573</v>
      </c>
      <c r="E1483" s="7">
        <f t="shared" si="129"/>
        <v>230</v>
      </c>
      <c r="F1483" s="6">
        <f t="shared" si="130"/>
        <v>0.11813045711350796</v>
      </c>
      <c r="G1483" s="2">
        <v>0</v>
      </c>
      <c r="H1483" s="7">
        <f t="shared" si="127"/>
        <v>0</v>
      </c>
      <c r="I1483" s="6">
        <f t="shared" si="126"/>
        <v>0</v>
      </c>
      <c r="J1483" s="10">
        <f>IF(B1483="Pending","",C1483/(VLOOKUP(B1483,Population!$A$2:$B$10,2,FALSE)/100000))</f>
        <v>1783.6528641045843</v>
      </c>
      <c r="K1483" s="10">
        <f>IF(B1483="Pending","",SUMIFS(E:E,A:A,"&lt;="&amp;A1483,A:A,"&gt;="&amp;A1483-13,B:B,B1483)/(VLOOKUP(B1483,Population!$A$2:$B$10,2,FALSE)/100000)/14)</f>
        <v>27.571774573437885</v>
      </c>
      <c r="L1483" s="13">
        <f>IF(B1483="Pending","",(G1483/C1483)/(VLOOKUP(B1483,Population!$A$2:$B$10,2,FALSE)/100000))</f>
        <v>0</v>
      </c>
    </row>
    <row r="1484" spans="1:12" x14ac:dyDescent="0.3">
      <c r="A1484" s="1">
        <v>44057</v>
      </c>
      <c r="B1484" t="s">
        <v>2</v>
      </c>
      <c r="C1484" s="2">
        <v>29440</v>
      </c>
      <c r="D1484" s="6">
        <f t="shared" si="128"/>
        <v>0.22566649803001732</v>
      </c>
      <c r="E1484" s="7">
        <f t="shared" si="129"/>
        <v>324</v>
      </c>
      <c r="F1484" s="6">
        <f t="shared" si="130"/>
        <v>0.16640986132511557</v>
      </c>
      <c r="G1484" s="2">
        <v>14</v>
      </c>
      <c r="H1484" s="7">
        <f t="shared" si="127"/>
        <v>0</v>
      </c>
      <c r="I1484" s="6">
        <f t="shared" si="126"/>
        <v>1.0558069381598794E-2</v>
      </c>
      <c r="J1484" s="10">
        <f>IF(B1484="Pending","",C1484/(VLOOKUP(B1484,Population!$A$2:$B$10,2,FALSE)/100000))</f>
        <v>3090.9823948394032</v>
      </c>
      <c r="K1484" s="10">
        <f>IF(B1484="Pending","",SUMIFS(E:E,A:A,"&lt;="&amp;A1484,A:A,"&gt;="&amp;A1484-13,B:B,B1484)/(VLOOKUP(B1484,Population!$A$2:$B$10,2,FALSE)/100000)/14)</f>
        <v>34.970038109317102</v>
      </c>
      <c r="L1484" s="13">
        <f>IF(B1484="Pending","",(G1484/C1484)/(VLOOKUP(B1484,Population!$A$2:$B$10,2,FALSE)/100000))</f>
        <v>4.9928550247453884E-5</v>
      </c>
    </row>
    <row r="1485" spans="1:12" x14ac:dyDescent="0.3">
      <c r="A1485" s="1">
        <v>44057</v>
      </c>
      <c r="B1485" t="s">
        <v>3</v>
      </c>
      <c r="C1485" s="2">
        <v>23203</v>
      </c>
      <c r="D1485" s="6">
        <f t="shared" si="128"/>
        <v>0.17785800794125312</v>
      </c>
      <c r="E1485" s="7">
        <f t="shared" si="129"/>
        <v>309</v>
      </c>
      <c r="F1485" s="6">
        <f t="shared" si="130"/>
        <v>0.15870570107858242</v>
      </c>
      <c r="G1485" s="2">
        <v>25</v>
      </c>
      <c r="H1485" s="7">
        <f t="shared" si="127"/>
        <v>1</v>
      </c>
      <c r="I1485" s="6">
        <f t="shared" si="126"/>
        <v>1.8853695324283559E-2</v>
      </c>
      <c r="J1485" s="10">
        <f>IF(B1485="Pending","",C1485/(VLOOKUP(B1485,Population!$A$2:$B$10,2,FALSE)/100000))</f>
        <v>2645.1751175924724</v>
      </c>
      <c r="K1485" s="10">
        <f>IF(B1485="Pending","",SUMIFS(E:E,A:A,"&lt;="&amp;A1485,A:A,"&gt;="&amp;A1485-13,B:B,B1485)/(VLOOKUP(B1485,Population!$A$2:$B$10,2,FALSE)/100000)/14)</f>
        <v>30.511667720365573</v>
      </c>
      <c r="L1485" s="13">
        <f>IF(B1485="Pending","",(G1485/C1485)/(VLOOKUP(B1485,Population!$A$2:$B$10,2,FALSE)/100000))</f>
        <v>1.228304823706738E-4</v>
      </c>
    </row>
    <row r="1486" spans="1:12" x14ac:dyDescent="0.3">
      <c r="A1486" s="1">
        <v>44057</v>
      </c>
      <c r="B1486" t="s">
        <v>4</v>
      </c>
      <c r="C1486" s="2">
        <v>19992</v>
      </c>
      <c r="D1486" s="6">
        <f t="shared" si="128"/>
        <v>0.15324472243940579</v>
      </c>
      <c r="E1486" s="7">
        <f t="shared" si="129"/>
        <v>279</v>
      </c>
      <c r="F1486" s="6">
        <f t="shared" si="130"/>
        <v>0.14329738058551617</v>
      </c>
      <c r="G1486" s="2">
        <v>73</v>
      </c>
      <c r="H1486" s="7">
        <f t="shared" si="127"/>
        <v>1</v>
      </c>
      <c r="I1486" s="6">
        <f t="shared" si="126"/>
        <v>5.5052790346907993E-2</v>
      </c>
      <c r="J1486" s="10">
        <f>IF(B1486="Pending","",C1486/(VLOOKUP(B1486,Population!$A$2:$B$10,2,FALSE)/100000))</f>
        <v>2345.0476235161641</v>
      </c>
      <c r="K1486" s="10">
        <f>IF(B1486="Pending","",SUMIFS(E:E,A:A,"&lt;="&amp;A1486,A:A,"&gt;="&amp;A1486-13,B:B,B1486)/(VLOOKUP(B1486,Population!$A$2:$B$10,2,FALSE)/100000)/14)</f>
        <v>29.584559390311746</v>
      </c>
      <c r="L1486" s="13">
        <f>IF(B1486="Pending","",(G1486/C1486)/(VLOOKUP(B1486,Population!$A$2:$B$10,2,FALSE)/100000))</f>
        <v>4.2831377378052055E-4</v>
      </c>
    </row>
    <row r="1487" spans="1:12" x14ac:dyDescent="0.3">
      <c r="A1487" s="1">
        <v>44057</v>
      </c>
      <c r="B1487" t="s">
        <v>5</v>
      </c>
      <c r="C1487" s="2">
        <v>16500</v>
      </c>
      <c r="D1487" s="6">
        <f t="shared" si="128"/>
        <v>0.12647748700731271</v>
      </c>
      <c r="E1487" s="7">
        <f t="shared" si="129"/>
        <v>300</v>
      </c>
      <c r="F1487" s="6">
        <f t="shared" si="130"/>
        <v>0.15408320493066255</v>
      </c>
      <c r="G1487" s="2">
        <v>142</v>
      </c>
      <c r="H1487" s="7">
        <f t="shared" si="127"/>
        <v>1</v>
      </c>
      <c r="I1487" s="6">
        <f t="shared" si="126"/>
        <v>0.10708898944193061</v>
      </c>
      <c r="J1487" s="10">
        <f>IF(B1487="Pending","",C1487/(VLOOKUP(B1487,Population!$A$2:$B$10,2,FALSE)/100000))</f>
        <v>1842.8321090599211</v>
      </c>
      <c r="K1487" s="10">
        <f>IF(B1487="Pending","",SUMIFS(E:E,A:A,"&lt;="&amp;A1487,A:A,"&gt;="&amp;A1487-13,B:B,B1487)/(VLOOKUP(B1487,Population!$A$2:$B$10,2,FALSE)/100000)/14)</f>
        <v>26.318195358392554</v>
      </c>
      <c r="L1487" s="13">
        <f>IF(B1487="Pending","",(G1487/C1487)/(VLOOKUP(B1487,Population!$A$2:$B$10,2,FALSE)/100000))</f>
        <v>9.6118332226449526E-4</v>
      </c>
    </row>
    <row r="1488" spans="1:12" x14ac:dyDescent="0.3">
      <c r="A1488" s="1">
        <v>44057</v>
      </c>
      <c r="B1488" t="s">
        <v>6</v>
      </c>
      <c r="C1488" s="2">
        <v>10621</v>
      </c>
      <c r="D1488" s="6">
        <f t="shared" si="128"/>
        <v>8.1413175121495041E-2</v>
      </c>
      <c r="E1488" s="7">
        <f t="shared" si="129"/>
        <v>211</v>
      </c>
      <c r="F1488" s="6">
        <f t="shared" si="130"/>
        <v>0.108371854134566</v>
      </c>
      <c r="G1488" s="2">
        <v>273</v>
      </c>
      <c r="H1488" s="7">
        <f t="shared" si="127"/>
        <v>4</v>
      </c>
      <c r="I1488" s="6">
        <f t="shared" si="126"/>
        <v>0.20588235294117646</v>
      </c>
      <c r="J1488" s="10">
        <f>IF(B1488="Pending","",C1488/(VLOOKUP(B1488,Population!$A$2:$B$10,2,FALSE)/100000))</f>
        <v>1347.777645240458</v>
      </c>
      <c r="K1488" s="10">
        <f>IF(B1488="Pending","",SUMIFS(E:E,A:A,"&lt;="&amp;A1488,A:A,"&gt;="&amp;A1488-13,B:B,B1488)/(VLOOKUP(B1488,Population!$A$2:$B$10,2,FALSE)/100000)/14)</f>
        <v>22.043897085455995</v>
      </c>
      <c r="L1488" s="13">
        <f>IF(B1488="Pending","",(G1488/C1488)/(VLOOKUP(B1488,Population!$A$2:$B$10,2,FALSE)/100000))</f>
        <v>3.261745546489515E-3</v>
      </c>
    </row>
    <row r="1489" spans="1:12" x14ac:dyDescent="0.3">
      <c r="A1489" s="1">
        <v>44057</v>
      </c>
      <c r="B1489" t="s">
        <v>7</v>
      </c>
      <c r="C1489" s="2">
        <v>5705</v>
      </c>
      <c r="D1489" s="6">
        <f t="shared" si="128"/>
        <v>4.3730549295558724E-2</v>
      </c>
      <c r="E1489" s="7">
        <f t="shared" si="129"/>
        <v>116</v>
      </c>
      <c r="F1489" s="6">
        <f t="shared" si="130"/>
        <v>5.9578839239856192E-2</v>
      </c>
      <c r="G1489" s="2">
        <v>384</v>
      </c>
      <c r="H1489" s="7">
        <f t="shared" si="127"/>
        <v>4</v>
      </c>
      <c r="I1489" s="6">
        <f t="shared" si="126"/>
        <v>0.2895927601809955</v>
      </c>
      <c r="J1489" s="10">
        <f>IF(B1489="Pending","",C1489/(VLOOKUP(B1489,Population!$A$2:$B$10,2,FALSE)/100000))</f>
        <v>1189.5403849481961</v>
      </c>
      <c r="K1489" s="10">
        <f>IF(B1489="Pending","",SUMIFS(E:E,A:A,"&lt;="&amp;A1489,A:A,"&gt;="&amp;A1489-13,B:B,B1489)/(VLOOKUP(B1489,Population!$A$2:$B$10,2,FALSE)/100000)/14)</f>
        <v>20.835945893859101</v>
      </c>
      <c r="L1489" s="13">
        <f>IF(B1489="Pending","",(G1489/C1489)/(VLOOKUP(B1489,Population!$A$2:$B$10,2,FALSE)/100000))</f>
        <v>1.4034570220169349E-2</v>
      </c>
    </row>
    <row r="1490" spans="1:12" x14ac:dyDescent="0.3">
      <c r="A1490" s="1">
        <v>44057</v>
      </c>
      <c r="B1490" t="s">
        <v>25</v>
      </c>
      <c r="C1490" s="2">
        <v>3152</v>
      </c>
      <c r="D1490" s="6">
        <f t="shared" si="128"/>
        <v>2.4161032669518159E-2</v>
      </c>
      <c r="E1490" s="7">
        <f t="shared" si="129"/>
        <v>70</v>
      </c>
      <c r="F1490" s="6">
        <f t="shared" si="130"/>
        <v>3.5952747817154594E-2</v>
      </c>
      <c r="G1490" s="2">
        <v>411</v>
      </c>
      <c r="H1490" s="7">
        <f t="shared" si="127"/>
        <v>2</v>
      </c>
      <c r="I1490" s="6">
        <f t="shared" si="126"/>
        <v>0.30995475113122173</v>
      </c>
      <c r="J1490" s="10">
        <f>IF(B1490="Pending","",C1490/(VLOOKUP(B1490,Population!$A$2:$B$10,2,FALSE)/100000))</f>
        <v>1423.8669371050146</v>
      </c>
      <c r="K1490" s="10">
        <f>IF(B1490="Pending","",SUMIFS(E:E,A:A,"&lt;="&amp;A1490,A:A,"&gt;="&amp;A1490-13,B:B,B1490)/(VLOOKUP(B1490,Population!$A$2:$B$10,2,FALSE)/100000)/14)</f>
        <v>24.716326908594116</v>
      </c>
      <c r="L1490" s="13">
        <f>IF(B1490="Pending","",(G1490/C1490)/(VLOOKUP(B1490,Population!$A$2:$B$10,2,FALSE)/100000))</f>
        <v>5.8903189251985788E-2</v>
      </c>
    </row>
    <row r="1491" spans="1:12" x14ac:dyDescent="0.3">
      <c r="A1491" s="1">
        <v>44057</v>
      </c>
      <c r="B1491" t="s">
        <v>21</v>
      </c>
      <c r="C1491" s="2">
        <v>212</v>
      </c>
      <c r="D1491" s="6">
        <f t="shared" si="128"/>
        <v>1.6250440754878965E-3</v>
      </c>
      <c r="E1491" s="7">
        <f t="shared" si="129"/>
        <v>1</v>
      </c>
      <c r="F1491" s="6">
        <f t="shared" si="130"/>
        <v>5.1361068310220854E-4</v>
      </c>
      <c r="G1491" s="2">
        <v>0</v>
      </c>
      <c r="H1491" s="7">
        <f t="shared" si="127"/>
        <v>0</v>
      </c>
      <c r="I1491" s="6">
        <f t="shared" si="126"/>
        <v>0</v>
      </c>
      <c r="J1491" s="10" t="str">
        <f>IF(B1491="Pending","",C1491/(VLOOKUP(B1491,Population!$A$2:$B$10,2,FALSE)/100000))</f>
        <v/>
      </c>
      <c r="K1491" s="10" t="str">
        <f>IF(B1491="Pending","",SUMIFS(E:E,A:A,"&lt;="&amp;A1491,A:A,"&gt;="&amp;A1491-13,B:B,B1491)/(VLOOKUP(B1491,Population!$A$2:$B$10,2,FALSE)/100000)/14)</f>
        <v/>
      </c>
      <c r="L1491" s="13" t="str">
        <f>IF(B1491="Pending","",(G1491/C1491)/(VLOOKUP(B1491,Population!$A$2:$B$10,2,FALSE)/100000))</f>
        <v/>
      </c>
    </row>
    <row r="1492" spans="1:12" x14ac:dyDescent="0.3">
      <c r="A1492" s="1">
        <v>44058</v>
      </c>
      <c r="B1492" s="11" t="s">
        <v>0</v>
      </c>
      <c r="C1492" s="2">
        <v>6434</v>
      </c>
      <c r="D1492" s="6">
        <f t="shared" si="128"/>
        <v>4.8836026626792262E-2</v>
      </c>
      <c r="E1492" s="7">
        <f t="shared" si="129"/>
        <v>82</v>
      </c>
      <c r="F1492" s="6">
        <f t="shared" si="130"/>
        <v>6.3615205585725365E-2</v>
      </c>
      <c r="G1492" s="2">
        <v>4</v>
      </c>
      <c r="H1492" s="7">
        <f t="shared" si="127"/>
        <v>0</v>
      </c>
      <c r="I1492" s="6">
        <f t="shared" si="126"/>
        <v>2.9739776951672862E-3</v>
      </c>
      <c r="J1492" s="10">
        <f>IF(B1492="Pending","",C1492/(VLOOKUP(B1492,Population!$A$2:$B$10,2,FALSE)/100000))</f>
        <v>710.20626226634602</v>
      </c>
      <c r="K1492" s="10">
        <f>IF(B1492="Pending","",SUMIFS(E:E,A:A,"&lt;="&amp;A1492,A:A,"&gt;="&amp;A1492-13,B:B,B1492)/(VLOOKUP(B1492,Population!$A$2:$B$10,2,FALSE)/100000)/14)</f>
        <v>10.20257230974568</v>
      </c>
      <c r="L1492" s="13">
        <f>IF(B1492="Pending","",(G1492/C1492)/(VLOOKUP(B1492,Population!$A$2:$B$10,2,FALSE)/100000))</f>
        <v>6.862500286415027E-5</v>
      </c>
    </row>
    <row r="1493" spans="1:12" x14ac:dyDescent="0.3">
      <c r="A1493" s="1">
        <v>44058</v>
      </c>
      <c r="B1493" t="s">
        <v>1</v>
      </c>
      <c r="C1493" s="2">
        <v>15483</v>
      </c>
      <c r="D1493" s="6">
        <f t="shared" si="128"/>
        <v>0.11752070255869204</v>
      </c>
      <c r="E1493" s="7">
        <f t="shared" si="129"/>
        <v>202</v>
      </c>
      <c r="F1493" s="6">
        <f t="shared" si="130"/>
        <v>0.15671062839410396</v>
      </c>
      <c r="G1493" s="2">
        <v>0</v>
      </c>
      <c r="H1493" s="7">
        <f t="shared" si="127"/>
        <v>0</v>
      </c>
      <c r="I1493" s="6">
        <f t="shared" si="126"/>
        <v>0</v>
      </c>
      <c r="J1493" s="10">
        <f>IF(B1493="Pending","",C1493/(VLOOKUP(B1493,Population!$A$2:$B$10,2,FALSE)/100000))</f>
        <v>1807.2310251247484</v>
      </c>
      <c r="K1493" s="10">
        <f>IF(B1493="Pending","",SUMIFS(E:E,A:A,"&lt;="&amp;A1493,A:A,"&gt;="&amp;A1493-13,B:B,B1493)/(VLOOKUP(B1493,Population!$A$2:$B$10,2,FALSE)/100000)/14)</f>
        <v>26.646323415998634</v>
      </c>
      <c r="L1493" s="13">
        <f>IF(B1493="Pending","",(G1493/C1493)/(VLOOKUP(B1493,Population!$A$2:$B$10,2,FALSE)/100000))</f>
        <v>0</v>
      </c>
    </row>
    <row r="1494" spans="1:12" x14ac:dyDescent="0.3">
      <c r="A1494" s="1">
        <v>44058</v>
      </c>
      <c r="B1494" t="s">
        <v>2</v>
      </c>
      <c r="C1494" s="2">
        <v>29664</v>
      </c>
      <c r="D1494" s="6">
        <f t="shared" si="128"/>
        <v>0.22515882714596916</v>
      </c>
      <c r="E1494" s="7">
        <f t="shared" si="129"/>
        <v>224</v>
      </c>
      <c r="F1494" s="6">
        <f t="shared" si="130"/>
        <v>0.17377812257564004</v>
      </c>
      <c r="G1494" s="2">
        <v>14</v>
      </c>
      <c r="H1494" s="7">
        <f t="shared" si="127"/>
        <v>0</v>
      </c>
      <c r="I1494" s="6">
        <f t="shared" si="126"/>
        <v>1.0408921933085501E-2</v>
      </c>
      <c r="J1494" s="10">
        <f>IF(B1494="Pending","",C1494/(VLOOKUP(B1494,Population!$A$2:$B$10,2,FALSE)/100000))</f>
        <v>3114.5007391479639</v>
      </c>
      <c r="K1494" s="10">
        <f>IF(B1494="Pending","",SUMIFS(E:E,A:A,"&lt;="&amp;A1494,A:A,"&gt;="&amp;A1494-13,B:B,B1494)/(VLOOKUP(B1494,Population!$A$2:$B$10,2,FALSE)/100000)/14)</f>
        <v>33.507641062069226</v>
      </c>
      <c r="L1494" s="13">
        <f>IF(B1494="Pending","",(G1494/C1494)/(VLOOKUP(B1494,Population!$A$2:$B$10,2,FALSE)/100000))</f>
        <v>4.9551527753675912E-5</v>
      </c>
    </row>
    <row r="1495" spans="1:12" x14ac:dyDescent="0.3">
      <c r="A1495" s="1">
        <v>44058</v>
      </c>
      <c r="B1495" t="s">
        <v>3</v>
      </c>
      <c r="C1495" s="2">
        <v>23412</v>
      </c>
      <c r="D1495" s="6">
        <f t="shared" si="128"/>
        <v>0.17770423614958974</v>
      </c>
      <c r="E1495" s="7">
        <f t="shared" si="129"/>
        <v>209</v>
      </c>
      <c r="F1495" s="6">
        <f t="shared" si="130"/>
        <v>0.16214119472459271</v>
      </c>
      <c r="G1495" s="2">
        <v>26</v>
      </c>
      <c r="H1495" s="7">
        <f t="shared" si="127"/>
        <v>1</v>
      </c>
      <c r="I1495" s="6">
        <f t="shared" si="126"/>
        <v>1.9330855018587362E-2</v>
      </c>
      <c r="J1495" s="10">
        <f>IF(B1495="Pending","",C1495/(VLOOKUP(B1495,Population!$A$2:$B$10,2,FALSE)/100000))</f>
        <v>2669.0014158977269</v>
      </c>
      <c r="K1495" s="10">
        <f>IF(B1495="Pending","",SUMIFS(E:E,A:A,"&lt;="&amp;A1495,A:A,"&gt;="&amp;A1495-13,B:B,B1495)/(VLOOKUP(B1495,Population!$A$2:$B$10,2,FALSE)/100000)/14)</f>
        <v>29.412368242850398</v>
      </c>
      <c r="L1495" s="13">
        <f>IF(B1495="Pending","",(G1495/C1495)/(VLOOKUP(B1495,Population!$A$2:$B$10,2,FALSE)/100000))</f>
        <v>1.26603327769717E-4</v>
      </c>
    </row>
    <row r="1496" spans="1:12" x14ac:dyDescent="0.3">
      <c r="A1496" s="1">
        <v>44058</v>
      </c>
      <c r="B1496" t="s">
        <v>4</v>
      </c>
      <c r="C1496" s="2">
        <v>20179</v>
      </c>
      <c r="D1496" s="6">
        <f t="shared" si="128"/>
        <v>0.15316477794560787</v>
      </c>
      <c r="E1496" s="7">
        <f t="shared" si="129"/>
        <v>187</v>
      </c>
      <c r="F1496" s="6">
        <f t="shared" si="130"/>
        <v>0.14507370054305663</v>
      </c>
      <c r="G1496" s="2">
        <v>73</v>
      </c>
      <c r="H1496" s="7">
        <f t="shared" si="127"/>
        <v>0</v>
      </c>
      <c r="I1496" s="6">
        <f t="shared" si="126"/>
        <v>5.4275092936802972E-2</v>
      </c>
      <c r="J1496" s="10">
        <f>IF(B1496="Pending","",C1496/(VLOOKUP(B1496,Population!$A$2:$B$10,2,FALSE)/100000))</f>
        <v>2366.9825927837469</v>
      </c>
      <c r="K1496" s="10">
        <f>IF(B1496="Pending","",SUMIFS(E:E,A:A,"&lt;="&amp;A1496,A:A,"&gt;="&amp;A1496-13,B:B,B1496)/(VLOOKUP(B1496,Population!$A$2:$B$10,2,FALSE)/100000)/14)</f>
        <v>28.486973074783332</v>
      </c>
      <c r="L1496" s="13">
        <f>IF(B1496="Pending","",(G1496/C1496)/(VLOOKUP(B1496,Population!$A$2:$B$10,2,FALSE)/100000))</f>
        <v>4.2434456441945416E-4</v>
      </c>
    </row>
    <row r="1497" spans="1:12" x14ac:dyDescent="0.3">
      <c r="A1497" s="1">
        <v>44058</v>
      </c>
      <c r="B1497" t="s">
        <v>5</v>
      </c>
      <c r="C1497" s="2">
        <v>16684</v>
      </c>
      <c r="D1497" s="6">
        <f t="shared" si="128"/>
        <v>0.12663665965828444</v>
      </c>
      <c r="E1497" s="7">
        <f t="shared" si="129"/>
        <v>184</v>
      </c>
      <c r="F1497" s="6">
        <f t="shared" si="130"/>
        <v>0.14274631497284718</v>
      </c>
      <c r="G1497" s="2">
        <v>143</v>
      </c>
      <c r="H1497" s="7">
        <f t="shared" si="127"/>
        <v>1</v>
      </c>
      <c r="I1497" s="6">
        <f t="shared" si="126"/>
        <v>0.10631970260223049</v>
      </c>
      <c r="J1497" s="10">
        <f>IF(B1497="Pending","",C1497/(VLOOKUP(B1497,Population!$A$2:$B$10,2,FALSE)/100000))</f>
        <v>1863.3824792458015</v>
      </c>
      <c r="K1497" s="10">
        <f>IF(B1497="Pending","",SUMIFS(E:E,A:A,"&lt;="&amp;A1497,A:A,"&gt;="&amp;A1497-13,B:B,B1497)/(VLOOKUP(B1497,Population!$A$2:$B$10,2,FALSE)/100000)/14)</f>
        <v>25.336947092529478</v>
      </c>
      <c r="L1497" s="13">
        <f>IF(B1497="Pending","",(G1497/C1497)/(VLOOKUP(B1497,Population!$A$2:$B$10,2,FALSE)/100000))</f>
        <v>9.5727712849752152E-4</v>
      </c>
    </row>
    <row r="1498" spans="1:12" x14ac:dyDescent="0.3">
      <c r="A1498" s="1">
        <v>44058</v>
      </c>
      <c r="B1498" t="s">
        <v>6</v>
      </c>
      <c r="C1498" s="2">
        <v>10734</v>
      </c>
      <c r="D1498" s="6">
        <f t="shared" si="128"/>
        <v>8.1474340971710926E-2</v>
      </c>
      <c r="E1498" s="7">
        <f t="shared" si="129"/>
        <v>113</v>
      </c>
      <c r="F1498" s="6">
        <f t="shared" si="130"/>
        <v>8.7664856477889838E-2</v>
      </c>
      <c r="G1498" s="2">
        <v>275</v>
      </c>
      <c r="H1498" s="7">
        <f t="shared" si="127"/>
        <v>2</v>
      </c>
      <c r="I1498" s="6">
        <f t="shared" si="126"/>
        <v>0.20446096654275092</v>
      </c>
      <c r="J1498" s="10">
        <f>IF(B1498="Pending","",C1498/(VLOOKUP(B1498,Population!$A$2:$B$10,2,FALSE)/100000))</f>
        <v>1362.1170552689084</v>
      </c>
      <c r="K1498" s="10">
        <f>IF(B1498="Pending","",SUMIFS(E:E,A:A,"&lt;="&amp;A1498,A:A,"&gt;="&amp;A1498-13,B:B,B1498)/(VLOOKUP(B1498,Population!$A$2:$B$10,2,FALSE)/100000)/14)</f>
        <v>21.309704789435465</v>
      </c>
      <c r="L1498" s="13">
        <f>IF(B1498="Pending","",(G1498/C1498)/(VLOOKUP(B1498,Population!$A$2:$B$10,2,FALSE)/100000))</f>
        <v>3.2510522002073151E-3</v>
      </c>
    </row>
    <row r="1499" spans="1:12" x14ac:dyDescent="0.3">
      <c r="A1499" s="1">
        <v>44058</v>
      </c>
      <c r="B1499" t="s">
        <v>7</v>
      </c>
      <c r="C1499" s="2">
        <v>5762</v>
      </c>
      <c r="D1499" s="6">
        <f t="shared" si="128"/>
        <v>4.373534122219102E-2</v>
      </c>
      <c r="E1499" s="7">
        <f t="shared" si="129"/>
        <v>57</v>
      </c>
      <c r="F1499" s="6">
        <f t="shared" si="130"/>
        <v>4.4220325833979827E-2</v>
      </c>
      <c r="G1499" s="2">
        <v>389</v>
      </c>
      <c r="H1499" s="7">
        <f t="shared" si="127"/>
        <v>5</v>
      </c>
      <c r="I1499" s="6">
        <f t="shared" si="126"/>
        <v>0.28921933085501861</v>
      </c>
      <c r="J1499" s="10">
        <f>IF(B1499="Pending","",C1499/(VLOOKUP(B1499,Population!$A$2:$B$10,2,FALSE)/100000))</f>
        <v>1201.4253633780029</v>
      </c>
      <c r="K1499" s="10">
        <f>IF(B1499="Pending","",SUMIFS(E:E,A:A,"&lt;="&amp;A1499,A:A,"&gt;="&amp;A1499-13,B:B,B1499)/(VLOOKUP(B1499,Population!$A$2:$B$10,2,FALSE)/100000)/14)</f>
        <v>19.927445036442801</v>
      </c>
      <c r="L1499" s="13">
        <f>IF(B1499="Pending","",(G1499/C1499)/(VLOOKUP(B1499,Population!$A$2:$B$10,2,FALSE)/100000))</f>
        <v>1.4076668704198724E-2</v>
      </c>
    </row>
    <row r="1500" spans="1:12" x14ac:dyDescent="0.3">
      <c r="A1500" s="1">
        <v>44058</v>
      </c>
      <c r="B1500" t="s">
        <v>25</v>
      </c>
      <c r="C1500" s="2">
        <v>3186</v>
      </c>
      <c r="D1500" s="6">
        <f t="shared" si="128"/>
        <v>2.4182713837886251E-2</v>
      </c>
      <c r="E1500" s="7">
        <f t="shared" si="129"/>
        <v>34</v>
      </c>
      <c r="F1500" s="6">
        <f t="shared" si="130"/>
        <v>2.6377036462373934E-2</v>
      </c>
      <c r="G1500" s="2">
        <v>421</v>
      </c>
      <c r="H1500" s="7">
        <f t="shared" si="127"/>
        <v>10</v>
      </c>
      <c r="I1500" s="6">
        <f t="shared" si="126"/>
        <v>0.31301115241635685</v>
      </c>
      <c r="J1500" s="10">
        <f>IF(B1500="Pending","",C1500/(VLOOKUP(B1500,Population!$A$2:$B$10,2,FALSE)/100000))</f>
        <v>1439.2259078732793</v>
      </c>
      <c r="K1500" s="10">
        <f>IF(B1500="Pending","",SUMIFS(E:E,A:A,"&lt;="&amp;A1500,A:A,"&gt;="&amp;A1500-13,B:B,B1500)/(VLOOKUP(B1500,Population!$A$2:$B$10,2,FALSE)/100000)/14)</f>
        <v>24.167792238298947</v>
      </c>
      <c r="L1500" s="13">
        <f>IF(B1500="Pending","",(G1500/C1500)/(VLOOKUP(B1500,Population!$A$2:$B$10,2,FALSE)/100000))</f>
        <v>5.9692466059593996E-2</v>
      </c>
    </row>
    <row r="1501" spans="1:12" x14ac:dyDescent="0.3">
      <c r="A1501" s="1">
        <v>44058</v>
      </c>
      <c r="B1501" t="s">
        <v>21</v>
      </c>
      <c r="C1501" s="2">
        <v>209</v>
      </c>
      <c r="D1501" s="6">
        <f t="shared" si="128"/>
        <v>1.5863738832762795E-3</v>
      </c>
      <c r="E1501" s="7">
        <f t="shared" si="129"/>
        <v>-3</v>
      </c>
      <c r="F1501" s="6">
        <f t="shared" si="130"/>
        <v>-2.3273855702094647E-3</v>
      </c>
      <c r="G1501" s="2">
        <v>0</v>
      </c>
      <c r="H1501" s="7">
        <f t="shared" si="127"/>
        <v>0</v>
      </c>
      <c r="I1501" s="6">
        <f t="shared" si="126"/>
        <v>0</v>
      </c>
      <c r="J1501" s="10" t="str">
        <f>IF(B1501="Pending","",C1501/(VLOOKUP(B1501,Population!$A$2:$B$10,2,FALSE)/100000))</f>
        <v/>
      </c>
      <c r="K1501" s="10" t="str">
        <f>IF(B1501="Pending","",SUMIFS(E:E,A:A,"&lt;="&amp;A1501,A:A,"&gt;="&amp;A1501-13,B:B,B1501)/(VLOOKUP(B1501,Population!$A$2:$B$10,2,FALSE)/100000)/14)</f>
        <v/>
      </c>
      <c r="L1501" s="13" t="str">
        <f>IF(B1501="Pending","",(G1501/C1501)/(VLOOKUP(B1501,Population!$A$2:$B$10,2,FALSE)/100000))</f>
        <v/>
      </c>
    </row>
    <row r="1502" spans="1:12" x14ac:dyDescent="0.3">
      <c r="A1502" s="1">
        <v>44059</v>
      </c>
      <c r="B1502" s="11" t="s">
        <v>0</v>
      </c>
      <c r="C1502">
        <v>6554</v>
      </c>
      <c r="D1502" s="6">
        <f t="shared" si="128"/>
        <v>4.9017261495198493E-2</v>
      </c>
      <c r="E1502" s="7">
        <f t="shared" si="129"/>
        <v>120</v>
      </c>
      <c r="F1502" s="6">
        <f t="shared" si="130"/>
        <v>6.1193268740438553E-2</v>
      </c>
      <c r="G1502" s="2">
        <v>4</v>
      </c>
      <c r="H1502" s="7">
        <f t="shared" si="127"/>
        <v>0</v>
      </c>
      <c r="I1502" s="6">
        <f t="shared" ref="I1502:I1565" si="131">G1502/SUMIF(A:A,A1502,G:G)</f>
        <v>2.9282576866764276E-3</v>
      </c>
      <c r="J1502" s="10">
        <f>IF(B1502="Pending","",C1502/(VLOOKUP(B1502,Population!$A$2:$B$10,2,FALSE)/100000))</f>
        <v>723.45226031918435</v>
      </c>
      <c r="K1502" s="10">
        <f>IF(B1502="Pending","",SUMIFS(E:E,A:A,"&lt;="&amp;A1502,A:A,"&gt;="&amp;A1502-13,B:B,B1502)/(VLOOKUP(B1502,Population!$A$2:$B$10,2,FALSE)/100000)/14)</f>
        <v>10.533722261066638</v>
      </c>
      <c r="L1502" s="13">
        <f>IF(B1502="Pending","",(G1502/C1502)/(VLOOKUP(B1502,Population!$A$2:$B$10,2,FALSE)/100000))</f>
        <v>6.7368518222145693E-5</v>
      </c>
    </row>
    <row r="1503" spans="1:12" x14ac:dyDescent="0.3">
      <c r="A1503" s="1">
        <v>44059</v>
      </c>
      <c r="B1503" t="s">
        <v>1</v>
      </c>
      <c r="C1503">
        <v>15829</v>
      </c>
      <c r="D1503" s="6">
        <f t="shared" si="128"/>
        <v>0.1183848386035241</v>
      </c>
      <c r="E1503" s="7">
        <f t="shared" si="129"/>
        <v>346</v>
      </c>
      <c r="F1503" s="6">
        <f t="shared" si="130"/>
        <v>0.17644059153493116</v>
      </c>
      <c r="G1503" s="2">
        <v>0</v>
      </c>
      <c r="H1503" s="7">
        <f t="shared" si="127"/>
        <v>0</v>
      </c>
      <c r="I1503" s="6">
        <f t="shared" si="131"/>
        <v>0</v>
      </c>
      <c r="J1503" s="10">
        <f>IF(B1503="Pending","",C1503/(VLOOKUP(B1503,Population!$A$2:$B$10,2,FALSE)/100000))</f>
        <v>1847.6173801394848</v>
      </c>
      <c r="K1503" s="10">
        <f>IF(B1503="Pending","",SUMIFS(E:E,A:A,"&lt;="&amp;A1503,A:A,"&gt;="&amp;A1503-13,B:B,B1503)/(VLOOKUP(B1503,Population!$A$2:$B$10,2,FALSE)/100000)/14)</f>
        <v>27.696835540659407</v>
      </c>
      <c r="L1503" s="13">
        <f>IF(B1503="Pending","",(G1503/C1503)/(VLOOKUP(B1503,Population!$A$2:$B$10,2,FALSE)/100000))</f>
        <v>0</v>
      </c>
    </row>
    <row r="1504" spans="1:12" x14ac:dyDescent="0.3">
      <c r="A1504" s="1">
        <v>44059</v>
      </c>
      <c r="B1504" t="s">
        <v>2</v>
      </c>
      <c r="C1504">
        <v>30046</v>
      </c>
      <c r="D1504" s="6">
        <f t="shared" si="128"/>
        <v>0.22471355491070094</v>
      </c>
      <c r="E1504" s="7">
        <f t="shared" si="129"/>
        <v>382</v>
      </c>
      <c r="F1504" s="6">
        <f t="shared" si="130"/>
        <v>0.19479857215706273</v>
      </c>
      <c r="G1504" s="2">
        <v>15</v>
      </c>
      <c r="H1504" s="7">
        <f t="shared" si="127"/>
        <v>1</v>
      </c>
      <c r="I1504" s="6">
        <f t="shared" si="131"/>
        <v>1.0980966325036604E-2</v>
      </c>
      <c r="J1504" s="10">
        <f>IF(B1504="Pending","",C1504/(VLOOKUP(B1504,Population!$A$2:$B$10,2,FALSE)/100000))</f>
        <v>3154.6079156027413</v>
      </c>
      <c r="K1504" s="10">
        <f>IF(B1504="Pending","",SUMIFS(E:E,A:A,"&lt;="&amp;A1504,A:A,"&gt;="&amp;A1504-13,B:B,B1504)/(VLOOKUP(B1504,Population!$A$2:$B$10,2,FALSE)/100000)/14)</f>
        <v>34.280086681897593</v>
      </c>
      <c r="L1504" s="13">
        <f>IF(B1504="Pending","",(G1504/C1504)/(VLOOKUP(B1504,Population!$A$2:$B$10,2,FALSE)/100000))</f>
        <v>5.2415933162663995E-5</v>
      </c>
    </row>
    <row r="1505" spans="1:12" x14ac:dyDescent="0.3">
      <c r="A1505" s="1">
        <v>44059</v>
      </c>
      <c r="B1505" t="s">
        <v>3</v>
      </c>
      <c r="C1505">
        <v>23727</v>
      </c>
      <c r="D1505" s="6">
        <f t="shared" si="128"/>
        <v>0.17745385466838184</v>
      </c>
      <c r="E1505" s="7">
        <f t="shared" si="129"/>
        <v>315</v>
      </c>
      <c r="F1505" s="6">
        <f t="shared" si="130"/>
        <v>0.16063233044365119</v>
      </c>
      <c r="G1505" s="2">
        <v>26</v>
      </c>
      <c r="H1505" s="7">
        <f t="shared" si="127"/>
        <v>0</v>
      </c>
      <c r="I1505" s="6">
        <f t="shared" si="131"/>
        <v>1.9033674963396779E-2</v>
      </c>
      <c r="J1505" s="10">
        <f>IF(B1505="Pending","",C1505/(VLOOKUP(B1505,Population!$A$2:$B$10,2,FALSE)/100000))</f>
        <v>2704.9118654965559</v>
      </c>
      <c r="K1505" s="10">
        <f>IF(B1505="Pending","",SUMIFS(E:E,A:A,"&lt;="&amp;A1505,A:A,"&gt;="&amp;A1505-13,B:B,B1505)/(VLOOKUP(B1505,Population!$A$2:$B$10,2,FALSE)/100000)/14)</f>
        <v>30.161520479379259</v>
      </c>
      <c r="L1505" s="13">
        <f>IF(B1505="Pending","",(G1505/C1505)/(VLOOKUP(B1505,Population!$A$2:$B$10,2,FALSE)/100000))</f>
        <v>1.2492254013337606E-4</v>
      </c>
    </row>
    <row r="1506" spans="1:12" x14ac:dyDescent="0.3">
      <c r="A1506" s="1">
        <v>44059</v>
      </c>
      <c r="B1506" t="s">
        <v>4</v>
      </c>
      <c r="C1506">
        <v>20416</v>
      </c>
      <c r="D1506" s="6">
        <f t="shared" si="128"/>
        <v>0.1526909384629192</v>
      </c>
      <c r="E1506" s="7">
        <f t="shared" si="129"/>
        <v>237</v>
      </c>
      <c r="F1506" s="6">
        <f t="shared" si="130"/>
        <v>0.12085670576236614</v>
      </c>
      <c r="G1506" s="2">
        <v>74</v>
      </c>
      <c r="H1506" s="7">
        <f t="shared" si="127"/>
        <v>1</v>
      </c>
      <c r="I1506" s="6">
        <f t="shared" si="131"/>
        <v>5.4172767203513911E-2</v>
      </c>
      <c r="J1506" s="10">
        <f>IF(B1506="Pending","",C1506/(VLOOKUP(B1506,Population!$A$2:$B$10,2,FALSE)/100000))</f>
        <v>2394.7825270961384</v>
      </c>
      <c r="K1506" s="10">
        <f>IF(B1506="Pending","",SUMIFS(E:E,A:A,"&lt;="&amp;A1506,A:A,"&gt;="&amp;A1506-13,B:B,B1506)/(VLOOKUP(B1506,Population!$A$2:$B$10,2,FALSE)/100000)/14)</f>
        <v>28.755085762545999</v>
      </c>
      <c r="L1506" s="13">
        <f>IF(B1506="Pending","",(G1506/C1506)/(VLOOKUP(B1506,Population!$A$2:$B$10,2,FALSE)/100000))</f>
        <v>4.2516400207270438E-4</v>
      </c>
    </row>
    <row r="1507" spans="1:12" x14ac:dyDescent="0.3">
      <c r="A1507" s="1">
        <v>44059</v>
      </c>
      <c r="B1507" t="s">
        <v>5</v>
      </c>
      <c r="C1507">
        <v>16932</v>
      </c>
      <c r="D1507" s="6">
        <f t="shared" si="128"/>
        <v>0.12663415801597511</v>
      </c>
      <c r="E1507" s="7">
        <f t="shared" si="129"/>
        <v>248</v>
      </c>
      <c r="F1507" s="6">
        <f t="shared" si="130"/>
        <v>0.12646608873023968</v>
      </c>
      <c r="G1507" s="2">
        <v>145</v>
      </c>
      <c r="H1507" s="7">
        <f t="shared" si="127"/>
        <v>2</v>
      </c>
      <c r="I1507" s="6">
        <f t="shared" si="131"/>
        <v>0.1061493411420205</v>
      </c>
      <c r="J1507" s="10">
        <f>IF(B1507="Pending","",C1507/(VLOOKUP(B1507,Population!$A$2:$B$10,2,FALSE)/100000))</f>
        <v>1891.0808042789447</v>
      </c>
      <c r="K1507" s="10">
        <f>IF(B1507="Pending","",SUMIFS(E:E,A:A,"&lt;="&amp;A1507,A:A,"&gt;="&amp;A1507-13,B:B,B1507)/(VLOOKUP(B1507,Population!$A$2:$B$10,2,FALSE)/100000)/14)</f>
        <v>25.863470552260885</v>
      </c>
      <c r="L1507" s="13">
        <f>IF(B1507="Pending","",(G1507/C1507)/(VLOOKUP(B1507,Population!$A$2:$B$10,2,FALSE)/100000))</f>
        <v>9.5644845268306219E-4</v>
      </c>
    </row>
    <row r="1508" spans="1:12" x14ac:dyDescent="0.3">
      <c r="A1508" s="1">
        <v>44059</v>
      </c>
      <c r="B1508" t="s">
        <v>6</v>
      </c>
      <c r="C1508">
        <v>10907</v>
      </c>
      <c r="D1508" s="6">
        <f t="shared" si="128"/>
        <v>8.1573279085768988E-2</v>
      </c>
      <c r="E1508" s="7">
        <f t="shared" si="129"/>
        <v>173</v>
      </c>
      <c r="F1508" s="6">
        <f t="shared" si="130"/>
        <v>8.8220295767465581E-2</v>
      </c>
      <c r="G1508" s="2">
        <v>277</v>
      </c>
      <c r="H1508" s="7">
        <f t="shared" si="127"/>
        <v>2</v>
      </c>
      <c r="I1508" s="6">
        <f t="shared" si="131"/>
        <v>0.2027818448023426</v>
      </c>
      <c r="J1508" s="10">
        <f>IF(B1508="Pending","",C1508/(VLOOKUP(B1508,Population!$A$2:$B$10,2,FALSE)/100000))</f>
        <v>1384.0703113301643</v>
      </c>
      <c r="K1508" s="10">
        <f>IF(B1508="Pending","",SUMIFS(E:E,A:A,"&lt;="&amp;A1508,A:A,"&gt;="&amp;A1508-13,B:B,B1508)/(VLOOKUP(B1508,Population!$A$2:$B$10,2,FALSE)/100000)/14)</f>
        <v>21.590691964455665</v>
      </c>
      <c r="L1508" s="13">
        <f>IF(B1508="Pending","",(G1508/C1508)/(VLOOKUP(B1508,Population!$A$2:$B$10,2,FALSE)/100000))</f>
        <v>3.22275503665403E-3</v>
      </c>
    </row>
    <row r="1509" spans="1:12" x14ac:dyDescent="0.3">
      <c r="A1509" s="1">
        <v>44059</v>
      </c>
      <c r="B1509" t="s">
        <v>7</v>
      </c>
      <c r="C1509">
        <v>5865</v>
      </c>
      <c r="D1509" s="6">
        <f t="shared" si="128"/>
        <v>4.3864241481437159E-2</v>
      </c>
      <c r="E1509" s="7">
        <f t="shared" si="129"/>
        <v>103</v>
      </c>
      <c r="F1509" s="6">
        <f t="shared" si="130"/>
        <v>5.2524222335543089E-2</v>
      </c>
      <c r="G1509" s="2">
        <v>392</v>
      </c>
      <c r="H1509" s="7">
        <f t="shared" si="127"/>
        <v>3</v>
      </c>
      <c r="I1509" s="6">
        <f t="shared" si="131"/>
        <v>0.28696925329428991</v>
      </c>
      <c r="J1509" s="10">
        <f>IF(B1509="Pending","",C1509/(VLOOKUP(B1509,Population!$A$2:$B$10,2,FALSE)/100000))</f>
        <v>1222.9017279090572</v>
      </c>
      <c r="K1509" s="10">
        <f>IF(B1509="Pending","",SUMIFS(E:E,A:A,"&lt;="&amp;A1509,A:A,"&gt;="&amp;A1509-13,B:B,B1509)/(VLOOKUP(B1509,Population!$A$2:$B$10,2,FALSE)/100000)/14)</f>
        <v>20.225314170021914</v>
      </c>
      <c r="L1509" s="13">
        <f>IF(B1509="Pending","",(G1509/C1509)/(VLOOKUP(B1509,Population!$A$2:$B$10,2,FALSE)/100000))</f>
        <v>1.3936110870265847E-2</v>
      </c>
    </row>
    <row r="1510" spans="1:12" x14ac:dyDescent="0.3">
      <c r="A1510" s="1">
        <v>44059</v>
      </c>
      <c r="B1510" t="s">
        <v>25</v>
      </c>
      <c r="C1510">
        <v>3226</v>
      </c>
      <c r="D1510" s="6">
        <f t="shared" si="128"/>
        <v>2.412720256080414E-2</v>
      </c>
      <c r="E1510" s="7">
        <f t="shared" si="129"/>
        <v>40</v>
      </c>
      <c r="F1510" s="6">
        <f t="shared" si="130"/>
        <v>2.0397756246812851E-2</v>
      </c>
      <c r="G1510" s="2">
        <v>433</v>
      </c>
      <c r="H1510" s="7">
        <f t="shared" si="127"/>
        <v>12</v>
      </c>
      <c r="I1510" s="6">
        <f t="shared" si="131"/>
        <v>0.3169838945827233</v>
      </c>
      <c r="J1510" s="10">
        <f>IF(B1510="Pending","",C1510/(VLOOKUP(B1510,Population!$A$2:$B$10,2,FALSE)/100000))</f>
        <v>1457.2952852477085</v>
      </c>
      <c r="K1510" s="10">
        <f>IF(B1510="Pending","",SUMIFS(E:E,A:A,"&lt;="&amp;A1510,A:A,"&gt;="&amp;A1510-13,B:B,B1510)/(VLOOKUP(B1510,Population!$A$2:$B$10,2,FALSE)/100000)/14)</f>
        <v>24.458192946102269</v>
      </c>
      <c r="L1510" s="13">
        <f>IF(B1510="Pending","",(G1510/C1510)/(VLOOKUP(B1510,Population!$A$2:$B$10,2,FALSE)/100000))</f>
        <v>6.0632675163730693E-2</v>
      </c>
    </row>
    <row r="1511" spans="1:12" x14ac:dyDescent="0.3">
      <c r="A1511" s="1">
        <v>44059</v>
      </c>
      <c r="B1511" t="s">
        <v>21</v>
      </c>
      <c r="C1511">
        <v>206</v>
      </c>
      <c r="D1511" s="6">
        <f t="shared" si="128"/>
        <v>1.5406707152900349E-3</v>
      </c>
      <c r="E1511" s="7">
        <f t="shared" si="129"/>
        <v>-3</v>
      </c>
      <c r="F1511" s="6">
        <f t="shared" si="130"/>
        <v>-1.5298317185109638E-3</v>
      </c>
      <c r="G1511" s="2">
        <v>0</v>
      </c>
      <c r="H1511" s="7">
        <f t="shared" si="127"/>
        <v>0</v>
      </c>
      <c r="I1511" s="6">
        <f t="shared" si="131"/>
        <v>0</v>
      </c>
      <c r="J1511" s="10" t="str">
        <f>IF(B1511="Pending","",C1511/(VLOOKUP(B1511,Population!$A$2:$B$10,2,FALSE)/100000))</f>
        <v/>
      </c>
      <c r="K1511" s="10" t="str">
        <f>IF(B1511="Pending","",SUMIFS(E:E,A:A,"&lt;="&amp;A1511,A:A,"&gt;="&amp;A1511-13,B:B,B1511)/(VLOOKUP(B1511,Population!$A$2:$B$10,2,FALSE)/100000)/14)</f>
        <v/>
      </c>
      <c r="L1511" s="13" t="str">
        <f>IF(B1511="Pending","",(G1511/C1511)/(VLOOKUP(B1511,Population!$A$2:$B$10,2,FALSE)/100000))</f>
        <v/>
      </c>
    </row>
    <row r="1512" spans="1:12" x14ac:dyDescent="0.3">
      <c r="A1512" s="1">
        <v>44060</v>
      </c>
      <c r="B1512" s="11" t="s">
        <v>0</v>
      </c>
      <c r="C1512" s="2">
        <v>6603</v>
      </c>
      <c r="D1512" s="6">
        <f t="shared" si="128"/>
        <v>4.9004037285519206E-2</v>
      </c>
      <c r="E1512" s="7">
        <f t="shared" si="129"/>
        <v>49</v>
      </c>
      <c r="F1512" s="6">
        <f t="shared" si="130"/>
        <v>4.72972972972973E-2</v>
      </c>
      <c r="G1512" s="2">
        <v>4</v>
      </c>
      <c r="H1512" s="7">
        <f t="shared" ref="H1512:H1575" si="132">G1512-SUMIFS(G:G,A:A,A1512-1,B:B,B1512)</f>
        <v>0</v>
      </c>
      <c r="I1512" s="6">
        <f t="shared" si="131"/>
        <v>2.8839221341023791E-3</v>
      </c>
      <c r="J1512" s="10">
        <f>IF(B1512="Pending","",C1512/(VLOOKUP(B1512,Population!$A$2:$B$10,2,FALSE)/100000))</f>
        <v>728.8610428574267</v>
      </c>
      <c r="K1512" s="10">
        <f>IF(B1512="Pending","",SUMIFS(E:E,A:A,"&lt;="&amp;A1512,A:A,"&gt;="&amp;A1512-13,B:B,B1512)/(VLOOKUP(B1512,Population!$A$2:$B$10,2,FALSE)/100000)/14)</f>
        <v>10.604682964921126</v>
      </c>
      <c r="L1512" s="13">
        <f>IF(B1512="Pending","",(G1512/C1512)/(VLOOKUP(B1512,Population!$A$2:$B$10,2,FALSE)/100000))</f>
        <v>6.686858525336103E-5</v>
      </c>
    </row>
    <row r="1513" spans="1:12" x14ac:dyDescent="0.3">
      <c r="A1513" s="1">
        <v>44060</v>
      </c>
      <c r="B1513" t="s">
        <v>1</v>
      </c>
      <c r="C1513" s="2">
        <v>15989</v>
      </c>
      <c r="D1513" s="6">
        <f t="shared" si="128"/>
        <v>0.11866205545330405</v>
      </c>
      <c r="E1513" s="7">
        <f t="shared" si="129"/>
        <v>160</v>
      </c>
      <c r="F1513" s="6">
        <f t="shared" si="130"/>
        <v>0.15444015444015444</v>
      </c>
      <c r="G1513" s="2">
        <v>0</v>
      </c>
      <c r="H1513" s="7">
        <f t="shared" si="132"/>
        <v>0</v>
      </c>
      <c r="I1513" s="6">
        <f t="shared" si="131"/>
        <v>0</v>
      </c>
      <c r="J1513" s="10">
        <f>IF(B1513="Pending","",C1513/(VLOOKUP(B1513,Population!$A$2:$B$10,2,FALSE)/100000))</f>
        <v>1866.2931512445653</v>
      </c>
      <c r="K1513" s="10">
        <f>IF(B1513="Pending","",SUMIFS(E:E,A:A,"&lt;="&amp;A1513,A:A,"&gt;="&amp;A1513-13,B:B,B1513)/(VLOOKUP(B1513,Population!$A$2:$B$10,2,FALSE)/100000)/14)</f>
        <v>28.047006248879661</v>
      </c>
      <c r="L1513" s="13">
        <f>IF(B1513="Pending","",(G1513/C1513)/(VLOOKUP(B1513,Population!$A$2:$B$10,2,FALSE)/100000))</f>
        <v>0</v>
      </c>
    </row>
    <row r="1514" spans="1:12" x14ac:dyDescent="0.3">
      <c r="A1514" s="1">
        <v>44060</v>
      </c>
      <c r="B1514" t="s">
        <v>2</v>
      </c>
      <c r="C1514" s="2">
        <v>30267</v>
      </c>
      <c r="D1514" s="6">
        <f t="shared" si="128"/>
        <v>0.22462595737101468</v>
      </c>
      <c r="E1514" s="7">
        <f t="shared" si="129"/>
        <v>221</v>
      </c>
      <c r="F1514" s="6">
        <f t="shared" si="130"/>
        <v>0.21332046332046331</v>
      </c>
      <c r="G1514" s="2">
        <v>15</v>
      </c>
      <c r="H1514" s="7">
        <f t="shared" si="132"/>
        <v>0</v>
      </c>
      <c r="I1514" s="6">
        <f t="shared" si="131"/>
        <v>1.0814708002883922E-2</v>
      </c>
      <c r="J1514" s="10">
        <f>IF(B1514="Pending","",C1514/(VLOOKUP(B1514,Population!$A$2:$B$10,2,FALSE)/100000))</f>
        <v>3177.8112820857409</v>
      </c>
      <c r="K1514" s="10">
        <f>IF(B1514="Pending","",SUMIFS(E:E,A:A,"&lt;="&amp;A1514,A:A,"&gt;="&amp;A1514-13,B:B,B1514)/(VLOOKUP(B1514,Population!$A$2:$B$10,2,FALSE)/100000)/14)</f>
        <v>34.542568203198492</v>
      </c>
      <c r="L1514" s="13">
        <f>IF(B1514="Pending","",(G1514/C1514)/(VLOOKUP(B1514,Population!$A$2:$B$10,2,FALSE)/100000))</f>
        <v>5.2033208702725818E-5</v>
      </c>
    </row>
    <row r="1515" spans="1:12" x14ac:dyDescent="0.3">
      <c r="A1515" s="1">
        <v>44060</v>
      </c>
      <c r="B1515" t="s">
        <v>3</v>
      </c>
      <c r="C1515" s="2">
        <v>23875</v>
      </c>
      <c r="D1515" s="6">
        <f t="shared" si="128"/>
        <v>0.17718785252033487</v>
      </c>
      <c r="E1515" s="7">
        <f t="shared" si="129"/>
        <v>148</v>
      </c>
      <c r="F1515" s="6">
        <f t="shared" si="130"/>
        <v>0.14285714285714285</v>
      </c>
      <c r="G1515" s="2">
        <v>26</v>
      </c>
      <c r="H1515" s="7">
        <f t="shared" si="132"/>
        <v>0</v>
      </c>
      <c r="I1515" s="6">
        <f t="shared" si="131"/>
        <v>1.8745493871665464E-2</v>
      </c>
      <c r="J1515" s="10">
        <f>IF(B1515="Pending","",C1515/(VLOOKUP(B1515,Population!$A$2:$B$10,2,FALSE)/100000))</f>
        <v>2721.7840767366406</v>
      </c>
      <c r="K1515" s="10">
        <f>IF(B1515="Pending","",SUMIFS(E:E,A:A,"&lt;="&amp;A1515,A:A,"&gt;="&amp;A1515-13,B:B,B1515)/(VLOOKUP(B1515,Population!$A$2:$B$10,2,FALSE)/100000)/14)</f>
        <v>30.120805683915734</v>
      </c>
      <c r="L1515" s="13">
        <f>IF(B1515="Pending","",(G1515/C1515)/(VLOOKUP(B1515,Population!$A$2:$B$10,2,FALSE)/100000))</f>
        <v>1.2414815119349168E-4</v>
      </c>
    </row>
    <row r="1516" spans="1:12" x14ac:dyDescent="0.3">
      <c r="A1516" s="1">
        <v>44060</v>
      </c>
      <c r="B1516" t="s">
        <v>4</v>
      </c>
      <c r="C1516" s="2">
        <v>20537</v>
      </c>
      <c r="D1516" s="6">
        <f t="shared" si="128"/>
        <v>0.15241494983079024</v>
      </c>
      <c r="E1516" s="7">
        <f t="shared" si="129"/>
        <v>121</v>
      </c>
      <c r="F1516" s="6">
        <f t="shared" si="130"/>
        <v>0.1167953667953668</v>
      </c>
      <c r="G1516" s="2">
        <v>75</v>
      </c>
      <c r="H1516" s="7">
        <f t="shared" si="132"/>
        <v>1</v>
      </c>
      <c r="I1516" s="6">
        <f t="shared" si="131"/>
        <v>5.4073540014419608E-2</v>
      </c>
      <c r="J1516" s="10">
        <f>IF(B1516="Pending","",C1516/(VLOOKUP(B1516,Population!$A$2:$B$10,2,FALSE)/100000))</f>
        <v>2408.9757425045746</v>
      </c>
      <c r="K1516" s="10">
        <f>IF(B1516="Pending","",SUMIFS(E:E,A:A,"&lt;="&amp;A1516,A:A,"&gt;="&amp;A1516-13,B:B,B1516)/(VLOOKUP(B1516,Population!$A$2:$B$10,2,FALSE)/100000)/14)</f>
        <v>28.520487160753667</v>
      </c>
      <c r="L1516" s="13">
        <f>IF(B1516="Pending","",(G1516/C1516)/(VLOOKUP(B1516,Population!$A$2:$B$10,2,FALSE)/100000))</f>
        <v>4.2837062702500366E-4</v>
      </c>
    </row>
    <row r="1517" spans="1:12" x14ac:dyDescent="0.3">
      <c r="A1517" s="1">
        <v>44060</v>
      </c>
      <c r="B1517" t="s">
        <v>5</v>
      </c>
      <c r="C1517" s="2">
        <v>17074</v>
      </c>
      <c r="D1517" s="6">
        <f t="shared" si="128"/>
        <v>0.12671436204951611</v>
      </c>
      <c r="E1517" s="7">
        <f t="shared" si="129"/>
        <v>142</v>
      </c>
      <c r="F1517" s="6">
        <f t="shared" si="130"/>
        <v>0.13706563706563707</v>
      </c>
      <c r="G1517" s="2">
        <v>145</v>
      </c>
      <c r="H1517" s="7">
        <f t="shared" si="132"/>
        <v>0</v>
      </c>
      <c r="I1517" s="6">
        <f t="shared" si="131"/>
        <v>0.10454217736121124</v>
      </c>
      <c r="J1517" s="10">
        <f>IF(B1517="Pending","",C1517/(VLOOKUP(B1517,Population!$A$2:$B$10,2,FALSE)/100000))</f>
        <v>1906.9403290963087</v>
      </c>
      <c r="K1517" s="10">
        <f>IF(B1517="Pending","",SUMIFS(E:E,A:A,"&lt;="&amp;A1517,A:A,"&gt;="&amp;A1517-13,B:B,B1517)/(VLOOKUP(B1517,Population!$A$2:$B$10,2,FALSE)/100000)/14)</f>
        <v>25.903358693149631</v>
      </c>
      <c r="L1517" s="13">
        <f>IF(B1517="Pending","",(G1517/C1517)/(VLOOKUP(B1517,Population!$A$2:$B$10,2,FALSE)/100000))</f>
        <v>9.484939206295894E-4</v>
      </c>
    </row>
    <row r="1518" spans="1:12" x14ac:dyDescent="0.3">
      <c r="A1518" s="1">
        <v>44060</v>
      </c>
      <c r="B1518" t="s">
        <v>6</v>
      </c>
      <c r="C1518" s="2">
        <v>11025</v>
      </c>
      <c r="D1518" s="6">
        <f t="shared" si="128"/>
        <v>8.1821825090542061E-2</v>
      </c>
      <c r="E1518" s="7">
        <f t="shared" si="129"/>
        <v>118</v>
      </c>
      <c r="F1518" s="6">
        <f t="shared" si="130"/>
        <v>0.11389961389961389</v>
      </c>
      <c r="G1518" s="2">
        <v>281</v>
      </c>
      <c r="H1518" s="7">
        <f t="shared" si="132"/>
        <v>4</v>
      </c>
      <c r="I1518" s="6">
        <f t="shared" si="131"/>
        <v>0.20259552992069213</v>
      </c>
      <c r="J1518" s="10">
        <f>IF(B1518="Pending","",C1518/(VLOOKUP(B1518,Population!$A$2:$B$10,2,FALSE)/100000))</f>
        <v>1399.0442085280151</v>
      </c>
      <c r="K1518" s="10">
        <f>IF(B1518="Pending","",SUMIFS(E:E,A:A,"&lt;="&amp;A1518,A:A,"&gt;="&amp;A1518-13,B:B,B1518)/(VLOOKUP(B1518,Population!$A$2:$B$10,2,FALSE)/100000)/14)</f>
        <v>21.690397091075738</v>
      </c>
      <c r="L1518" s="13">
        <f>IF(B1518="Pending","",(G1518/C1518)/(VLOOKUP(B1518,Population!$A$2:$B$10,2,FALSE)/100000))</f>
        <v>3.2343019428848862E-3</v>
      </c>
    </row>
    <row r="1519" spans="1:12" x14ac:dyDescent="0.3">
      <c r="A1519" s="1">
        <v>44060</v>
      </c>
      <c r="B1519" t="s">
        <v>7</v>
      </c>
      <c r="C1519" s="2">
        <v>5921</v>
      </c>
      <c r="D1519" s="6">
        <f t="shared" si="128"/>
        <v>4.3942587425043048E-2</v>
      </c>
      <c r="E1519" s="7">
        <f t="shared" si="129"/>
        <v>56</v>
      </c>
      <c r="F1519" s="6">
        <f t="shared" si="130"/>
        <v>5.4054054054054057E-2</v>
      </c>
      <c r="G1519" s="2">
        <v>400</v>
      </c>
      <c r="H1519" s="7">
        <f t="shared" si="132"/>
        <v>8</v>
      </c>
      <c r="I1519" s="6">
        <f t="shared" si="131"/>
        <v>0.28839221341023791</v>
      </c>
      <c r="J1519" s="10">
        <f>IF(B1519="Pending","",C1519/(VLOOKUP(B1519,Population!$A$2:$B$10,2,FALSE)/100000))</f>
        <v>1234.5781979453584</v>
      </c>
      <c r="K1519" s="10">
        <f>IF(B1519="Pending","",SUMIFS(E:E,A:A,"&lt;="&amp;A1519,A:A,"&gt;="&amp;A1519-13,B:B,B1519)/(VLOOKUP(B1519,Population!$A$2:$B$10,2,FALSE)/100000)/14)</f>
        <v>20.046592689874448</v>
      </c>
      <c r="L1519" s="13">
        <f>IF(B1519="Pending","",(G1519/C1519)/(VLOOKUP(B1519,Population!$A$2:$B$10,2,FALSE)/100000))</f>
        <v>1.4086025570368556E-2</v>
      </c>
    </row>
    <row r="1520" spans="1:12" x14ac:dyDescent="0.3">
      <c r="A1520" s="1">
        <v>44060</v>
      </c>
      <c r="B1520" t="s">
        <v>25</v>
      </c>
      <c r="C1520" s="2">
        <v>3248</v>
      </c>
      <c r="D1520" s="6">
        <f t="shared" si="128"/>
        <v>2.4104969423499378E-2</v>
      </c>
      <c r="E1520" s="7">
        <f t="shared" si="129"/>
        <v>22</v>
      </c>
      <c r="F1520" s="6">
        <f t="shared" si="130"/>
        <v>2.1235521235521235E-2</v>
      </c>
      <c r="G1520" s="2">
        <v>441</v>
      </c>
      <c r="H1520" s="7">
        <f t="shared" si="132"/>
        <v>8</v>
      </c>
      <c r="I1520" s="6">
        <f t="shared" si="131"/>
        <v>0.31795241528478729</v>
      </c>
      <c r="J1520" s="10">
        <f>IF(B1520="Pending","",C1520/(VLOOKUP(B1520,Population!$A$2:$B$10,2,FALSE)/100000))</f>
        <v>1467.2334428036445</v>
      </c>
      <c r="K1520" s="10">
        <f>IF(B1520="Pending","",SUMIFS(E:E,A:A,"&lt;="&amp;A1520,A:A,"&gt;="&amp;A1520-13,B:B,B1520)/(VLOOKUP(B1520,Population!$A$2:$B$10,2,FALSE)/100000)/14)</f>
        <v>23.361123605511931</v>
      </c>
      <c r="L1520" s="13">
        <f>IF(B1520="Pending","",(G1520/C1520)/(VLOOKUP(B1520,Population!$A$2:$B$10,2,FALSE)/100000))</f>
        <v>6.1334632251564367E-2</v>
      </c>
    </row>
    <row r="1521" spans="1:12" x14ac:dyDescent="0.3">
      <c r="A1521" s="1">
        <v>44060</v>
      </c>
      <c r="B1521" t="s">
        <v>21</v>
      </c>
      <c r="C1521" s="2">
        <v>205</v>
      </c>
      <c r="D1521" s="6">
        <f t="shared" si="128"/>
        <v>1.5214035504363831E-3</v>
      </c>
      <c r="E1521" s="7">
        <f t="shared" si="129"/>
        <v>-1</v>
      </c>
      <c r="F1521" s="6">
        <f t="shared" si="130"/>
        <v>-9.6525096525096527E-4</v>
      </c>
      <c r="G1521" s="2">
        <v>0</v>
      </c>
      <c r="H1521" s="7">
        <f t="shared" si="132"/>
        <v>0</v>
      </c>
      <c r="I1521" s="6">
        <f t="shared" si="131"/>
        <v>0</v>
      </c>
      <c r="J1521" s="10" t="str">
        <f>IF(B1521="Pending","",C1521/(VLOOKUP(B1521,Population!$A$2:$B$10,2,FALSE)/100000))</f>
        <v/>
      </c>
      <c r="K1521" s="10" t="str">
        <f>IF(B1521="Pending","",SUMIFS(E:E,A:A,"&lt;="&amp;A1521,A:A,"&gt;="&amp;A1521-13,B:B,B1521)/(VLOOKUP(B1521,Population!$A$2:$B$10,2,FALSE)/100000)/14)</f>
        <v/>
      </c>
      <c r="L1521" s="13" t="str">
        <f>IF(B1521="Pending","",(G1521/C1521)/(VLOOKUP(B1521,Population!$A$2:$B$10,2,FALSE)/100000))</f>
        <v/>
      </c>
    </row>
    <row r="1522" spans="1:12" x14ac:dyDescent="0.3">
      <c r="A1522" s="1">
        <v>44061</v>
      </c>
      <c r="B1522" s="11" t="s">
        <v>0</v>
      </c>
      <c r="C1522" s="2">
        <v>6647</v>
      </c>
      <c r="D1522" s="6">
        <f t="shared" si="128"/>
        <v>4.895491169408888E-2</v>
      </c>
      <c r="E1522" s="7">
        <f t="shared" si="129"/>
        <v>44</v>
      </c>
      <c r="F1522" s="6">
        <f t="shared" si="130"/>
        <v>4.2553191489361701E-2</v>
      </c>
      <c r="G1522" s="2">
        <v>4</v>
      </c>
      <c r="H1522" s="7">
        <f t="shared" si="132"/>
        <v>0</v>
      </c>
      <c r="I1522" s="6">
        <f t="shared" si="131"/>
        <v>2.8050490883590462E-3</v>
      </c>
      <c r="J1522" s="10">
        <f>IF(B1522="Pending","",C1522/(VLOOKUP(B1522,Population!$A$2:$B$10,2,FALSE)/100000))</f>
        <v>733.71790881013408</v>
      </c>
      <c r="K1522" s="10">
        <f>IF(B1522="Pending","",SUMIFS(E:E,A:A,"&lt;="&amp;A1522,A:A,"&gt;="&amp;A1522-13,B:B,B1522)/(VLOOKUP(B1522,Population!$A$2:$B$10,2,FALSE)/100000)/14)</f>
        <v>10.265648490949671</v>
      </c>
      <c r="L1522" s="13">
        <f>IF(B1522="Pending","",(G1522/C1522)/(VLOOKUP(B1522,Population!$A$2:$B$10,2,FALSE)/100000))</f>
        <v>6.6425946807272871E-5</v>
      </c>
    </row>
    <row r="1523" spans="1:12" x14ac:dyDescent="0.3">
      <c r="A1523" s="1">
        <v>44061</v>
      </c>
      <c r="B1523" t="s">
        <v>1</v>
      </c>
      <c r="C1523" s="2">
        <v>16127</v>
      </c>
      <c r="D1523" s="6">
        <f t="shared" si="128"/>
        <v>0.1187747646894195</v>
      </c>
      <c r="E1523" s="7">
        <f t="shared" si="129"/>
        <v>138</v>
      </c>
      <c r="F1523" s="6">
        <f t="shared" si="130"/>
        <v>0.13346228239845262</v>
      </c>
      <c r="G1523" s="2">
        <v>0</v>
      </c>
      <c r="H1523" s="7">
        <f t="shared" si="132"/>
        <v>0</v>
      </c>
      <c r="I1523" s="6">
        <f t="shared" si="131"/>
        <v>0</v>
      </c>
      <c r="J1523" s="10">
        <f>IF(B1523="Pending","",C1523/(VLOOKUP(B1523,Population!$A$2:$B$10,2,FALSE)/100000))</f>
        <v>1882.401003822697</v>
      </c>
      <c r="K1523" s="10">
        <f>IF(B1523="Pending","",SUMIFS(E:E,A:A,"&lt;="&amp;A1523,A:A,"&gt;="&amp;A1523-13,B:B,B1523)/(VLOOKUP(B1523,Population!$A$2:$B$10,2,FALSE)/100000)/14)</f>
        <v>27.196591671773323</v>
      </c>
      <c r="L1523" s="13">
        <f>IF(B1523="Pending","",(G1523/C1523)/(VLOOKUP(B1523,Population!$A$2:$B$10,2,FALSE)/100000))</f>
        <v>0</v>
      </c>
    </row>
    <row r="1524" spans="1:12" x14ac:dyDescent="0.3">
      <c r="A1524" s="1">
        <v>44061</v>
      </c>
      <c r="B1524" t="s">
        <v>2</v>
      </c>
      <c r="C1524" s="2">
        <v>30469</v>
      </c>
      <c r="D1524" s="6">
        <f t="shared" si="128"/>
        <v>0.22440306971674351</v>
      </c>
      <c r="E1524" s="7">
        <f t="shared" si="129"/>
        <v>202</v>
      </c>
      <c r="F1524" s="6">
        <f t="shared" si="130"/>
        <v>0.195357833655706</v>
      </c>
      <c r="G1524" s="2">
        <v>15</v>
      </c>
      <c r="H1524" s="7">
        <f t="shared" si="132"/>
        <v>0</v>
      </c>
      <c r="I1524" s="6">
        <f t="shared" si="131"/>
        <v>1.0518934081346423E-2</v>
      </c>
      <c r="J1524" s="10">
        <f>IF(B1524="Pending","",C1524/(VLOOKUP(B1524,Population!$A$2:$B$10,2,FALSE)/100000))</f>
        <v>3199.0197890068539</v>
      </c>
      <c r="K1524" s="10">
        <f>IF(B1524="Pending","",SUMIFS(E:E,A:A,"&lt;="&amp;A1524,A:A,"&gt;="&amp;A1524-13,B:B,B1524)/(VLOOKUP(B1524,Population!$A$2:$B$10,2,FALSE)/100000)/14)</f>
        <v>33.222661124656824</v>
      </c>
      <c r="L1524" s="13">
        <f>IF(B1524="Pending","",(G1524/C1524)/(VLOOKUP(B1524,Population!$A$2:$B$10,2,FALSE)/100000))</f>
        <v>5.1688244701348984E-5</v>
      </c>
    </row>
    <row r="1525" spans="1:12" x14ac:dyDescent="0.3">
      <c r="A1525" s="1">
        <v>44061</v>
      </c>
      <c r="B1525" t="s">
        <v>3</v>
      </c>
      <c r="C1525" s="2">
        <v>24019</v>
      </c>
      <c r="D1525" s="6">
        <f t="shared" si="128"/>
        <v>0.17689905581169263</v>
      </c>
      <c r="E1525" s="7">
        <f t="shared" si="129"/>
        <v>144</v>
      </c>
      <c r="F1525" s="6">
        <f t="shared" si="130"/>
        <v>0.13926499032882012</v>
      </c>
      <c r="G1525" s="2">
        <v>27</v>
      </c>
      <c r="H1525" s="7">
        <f t="shared" si="132"/>
        <v>1</v>
      </c>
      <c r="I1525" s="6">
        <f t="shared" si="131"/>
        <v>1.8934081346423562E-2</v>
      </c>
      <c r="J1525" s="10">
        <f>IF(B1525="Pending","",C1525/(VLOOKUP(B1525,Population!$A$2:$B$10,2,FALSE)/100000))</f>
        <v>2738.200282267534</v>
      </c>
      <c r="K1525" s="10">
        <f>IF(B1525="Pending","",SUMIFS(E:E,A:A,"&lt;="&amp;A1525,A:A,"&gt;="&amp;A1525-13,B:B,B1525)/(VLOOKUP(B1525,Population!$A$2:$B$10,2,FALSE)/100000)/14)</f>
        <v>28.817932229082938</v>
      </c>
      <c r="L1525" s="13">
        <f>IF(B1525="Pending","",(G1525/C1525)/(VLOOKUP(B1525,Population!$A$2:$B$10,2,FALSE)/100000))</f>
        <v>1.2815015350524516E-4</v>
      </c>
    </row>
    <row r="1526" spans="1:12" x14ac:dyDescent="0.3">
      <c r="A1526" s="1">
        <v>44061</v>
      </c>
      <c r="B1526" t="s">
        <v>4</v>
      </c>
      <c r="C1526" s="2">
        <v>20689</v>
      </c>
      <c r="D1526" s="6">
        <f t="shared" si="128"/>
        <v>0.15237372770257332</v>
      </c>
      <c r="E1526" s="7">
        <f t="shared" si="129"/>
        <v>152</v>
      </c>
      <c r="F1526" s="6">
        <f t="shared" si="130"/>
        <v>0.14700193423597679</v>
      </c>
      <c r="G1526" s="2">
        <v>76</v>
      </c>
      <c r="H1526" s="7">
        <f t="shared" si="132"/>
        <v>1</v>
      </c>
      <c r="I1526" s="6">
        <f t="shared" si="131"/>
        <v>5.3295932678821878E-2</v>
      </c>
      <c r="J1526" s="10">
        <f>IF(B1526="Pending","",C1526/(VLOOKUP(B1526,Population!$A$2:$B$10,2,FALSE)/100000))</f>
        <v>2426.8052362407921</v>
      </c>
      <c r="K1526" s="10">
        <f>IF(B1526="Pending","",SUMIFS(E:E,A:A,"&lt;="&amp;A1526,A:A,"&gt;="&amp;A1526-13,B:B,B1526)/(VLOOKUP(B1526,Population!$A$2:$B$10,2,FALSE)/100000)/14)</f>
        <v>27.548578667613999</v>
      </c>
      <c r="L1526" s="13">
        <f>IF(B1526="Pending","",(G1526/C1526)/(VLOOKUP(B1526,Population!$A$2:$B$10,2,FALSE)/100000))</f>
        <v>4.3089307690602089E-4</v>
      </c>
    </row>
    <row r="1527" spans="1:12" x14ac:dyDescent="0.3">
      <c r="A1527" s="1">
        <v>44061</v>
      </c>
      <c r="B1527" t="s">
        <v>5</v>
      </c>
      <c r="C1527" s="2">
        <v>17197</v>
      </c>
      <c r="D1527" s="6">
        <f t="shared" si="128"/>
        <v>0.12665527552328065</v>
      </c>
      <c r="E1527" s="7">
        <f t="shared" si="129"/>
        <v>123</v>
      </c>
      <c r="F1527" s="6">
        <f t="shared" si="130"/>
        <v>0.11895551257253385</v>
      </c>
      <c r="G1527" s="2">
        <v>147</v>
      </c>
      <c r="H1527" s="7">
        <f t="shared" si="132"/>
        <v>2</v>
      </c>
      <c r="I1527" s="6">
        <f t="shared" si="131"/>
        <v>0.10308555399719495</v>
      </c>
      <c r="J1527" s="10">
        <f>IF(B1527="Pending","",C1527/(VLOOKUP(B1527,Population!$A$2:$B$10,2,FALSE)/100000))</f>
        <v>1920.6778048183919</v>
      </c>
      <c r="K1527" s="10">
        <f>IF(B1527="Pending","",SUMIFS(E:E,A:A,"&lt;="&amp;A1527,A:A,"&gt;="&amp;A1527-13,B:B,B1527)/(VLOOKUP(B1527,Population!$A$2:$B$10,2,FALSE)/100000)/14)</f>
        <v>25.097618247197023</v>
      </c>
      <c r="L1527" s="13">
        <f>IF(B1527="Pending","",(G1527/C1527)/(VLOOKUP(B1527,Population!$A$2:$B$10,2,FALSE)/100000))</f>
        <v>9.5469900504777409E-4</v>
      </c>
    </row>
    <row r="1528" spans="1:12" x14ac:dyDescent="0.3">
      <c r="A1528" s="1">
        <v>44061</v>
      </c>
      <c r="B1528" t="s">
        <v>6</v>
      </c>
      <c r="C1528" s="2">
        <v>11146</v>
      </c>
      <c r="D1528" s="6">
        <f t="shared" si="128"/>
        <v>8.2089882013286389E-2</v>
      </c>
      <c r="E1528" s="7">
        <f t="shared" si="129"/>
        <v>121</v>
      </c>
      <c r="F1528" s="6">
        <f t="shared" si="130"/>
        <v>0.11702127659574468</v>
      </c>
      <c r="G1528" s="2">
        <v>282</v>
      </c>
      <c r="H1528" s="7">
        <f t="shared" si="132"/>
        <v>1</v>
      </c>
      <c r="I1528" s="6">
        <f t="shared" si="131"/>
        <v>0.19775596072931276</v>
      </c>
      <c r="J1528" s="10">
        <f>IF(B1528="Pending","",C1528/(VLOOKUP(B1528,Population!$A$2:$B$10,2,FALSE)/100000))</f>
        <v>1414.3987980275062</v>
      </c>
      <c r="K1528" s="10">
        <f>IF(B1528="Pending","",SUMIFS(E:E,A:A,"&lt;="&amp;A1528,A:A,"&gt;="&amp;A1528-13,B:B,B1528)/(VLOOKUP(B1528,Population!$A$2:$B$10,2,FALSE)/100000)/14)</f>
        <v>21.173743253135367</v>
      </c>
      <c r="L1528" s="13">
        <f>IF(B1528="Pending","",(G1528/C1528)/(VLOOKUP(B1528,Population!$A$2:$B$10,2,FALSE)/100000))</f>
        <v>3.2105756642908639E-3</v>
      </c>
    </row>
    <row r="1529" spans="1:12" x14ac:dyDescent="0.3">
      <c r="A1529" s="1">
        <v>44061</v>
      </c>
      <c r="B1529" t="s">
        <v>7</v>
      </c>
      <c r="C1529" s="2">
        <v>5982</v>
      </c>
      <c r="D1529" s="6">
        <f t="shared" si="128"/>
        <v>4.4057211035661153E-2</v>
      </c>
      <c r="E1529" s="7">
        <f t="shared" si="129"/>
        <v>61</v>
      </c>
      <c r="F1529" s="6">
        <f t="shared" si="130"/>
        <v>5.8994197292069631E-2</v>
      </c>
      <c r="G1529" s="2">
        <v>405</v>
      </c>
      <c r="H1529" s="7">
        <f t="shared" si="132"/>
        <v>5</v>
      </c>
      <c r="I1529" s="6">
        <f t="shared" si="131"/>
        <v>0.28401122019635344</v>
      </c>
      <c r="J1529" s="10">
        <f>IF(B1529="Pending","",C1529/(VLOOKUP(B1529,Population!$A$2:$B$10,2,FALSE)/100000))</f>
        <v>1247.2972099491867</v>
      </c>
      <c r="K1529" s="10">
        <f>IF(B1529="Pending","",SUMIFS(E:E,A:A,"&lt;="&amp;A1529,A:A,"&gt;="&amp;A1529-13,B:B,B1529)/(VLOOKUP(B1529,Population!$A$2:$B$10,2,FALSE)/100000)/14)</f>
        <v>19.808297383011155</v>
      </c>
      <c r="L1529" s="13">
        <f>IF(B1529="Pending","",(G1529/C1529)/(VLOOKUP(B1529,Population!$A$2:$B$10,2,FALSE)/100000))</f>
        <v>1.4116666561297082E-2</v>
      </c>
    </row>
    <row r="1530" spans="1:12" x14ac:dyDescent="0.3">
      <c r="A1530" s="1">
        <v>44061</v>
      </c>
      <c r="B1530" t="s">
        <v>25</v>
      </c>
      <c r="C1530" s="2">
        <v>3294</v>
      </c>
      <c r="D1530" s="6">
        <f t="shared" si="128"/>
        <v>2.426018942685855E-2</v>
      </c>
      <c r="E1530" s="7">
        <f t="shared" si="129"/>
        <v>46</v>
      </c>
      <c r="F1530" s="6">
        <f t="shared" si="130"/>
        <v>4.4487427466150871E-2</v>
      </c>
      <c r="G1530" s="2">
        <v>470</v>
      </c>
      <c r="H1530" s="7">
        <f t="shared" si="132"/>
        <v>29</v>
      </c>
      <c r="I1530" s="6">
        <f t="shared" si="131"/>
        <v>0.32959326788218796</v>
      </c>
      <c r="J1530" s="10">
        <f>IF(B1530="Pending","",C1530/(VLOOKUP(B1530,Population!$A$2:$B$10,2,FALSE)/100000))</f>
        <v>1488.013226784238</v>
      </c>
      <c r="K1530" s="10">
        <f>IF(B1530="Pending","",SUMIFS(E:E,A:A,"&lt;="&amp;A1530,A:A,"&gt;="&amp;A1530-13,B:B,B1530)/(VLOOKUP(B1530,Population!$A$2:$B$10,2,FALSE)/100000)/14)</f>
        <v>23.19978987895453</v>
      </c>
      <c r="L1530" s="13">
        <f>IF(B1530="Pending","",(G1530/C1530)/(VLOOKUP(B1530,Population!$A$2:$B$10,2,FALSE)/100000))</f>
        <v>6.4455125728458462E-2</v>
      </c>
    </row>
    <row r="1531" spans="1:12" x14ac:dyDescent="0.3">
      <c r="A1531" s="1">
        <v>44061</v>
      </c>
      <c r="B1531" t="s">
        <v>21</v>
      </c>
      <c r="C1531" s="2">
        <v>208</v>
      </c>
      <c r="D1531" s="6">
        <f t="shared" si="128"/>
        <v>1.5319123863954396E-3</v>
      </c>
      <c r="E1531" s="7">
        <f t="shared" si="129"/>
        <v>3</v>
      </c>
      <c r="F1531" s="6">
        <f t="shared" si="130"/>
        <v>2.9013539651837525E-3</v>
      </c>
      <c r="G1531" s="2">
        <v>0</v>
      </c>
      <c r="H1531" s="7">
        <f t="shared" si="132"/>
        <v>0</v>
      </c>
      <c r="I1531" s="6">
        <f t="shared" si="131"/>
        <v>0</v>
      </c>
      <c r="J1531" s="10" t="str">
        <f>IF(B1531="Pending","",C1531/(VLOOKUP(B1531,Population!$A$2:$B$10,2,FALSE)/100000))</f>
        <v/>
      </c>
      <c r="K1531" s="10" t="str">
        <f>IF(B1531="Pending","",SUMIFS(E:E,A:A,"&lt;="&amp;A1531,A:A,"&gt;="&amp;A1531-13,B:B,B1531)/(VLOOKUP(B1531,Population!$A$2:$B$10,2,FALSE)/100000)/14)</f>
        <v/>
      </c>
      <c r="L1531" s="13" t="str">
        <f>IF(B1531="Pending","",(G1531/C1531)/(VLOOKUP(B1531,Population!$A$2:$B$10,2,FALSE)/100000))</f>
        <v/>
      </c>
    </row>
    <row r="1532" spans="1:12" x14ac:dyDescent="0.3">
      <c r="A1532" s="1">
        <v>44062</v>
      </c>
      <c r="B1532" s="11" t="s">
        <v>0</v>
      </c>
      <c r="C1532" s="2">
        <v>6748</v>
      </c>
      <c r="D1532" s="6">
        <f t="shared" si="128"/>
        <v>4.8969521044992741E-2</v>
      </c>
      <c r="E1532" s="7">
        <f t="shared" si="129"/>
        <v>101</v>
      </c>
      <c r="F1532" s="6">
        <f t="shared" si="130"/>
        <v>4.9950544015825916E-2</v>
      </c>
      <c r="G1532" s="2">
        <v>4</v>
      </c>
      <c r="H1532" s="7">
        <f t="shared" si="132"/>
        <v>0</v>
      </c>
      <c r="I1532" s="6">
        <f t="shared" si="131"/>
        <v>2.7548209366391185E-3</v>
      </c>
      <c r="J1532" s="10">
        <f>IF(B1532="Pending","",C1532/(VLOOKUP(B1532,Population!$A$2:$B$10,2,FALSE)/100000))</f>
        <v>744.86662383793953</v>
      </c>
      <c r="K1532" s="10">
        <f>IF(B1532="Pending","",SUMIFS(E:E,A:A,"&lt;="&amp;A1532,A:A,"&gt;="&amp;A1532-13,B:B,B1532)/(VLOOKUP(B1532,Population!$A$2:$B$10,2,FALSE)/100000)/14)</f>
        <v>10.407569898658652</v>
      </c>
      <c r="L1532" s="13">
        <f>IF(B1532="Pending","",(G1532/C1532)/(VLOOKUP(B1532,Population!$A$2:$B$10,2,FALSE)/100000))</f>
        <v>6.5431723240655425E-5</v>
      </c>
    </row>
    <row r="1533" spans="1:12" x14ac:dyDescent="0.3">
      <c r="A1533" s="1">
        <v>44062</v>
      </c>
      <c r="B1533" t="s">
        <v>1</v>
      </c>
      <c r="C1533" s="2">
        <v>16425</v>
      </c>
      <c r="D1533" s="6">
        <f t="shared" si="128"/>
        <v>0.1191944847605225</v>
      </c>
      <c r="E1533" s="7">
        <f t="shared" si="129"/>
        <v>298</v>
      </c>
      <c r="F1533" s="6">
        <f t="shared" si="130"/>
        <v>0.14737883283877348</v>
      </c>
      <c r="G1533" s="2">
        <v>0</v>
      </c>
      <c r="H1533" s="7">
        <f t="shared" si="132"/>
        <v>0</v>
      </c>
      <c r="I1533" s="6">
        <f t="shared" si="131"/>
        <v>0</v>
      </c>
      <c r="J1533" s="10">
        <f>IF(B1533="Pending","",C1533/(VLOOKUP(B1533,Population!$A$2:$B$10,2,FALSE)/100000))</f>
        <v>1917.1846275059092</v>
      </c>
      <c r="K1533" s="10">
        <f>IF(B1533="Pending","",SUMIFS(E:E,A:A,"&lt;="&amp;A1533,A:A,"&gt;="&amp;A1533-13,B:B,B1533)/(VLOOKUP(B1533,Population!$A$2:$B$10,2,FALSE)/100000)/14)</f>
        <v>27.77187212099232</v>
      </c>
      <c r="L1533" s="13">
        <f>IF(B1533="Pending","",(G1533/C1533)/(VLOOKUP(B1533,Population!$A$2:$B$10,2,FALSE)/100000))</f>
        <v>0</v>
      </c>
    </row>
    <row r="1534" spans="1:12" x14ac:dyDescent="0.3">
      <c r="A1534" s="1">
        <v>44062</v>
      </c>
      <c r="B1534" t="s">
        <v>2</v>
      </c>
      <c r="C1534" s="2">
        <v>30829</v>
      </c>
      <c r="D1534" s="6">
        <f t="shared" si="128"/>
        <v>0.22372278664731496</v>
      </c>
      <c r="E1534" s="7">
        <f t="shared" si="129"/>
        <v>360</v>
      </c>
      <c r="F1534" s="6">
        <f t="shared" si="130"/>
        <v>0.17804154302670624</v>
      </c>
      <c r="G1534" s="2">
        <v>16</v>
      </c>
      <c r="H1534" s="7">
        <f t="shared" si="132"/>
        <v>1</v>
      </c>
      <c r="I1534" s="6">
        <f t="shared" si="131"/>
        <v>1.1019283746556474E-2</v>
      </c>
      <c r="J1534" s="10">
        <f>IF(B1534="Pending","",C1534/(VLOOKUP(B1534,Population!$A$2:$B$10,2,FALSE)/100000))</f>
        <v>3236.8171280741835</v>
      </c>
      <c r="K1534" s="10">
        <f>IF(B1534="Pending","",SUMIFS(E:E,A:A,"&lt;="&amp;A1534,A:A,"&gt;="&amp;A1534-13,B:B,B1534)/(VLOOKUP(B1534,Population!$A$2:$B$10,2,FALSE)/100000)/14)</f>
        <v>33.455144757809045</v>
      </c>
      <c r="L1534" s="13">
        <f>IF(B1534="Pending","",(G1534/C1534)/(VLOOKUP(B1534,Population!$A$2:$B$10,2,FALSE)/100000))</f>
        <v>5.4490309005344406E-5</v>
      </c>
    </row>
    <row r="1535" spans="1:12" x14ac:dyDescent="0.3">
      <c r="A1535" s="1">
        <v>44062</v>
      </c>
      <c r="B1535" t="s">
        <v>3</v>
      </c>
      <c r="C1535" s="2">
        <v>24321</v>
      </c>
      <c r="D1535" s="6">
        <f t="shared" si="128"/>
        <v>0.17649492017416546</v>
      </c>
      <c r="E1535" s="7">
        <f t="shared" si="129"/>
        <v>302</v>
      </c>
      <c r="F1535" s="6">
        <f t="shared" si="130"/>
        <v>0.14935707220573691</v>
      </c>
      <c r="G1535" s="2">
        <v>28</v>
      </c>
      <c r="H1535" s="7">
        <f t="shared" si="132"/>
        <v>1</v>
      </c>
      <c r="I1535" s="6">
        <f t="shared" si="131"/>
        <v>1.928374655647383E-2</v>
      </c>
      <c r="J1535" s="10">
        <f>IF(B1535="Pending","",C1535/(VLOOKUP(B1535,Population!$A$2:$B$10,2,FALSE)/100000))</f>
        <v>2772.6287133114906</v>
      </c>
      <c r="K1535" s="10">
        <f>IF(B1535="Pending","",SUMIFS(E:E,A:A,"&lt;="&amp;A1535,A:A,"&gt;="&amp;A1535-13,B:B,B1535)/(VLOOKUP(B1535,Population!$A$2:$B$10,2,FALSE)/100000)/14)</f>
        <v>29.135507633698431</v>
      </c>
      <c r="L1535" s="13">
        <f>IF(B1535="Pending","",(G1535/C1535)/(VLOOKUP(B1535,Population!$A$2:$B$10,2,FALSE)/100000))</f>
        <v>1.3124624663214316E-4</v>
      </c>
    </row>
    <row r="1536" spans="1:12" x14ac:dyDescent="0.3">
      <c r="A1536" s="1">
        <v>44062</v>
      </c>
      <c r="B1536" t="s">
        <v>4</v>
      </c>
      <c r="C1536" s="2">
        <v>21023</v>
      </c>
      <c r="D1536" s="6">
        <f t="shared" si="128"/>
        <v>0.15256168359941946</v>
      </c>
      <c r="E1536" s="7">
        <f t="shared" si="129"/>
        <v>334</v>
      </c>
      <c r="F1536" s="6">
        <f t="shared" si="130"/>
        <v>0.16518298714144411</v>
      </c>
      <c r="G1536" s="2">
        <v>75</v>
      </c>
      <c r="H1536" s="7">
        <f t="shared" si="132"/>
        <v>-1</v>
      </c>
      <c r="I1536" s="6">
        <f t="shared" si="131"/>
        <v>5.1652892561983473E-2</v>
      </c>
      <c r="J1536" s="10">
        <f>IF(B1536="Pending","",C1536/(VLOOKUP(B1536,Population!$A$2:$B$10,2,FALSE)/100000))</f>
        <v>2465.9832027401117</v>
      </c>
      <c r="K1536" s="10">
        <f>IF(B1536="Pending","",SUMIFS(E:E,A:A,"&lt;="&amp;A1536,A:A,"&gt;="&amp;A1536-13,B:B,B1536)/(VLOOKUP(B1536,Population!$A$2:$B$10,2,FALSE)/100000)/14)</f>
        <v>28.193724822542915</v>
      </c>
      <c r="L1536" s="13">
        <f>IF(B1536="Pending","",(G1536/C1536)/(VLOOKUP(B1536,Population!$A$2:$B$10,2,FALSE)/100000))</f>
        <v>4.1846775280466632E-4</v>
      </c>
    </row>
    <row r="1537" spans="1:12" x14ac:dyDescent="0.3">
      <c r="A1537" s="1">
        <v>44062</v>
      </c>
      <c r="B1537" t="s">
        <v>5</v>
      </c>
      <c r="C1537" s="2">
        <v>17504</v>
      </c>
      <c r="D1537" s="6">
        <f t="shared" si="128"/>
        <v>0.12702467343976778</v>
      </c>
      <c r="E1537" s="7">
        <f t="shared" si="129"/>
        <v>307</v>
      </c>
      <c r="F1537" s="6">
        <f t="shared" si="130"/>
        <v>0.15182987141444115</v>
      </c>
      <c r="G1537" s="2">
        <v>149</v>
      </c>
      <c r="H1537" s="7">
        <f t="shared" si="132"/>
        <v>2</v>
      </c>
      <c r="I1537" s="6">
        <f t="shared" si="131"/>
        <v>0.10261707988980716</v>
      </c>
      <c r="J1537" s="10">
        <f>IF(B1537="Pending","",C1537/(VLOOKUP(B1537,Population!$A$2:$B$10,2,FALSE)/100000))</f>
        <v>1954.9656507263553</v>
      </c>
      <c r="K1537" s="10">
        <f>IF(B1537="Pending","",SUMIFS(E:E,A:A,"&lt;="&amp;A1537,A:A,"&gt;="&amp;A1537-13,B:B,B1537)/(VLOOKUP(B1537,Population!$A$2:$B$10,2,FALSE)/100000)/14)</f>
        <v>25.975157346749366</v>
      </c>
      <c r="L1537" s="13">
        <f>IF(B1537="Pending","",(G1537/C1537)/(VLOOKUP(B1537,Population!$A$2:$B$10,2,FALSE)/100000))</f>
        <v>9.5071597227968058E-4</v>
      </c>
    </row>
    <row r="1538" spans="1:12" x14ac:dyDescent="0.3">
      <c r="A1538" s="1">
        <v>44062</v>
      </c>
      <c r="B1538" t="s">
        <v>6</v>
      </c>
      <c r="C1538" s="2">
        <v>11330</v>
      </c>
      <c r="D1538" s="6">
        <f t="shared" ref="D1538:D1601" si="133">C1538/SUMIF(A:A,A1538,C:C)</f>
        <v>8.2220609579100143E-2</v>
      </c>
      <c r="E1538" s="7">
        <f t="shared" si="129"/>
        <v>184</v>
      </c>
      <c r="F1538" s="6">
        <f t="shared" si="130"/>
        <v>9.0999010880316519E-2</v>
      </c>
      <c r="G1538" s="2">
        <v>286</v>
      </c>
      <c r="H1538" s="7">
        <f t="shared" si="132"/>
        <v>4</v>
      </c>
      <c r="I1538" s="6">
        <f t="shared" si="131"/>
        <v>0.19696969696969696</v>
      </c>
      <c r="J1538" s="10">
        <f>IF(B1538="Pending","",C1538/(VLOOKUP(B1538,Population!$A$2:$B$10,2,FALSE)/100000))</f>
        <v>1437.7479258614433</v>
      </c>
      <c r="K1538" s="10">
        <f>IF(B1538="Pending","",SUMIFS(E:E,A:A,"&lt;="&amp;A1538,A:A,"&gt;="&amp;A1538-13,B:B,B1538)/(VLOOKUP(B1538,Population!$A$2:$B$10,2,FALSE)/100000)/14)</f>
        <v>21.436602223315557</v>
      </c>
      <c r="L1538" s="13">
        <f>IF(B1538="Pending","",(G1538/C1538)/(VLOOKUP(B1538,Population!$A$2:$B$10,2,FALSE)/100000))</f>
        <v>3.2032361950314506E-3</v>
      </c>
    </row>
    <row r="1539" spans="1:12" x14ac:dyDescent="0.3">
      <c r="A1539" s="1">
        <v>44062</v>
      </c>
      <c r="B1539" t="s">
        <v>7</v>
      </c>
      <c r="C1539" s="2">
        <v>6084</v>
      </c>
      <c r="D1539" s="6">
        <f t="shared" si="133"/>
        <v>4.4150943396226418E-2</v>
      </c>
      <c r="E1539" s="7">
        <f t="shared" si="129"/>
        <v>102</v>
      </c>
      <c r="F1539" s="6">
        <f t="shared" si="130"/>
        <v>5.0445103857566766E-2</v>
      </c>
      <c r="G1539" s="2">
        <v>419</v>
      </c>
      <c r="H1539" s="7">
        <f t="shared" si="132"/>
        <v>14</v>
      </c>
      <c r="I1539" s="6">
        <f t="shared" si="131"/>
        <v>0.28856749311294766</v>
      </c>
      <c r="J1539" s="10">
        <f>IF(B1539="Pending","",C1539/(VLOOKUP(B1539,Population!$A$2:$B$10,2,FALSE)/100000))</f>
        <v>1268.5650660867354</v>
      </c>
      <c r="K1539" s="10">
        <f>IF(B1539="Pending","",SUMIFS(E:E,A:A,"&lt;="&amp;A1539,A:A,"&gt;="&amp;A1539-13,B:B,B1539)/(VLOOKUP(B1539,Population!$A$2:$B$10,2,FALSE)/100000)/14)</f>
        <v>19.867871209726978</v>
      </c>
      <c r="L1539" s="13">
        <f>IF(B1539="Pending","",(G1539/C1539)/(VLOOKUP(B1539,Population!$A$2:$B$10,2,FALSE)/100000))</f>
        <v>1.4359798961005006E-2</v>
      </c>
    </row>
    <row r="1540" spans="1:12" x14ac:dyDescent="0.3">
      <c r="A1540" s="1">
        <v>44062</v>
      </c>
      <c r="B1540" t="s">
        <v>25</v>
      </c>
      <c r="C1540" s="2">
        <v>3327</v>
      </c>
      <c r="D1540" s="6">
        <f t="shared" si="133"/>
        <v>2.4143686502177068E-2</v>
      </c>
      <c r="E1540" s="7">
        <f t="shared" si="129"/>
        <v>33</v>
      </c>
      <c r="F1540" s="6">
        <f t="shared" si="130"/>
        <v>1.6320474777448073E-2</v>
      </c>
      <c r="G1540" s="2">
        <v>475</v>
      </c>
      <c r="H1540" s="7">
        <f t="shared" si="132"/>
        <v>5</v>
      </c>
      <c r="I1540" s="6">
        <f t="shared" si="131"/>
        <v>0.32713498622589532</v>
      </c>
      <c r="J1540" s="10">
        <f>IF(B1540="Pending","",C1540/(VLOOKUP(B1540,Population!$A$2:$B$10,2,FALSE)/100000))</f>
        <v>1502.9204631181419</v>
      </c>
      <c r="K1540" s="10">
        <f>IF(B1540="Pending","",SUMIFS(E:E,A:A,"&lt;="&amp;A1540,A:A,"&gt;="&amp;A1540-13,B:B,B1540)/(VLOOKUP(B1540,Population!$A$2:$B$10,2,FALSE)/100000)/14)</f>
        <v>22.489921482101956</v>
      </c>
      <c r="L1540" s="13">
        <f>IF(B1540="Pending","",(G1540/C1540)/(VLOOKUP(B1540,Population!$A$2:$B$10,2,FALSE)/100000))</f>
        <v>6.4494696820362421E-2</v>
      </c>
    </row>
    <row r="1541" spans="1:12" x14ac:dyDescent="0.3">
      <c r="A1541" s="1">
        <v>44062</v>
      </c>
      <c r="B1541" t="s">
        <v>21</v>
      </c>
      <c r="C1541" s="2">
        <v>209</v>
      </c>
      <c r="D1541" s="6">
        <f t="shared" si="133"/>
        <v>1.5166908563134978E-3</v>
      </c>
      <c r="E1541" s="7">
        <f t="shared" si="129"/>
        <v>1</v>
      </c>
      <c r="F1541" s="6">
        <f t="shared" si="130"/>
        <v>4.9455984174085062E-4</v>
      </c>
      <c r="G1541" s="2">
        <v>0</v>
      </c>
      <c r="H1541" s="7">
        <f t="shared" si="132"/>
        <v>0</v>
      </c>
      <c r="I1541" s="6">
        <f t="shared" si="131"/>
        <v>0</v>
      </c>
      <c r="J1541" s="10" t="str">
        <f>IF(B1541="Pending","",C1541/(VLOOKUP(B1541,Population!$A$2:$B$10,2,FALSE)/100000))</f>
        <v/>
      </c>
      <c r="K1541" s="10" t="str">
        <f>IF(B1541="Pending","",SUMIFS(E:E,A:A,"&lt;="&amp;A1541,A:A,"&gt;="&amp;A1541-13,B:B,B1541)/(VLOOKUP(B1541,Population!$A$2:$B$10,2,FALSE)/100000)/14)</f>
        <v/>
      </c>
      <c r="L1541" s="13" t="str">
        <f>IF(B1541="Pending","",(G1541/C1541)/(VLOOKUP(B1541,Population!$A$2:$B$10,2,FALSE)/100000))</f>
        <v/>
      </c>
    </row>
    <row r="1542" spans="1:12" x14ac:dyDescent="0.3">
      <c r="A1542" s="1">
        <v>44063</v>
      </c>
      <c r="B1542" s="11" t="s">
        <v>0</v>
      </c>
      <c r="C1542" s="2">
        <v>6832</v>
      </c>
      <c r="D1542" s="6">
        <f t="shared" si="133"/>
        <v>4.9089276091252021E-2</v>
      </c>
      <c r="E1542" s="7">
        <f t="shared" si="129"/>
        <v>84</v>
      </c>
      <c r="F1542" s="6">
        <f t="shared" si="130"/>
        <v>6.1090909090909092E-2</v>
      </c>
      <c r="G1542" s="2">
        <v>4</v>
      </c>
      <c r="H1542" s="7">
        <f t="shared" si="132"/>
        <v>0</v>
      </c>
      <c r="I1542" s="6">
        <f t="shared" si="131"/>
        <v>2.6881720430107529E-3</v>
      </c>
      <c r="J1542" s="10">
        <f>IF(B1542="Pending","",C1542/(VLOOKUP(B1542,Population!$A$2:$B$10,2,FALSE)/100000))</f>
        <v>754.13882247492643</v>
      </c>
      <c r="K1542" s="10">
        <f>IF(B1542="Pending","",SUMIFS(E:E,A:A,"&lt;="&amp;A1542,A:A,"&gt;="&amp;A1542-13,B:B,B1542)/(VLOOKUP(B1542,Population!$A$2:$B$10,2,FALSE)/100000)/14)</f>
        <v>9.9502675849297102</v>
      </c>
      <c r="L1542" s="13">
        <f>IF(B1542="Pending","",(G1542/C1542)/(VLOOKUP(B1542,Population!$A$2:$B$10,2,FALSE)/100000))</f>
        <v>6.4627234840155572E-5</v>
      </c>
    </row>
    <row r="1543" spans="1:12" x14ac:dyDescent="0.3">
      <c r="A1543" s="1">
        <v>44063</v>
      </c>
      <c r="B1543" t="s">
        <v>1</v>
      </c>
      <c r="C1543" s="2">
        <v>16648</v>
      </c>
      <c r="D1543" s="6">
        <f t="shared" si="133"/>
        <v>0.11961918447997126</v>
      </c>
      <c r="E1543" s="7">
        <f t="shared" si="129"/>
        <v>223</v>
      </c>
      <c r="F1543" s="6">
        <f t="shared" si="130"/>
        <v>0.16218181818181818</v>
      </c>
      <c r="G1543" s="2">
        <v>0</v>
      </c>
      <c r="H1543" s="7">
        <f t="shared" si="132"/>
        <v>0</v>
      </c>
      <c r="I1543" s="6">
        <f t="shared" si="131"/>
        <v>0</v>
      </c>
      <c r="J1543" s="10">
        <f>IF(B1543="Pending","",C1543/(VLOOKUP(B1543,Population!$A$2:$B$10,2,FALSE)/100000))</f>
        <v>1943.213983483615</v>
      </c>
      <c r="K1543" s="10">
        <f>IF(B1543="Pending","",SUMIFS(E:E,A:A,"&lt;="&amp;A1543,A:A,"&gt;="&amp;A1543-13,B:B,B1543)/(VLOOKUP(B1543,Population!$A$2:$B$10,2,FALSE)/100000)/14)</f>
        <v>27.313315241180078</v>
      </c>
      <c r="L1543" s="13">
        <f>IF(B1543="Pending","",(G1543/C1543)/(VLOOKUP(B1543,Population!$A$2:$B$10,2,FALSE)/100000))</f>
        <v>0</v>
      </c>
    </row>
    <row r="1544" spans="1:12" x14ac:dyDescent="0.3">
      <c r="A1544" s="1">
        <v>44063</v>
      </c>
      <c r="B1544" t="s">
        <v>2</v>
      </c>
      <c r="C1544" s="2">
        <v>31066</v>
      </c>
      <c r="D1544" s="6">
        <f t="shared" si="133"/>
        <v>0.22321537632477098</v>
      </c>
      <c r="E1544" s="7">
        <f t="shared" ref="E1544:E1607" si="134">C1544-SUMIFS(C:C,A:A,A1544-1,B:B,B1544)</f>
        <v>237</v>
      </c>
      <c r="F1544" s="6">
        <f t="shared" ref="F1544:F1607" si="135">E1544/SUMIF(A:A,A1544,E:E)</f>
        <v>0.17236363636363636</v>
      </c>
      <c r="G1544" s="2">
        <v>16</v>
      </c>
      <c r="H1544" s="7">
        <f t="shared" si="132"/>
        <v>0</v>
      </c>
      <c r="I1544" s="6">
        <f t="shared" si="131"/>
        <v>1.0752688172043012E-2</v>
      </c>
      <c r="J1544" s="10">
        <f>IF(B1544="Pending","",C1544/(VLOOKUP(B1544,Population!$A$2:$B$10,2,FALSE)/100000))</f>
        <v>3261.7003762935087</v>
      </c>
      <c r="K1544" s="10">
        <f>IF(B1544="Pending","",SUMIFS(E:E,A:A,"&lt;="&amp;A1544,A:A,"&gt;="&amp;A1544-13,B:B,B1544)/(VLOOKUP(B1544,Population!$A$2:$B$10,2,FALSE)/100000)/14)</f>
        <v>32.120238735193041</v>
      </c>
      <c r="L1544" s="13">
        <f>IF(B1544="Pending","",(G1544/C1544)/(VLOOKUP(B1544,Population!$A$2:$B$10,2,FALSE)/100000))</f>
        <v>5.4074606847542741E-5</v>
      </c>
    </row>
    <row r="1545" spans="1:12" x14ac:dyDescent="0.3">
      <c r="A1545" s="1">
        <v>44063</v>
      </c>
      <c r="B1545" t="s">
        <v>3</v>
      </c>
      <c r="C1545" s="2">
        <v>24514</v>
      </c>
      <c r="D1545" s="6">
        <f t="shared" si="133"/>
        <v>0.17613795581102928</v>
      </c>
      <c r="E1545" s="7">
        <f t="shared" si="134"/>
        <v>193</v>
      </c>
      <c r="F1545" s="6">
        <f t="shared" si="135"/>
        <v>0.14036363636363636</v>
      </c>
      <c r="G1545" s="2">
        <v>28</v>
      </c>
      <c r="H1545" s="7">
        <f t="shared" si="132"/>
        <v>0</v>
      </c>
      <c r="I1545" s="6">
        <f t="shared" si="131"/>
        <v>1.8817204301075269E-2</v>
      </c>
      <c r="J1545" s="10">
        <f>IF(B1545="Pending","",C1545/(VLOOKUP(B1545,Population!$A$2:$B$10,2,FALSE)/100000))</f>
        <v>2794.6309887799794</v>
      </c>
      <c r="K1545" s="10">
        <f>IF(B1545="Pending","",SUMIFS(E:E,A:A,"&lt;="&amp;A1545,A:A,"&gt;="&amp;A1545-13,B:B,B1545)/(VLOOKUP(B1545,Population!$A$2:$B$10,2,FALSE)/100000)/14)</f>
        <v>27.669774997011533</v>
      </c>
      <c r="L1545" s="13">
        <f>IF(B1545="Pending","",(G1545/C1545)/(VLOOKUP(B1545,Population!$A$2:$B$10,2,FALSE)/100000))</f>
        <v>1.3021293809008539E-4</v>
      </c>
    </row>
    <row r="1546" spans="1:12" x14ac:dyDescent="0.3">
      <c r="A1546" s="1">
        <v>44063</v>
      </c>
      <c r="B1546" t="s">
        <v>4</v>
      </c>
      <c r="C1546" s="2">
        <v>21225</v>
      </c>
      <c r="D1546" s="6">
        <f t="shared" si="133"/>
        <v>0.15250583797377404</v>
      </c>
      <c r="E1546" s="7">
        <f t="shared" si="134"/>
        <v>202</v>
      </c>
      <c r="F1546" s="6">
        <f t="shared" si="135"/>
        <v>0.14690909090909091</v>
      </c>
      <c r="G1546" s="2">
        <v>75</v>
      </c>
      <c r="H1546" s="7">
        <f t="shared" si="132"/>
        <v>0</v>
      </c>
      <c r="I1546" s="6">
        <f t="shared" si="131"/>
        <v>5.040322580645161E-2</v>
      </c>
      <c r="J1546" s="10">
        <f>IF(B1546="Pending","",C1546/(VLOOKUP(B1546,Population!$A$2:$B$10,2,FALSE)/100000))</f>
        <v>2489.6776615211375</v>
      </c>
      <c r="K1546" s="10">
        <f>IF(B1546="Pending","",SUMIFS(E:E,A:A,"&lt;="&amp;A1546,A:A,"&gt;="&amp;A1546-13,B:B,B1546)/(VLOOKUP(B1546,Population!$A$2:$B$10,2,FALSE)/100000)/14)</f>
        <v>26.9955962491035</v>
      </c>
      <c r="L1546" s="13">
        <f>IF(B1546="Pending","",(G1546/C1546)/(VLOOKUP(B1546,Population!$A$2:$B$10,2,FALSE)/100000))</f>
        <v>4.1448516217726736E-4</v>
      </c>
    </row>
    <row r="1547" spans="1:12" x14ac:dyDescent="0.3">
      <c r="A1547" s="1">
        <v>44063</v>
      </c>
      <c r="B1547" t="s">
        <v>5</v>
      </c>
      <c r="C1547" s="2">
        <v>17697</v>
      </c>
      <c r="D1547" s="6">
        <f t="shared" si="133"/>
        <v>0.12715645769714387</v>
      </c>
      <c r="E1547" s="7">
        <f t="shared" si="134"/>
        <v>193</v>
      </c>
      <c r="F1547" s="6">
        <f t="shared" si="135"/>
        <v>0.14036363636363636</v>
      </c>
      <c r="G1547" s="2">
        <v>156</v>
      </c>
      <c r="H1547" s="7">
        <f t="shared" si="132"/>
        <v>7</v>
      </c>
      <c r="I1547" s="6">
        <f t="shared" si="131"/>
        <v>0.10483870967741936</v>
      </c>
      <c r="J1547" s="10">
        <f>IF(B1547="Pending","",C1547/(VLOOKUP(B1547,Population!$A$2:$B$10,2,FALSE)/100000))</f>
        <v>1976.5212020626318</v>
      </c>
      <c r="K1547" s="10">
        <f>IF(B1547="Pending","",SUMIFS(E:E,A:A,"&lt;="&amp;A1547,A:A,"&gt;="&amp;A1547-13,B:B,B1547)/(VLOOKUP(B1547,Population!$A$2:$B$10,2,FALSE)/100000)/14)</f>
        <v>24.9460433118198</v>
      </c>
      <c r="L1547" s="13">
        <f>IF(B1547="Pending","",(G1547/C1547)/(VLOOKUP(B1547,Population!$A$2:$B$10,2,FALSE)/100000))</f>
        <v>9.8452505736581846E-4</v>
      </c>
    </row>
    <row r="1548" spans="1:12" x14ac:dyDescent="0.3">
      <c r="A1548" s="1">
        <v>44063</v>
      </c>
      <c r="B1548" t="s">
        <v>6</v>
      </c>
      <c r="C1548" s="2">
        <v>11469</v>
      </c>
      <c r="D1548" s="6">
        <f t="shared" si="133"/>
        <v>8.2407041494521285E-2</v>
      </c>
      <c r="E1548" s="7">
        <f t="shared" si="134"/>
        <v>139</v>
      </c>
      <c r="F1548" s="6">
        <f t="shared" si="135"/>
        <v>0.10109090909090909</v>
      </c>
      <c r="G1548" s="2">
        <v>294</v>
      </c>
      <c r="H1548" s="7">
        <f t="shared" si="132"/>
        <v>8</v>
      </c>
      <c r="I1548" s="6">
        <f t="shared" si="131"/>
        <v>0.19758064516129031</v>
      </c>
      <c r="J1548" s="10">
        <f>IF(B1548="Pending","",C1548/(VLOOKUP(B1548,Population!$A$2:$B$10,2,FALSE)/100000))</f>
        <v>1455.386669170776</v>
      </c>
      <c r="K1548" s="10">
        <f>IF(B1548="Pending","",SUMIFS(E:E,A:A,"&lt;="&amp;A1548,A:A,"&gt;="&amp;A1548-13,B:B,B1548)/(VLOOKUP(B1548,Population!$A$2:$B$10,2,FALSE)/100000)/14)</f>
        <v>20.947140692635202</v>
      </c>
      <c r="L1548" s="13">
        <f>IF(B1548="Pending","",(G1548/C1548)/(VLOOKUP(B1548,Population!$A$2:$B$10,2,FALSE)/100000))</f>
        <v>3.2529292493458078E-3</v>
      </c>
    </row>
    <row r="1549" spans="1:12" x14ac:dyDescent="0.3">
      <c r="A1549" s="1">
        <v>44063</v>
      </c>
      <c r="B1549" t="s">
        <v>7</v>
      </c>
      <c r="C1549" s="2">
        <v>6147</v>
      </c>
      <c r="D1549" s="6">
        <f t="shared" si="133"/>
        <v>4.4167415124842825E-2</v>
      </c>
      <c r="E1549" s="7">
        <f t="shared" si="134"/>
        <v>63</v>
      </c>
      <c r="F1549" s="6">
        <f t="shared" si="135"/>
        <v>4.581818181818182E-2</v>
      </c>
      <c r="G1549" s="2">
        <v>434</v>
      </c>
      <c r="H1549" s="7">
        <f t="shared" si="132"/>
        <v>15</v>
      </c>
      <c r="I1549" s="6">
        <f t="shared" si="131"/>
        <v>0.29166666666666669</v>
      </c>
      <c r="J1549" s="10">
        <f>IF(B1549="Pending","",C1549/(VLOOKUP(B1549,Population!$A$2:$B$10,2,FALSE)/100000))</f>
        <v>1281.7010948775744</v>
      </c>
      <c r="K1549" s="10">
        <f>IF(B1549="Pending","",SUMIFS(E:E,A:A,"&lt;="&amp;A1549,A:A,"&gt;="&amp;A1549-13,B:B,B1549)/(VLOOKUP(B1549,Population!$A$2:$B$10,2,FALSE)/100000)/14)</f>
        <v>18.989157265668588</v>
      </c>
      <c r="L1549" s="13">
        <f>IF(B1549="Pending","",(G1549/C1549)/(VLOOKUP(B1549,Population!$A$2:$B$10,2,FALSE)/100000))</f>
        <v>1.472143204511716E-2</v>
      </c>
    </row>
    <row r="1550" spans="1:12" x14ac:dyDescent="0.3">
      <c r="A1550" s="1">
        <v>44063</v>
      </c>
      <c r="B1550" t="s">
        <v>25</v>
      </c>
      <c r="C1550" s="2">
        <v>3364</v>
      </c>
      <c r="D1550" s="6">
        <f t="shared" si="133"/>
        <v>2.4171007724088377E-2</v>
      </c>
      <c r="E1550" s="7">
        <f t="shared" si="134"/>
        <v>37</v>
      </c>
      <c r="F1550" s="6">
        <f t="shared" si="135"/>
        <v>2.690909090909091E-2</v>
      </c>
      <c r="G1550" s="2">
        <v>481</v>
      </c>
      <c r="H1550" s="7">
        <f t="shared" si="132"/>
        <v>6</v>
      </c>
      <c r="I1550" s="6">
        <f t="shared" si="131"/>
        <v>0.323252688172043</v>
      </c>
      <c r="J1550" s="10">
        <f>IF(B1550="Pending","",C1550/(VLOOKUP(B1550,Population!$A$2:$B$10,2,FALSE)/100000))</f>
        <v>1519.634637189489</v>
      </c>
      <c r="K1550" s="10">
        <f>IF(B1550="Pending","",SUMIFS(E:E,A:A,"&lt;="&amp;A1550,A:A,"&gt;="&amp;A1550-13,B:B,B1550)/(VLOOKUP(B1550,Population!$A$2:$B$10,2,FALSE)/100000)/14)</f>
        <v>21.586452613380505</v>
      </c>
      <c r="L1550" s="13">
        <f>IF(B1550="Pending","",(G1550/C1550)/(VLOOKUP(B1550,Population!$A$2:$B$10,2,FALSE)/100000))</f>
        <v>6.4591041298308616E-2</v>
      </c>
    </row>
    <row r="1551" spans="1:12" x14ac:dyDescent="0.3">
      <c r="A1551" s="1">
        <v>44063</v>
      </c>
      <c r="B1551" t="s">
        <v>21</v>
      </c>
      <c r="C1551" s="2">
        <v>213</v>
      </c>
      <c r="D1551" s="6">
        <f t="shared" si="133"/>
        <v>1.5304472786060715E-3</v>
      </c>
      <c r="E1551" s="7">
        <f t="shared" si="134"/>
        <v>4</v>
      </c>
      <c r="F1551" s="6">
        <f t="shared" si="135"/>
        <v>2.9090909090909089E-3</v>
      </c>
      <c r="G1551" s="2">
        <v>0</v>
      </c>
      <c r="H1551" s="7">
        <f t="shared" si="132"/>
        <v>0</v>
      </c>
      <c r="I1551" s="6">
        <f t="shared" si="131"/>
        <v>0</v>
      </c>
      <c r="J1551" s="10" t="str">
        <f>IF(B1551="Pending","",C1551/(VLOOKUP(B1551,Population!$A$2:$B$10,2,FALSE)/100000))</f>
        <v/>
      </c>
      <c r="K1551" s="10" t="str">
        <f>IF(B1551="Pending","",SUMIFS(E:E,A:A,"&lt;="&amp;A1551,A:A,"&gt;="&amp;A1551-13,B:B,B1551)/(VLOOKUP(B1551,Population!$A$2:$B$10,2,FALSE)/100000)/14)</f>
        <v/>
      </c>
      <c r="L1551" s="13" t="str">
        <f>IF(B1551="Pending","",(G1551/C1551)/(VLOOKUP(B1551,Population!$A$2:$B$10,2,FALSE)/100000))</f>
        <v/>
      </c>
    </row>
    <row r="1552" spans="1:12" x14ac:dyDescent="0.3">
      <c r="A1552" s="1">
        <v>44064</v>
      </c>
      <c r="B1552" s="11" t="s">
        <v>0</v>
      </c>
      <c r="C1552">
        <v>6923</v>
      </c>
      <c r="D1552" s="6">
        <f t="shared" si="133"/>
        <v>4.9153673567919116E-2</v>
      </c>
      <c r="E1552" s="7">
        <f t="shared" si="134"/>
        <v>91</v>
      </c>
      <c r="F1552" s="6">
        <f t="shared" si="135"/>
        <v>5.4523666866387058E-2</v>
      </c>
      <c r="G1552" s="2">
        <v>4</v>
      </c>
      <c r="H1552" s="7">
        <f t="shared" si="132"/>
        <v>0</v>
      </c>
      <c r="I1552" s="6">
        <f t="shared" si="131"/>
        <v>2.5823111684958036E-3</v>
      </c>
      <c r="J1552" s="10">
        <f>IF(B1552="Pending","",C1552/(VLOOKUP(B1552,Population!$A$2:$B$10,2,FALSE)/100000))</f>
        <v>764.18370433166206</v>
      </c>
      <c r="K1552" s="10">
        <f>IF(B1552="Pending","",SUMIFS(E:E,A:A,"&lt;="&amp;A1552,A:A,"&gt;="&amp;A1552-13,B:B,B1552)/(VLOOKUP(B1552,Population!$A$2:$B$10,2,FALSE)/100000)/14)</f>
        <v>9.8319997451722276</v>
      </c>
      <c r="L1552" s="13">
        <f>IF(B1552="Pending","",(G1552/C1552)/(VLOOKUP(B1552,Population!$A$2:$B$10,2,FALSE)/100000))</f>
        <v>6.3777736303328444E-5</v>
      </c>
    </row>
    <row r="1553" spans="1:12" x14ac:dyDescent="0.3">
      <c r="A1553" s="1">
        <v>44064</v>
      </c>
      <c r="B1553" t="s">
        <v>1</v>
      </c>
      <c r="C1553">
        <v>16923</v>
      </c>
      <c r="D1553" s="6">
        <f t="shared" si="133"/>
        <v>0.1201542131720201</v>
      </c>
      <c r="E1553" s="7">
        <f t="shared" si="134"/>
        <v>275</v>
      </c>
      <c r="F1553" s="6">
        <f t="shared" si="135"/>
        <v>0.16476932294787297</v>
      </c>
      <c r="G1553" s="2">
        <v>0</v>
      </c>
      <c r="H1553" s="7">
        <f t="shared" si="132"/>
        <v>0</v>
      </c>
      <c r="I1553" s="6">
        <f t="shared" si="131"/>
        <v>0</v>
      </c>
      <c r="J1553" s="10">
        <f>IF(B1553="Pending","",C1553/(VLOOKUP(B1553,Population!$A$2:$B$10,2,FALSE)/100000))</f>
        <v>1975.312965070472</v>
      </c>
      <c r="K1553" s="10">
        <f>IF(B1553="Pending","",SUMIFS(E:E,A:A,"&lt;="&amp;A1553,A:A,"&gt;="&amp;A1553-13,B:B,B1553)/(VLOOKUP(B1553,Population!$A$2:$B$10,2,FALSE)/100000)/14)</f>
        <v>26.888107952626907</v>
      </c>
      <c r="L1553" s="13">
        <f>IF(B1553="Pending","",(G1553/C1553)/(VLOOKUP(B1553,Population!$A$2:$B$10,2,FALSE)/100000))</f>
        <v>0</v>
      </c>
    </row>
    <row r="1554" spans="1:12" x14ac:dyDescent="0.3">
      <c r="A1554" s="1">
        <v>44064</v>
      </c>
      <c r="B1554" t="s">
        <v>2</v>
      </c>
      <c r="C1554">
        <v>31387</v>
      </c>
      <c r="D1554" s="6">
        <f t="shared" si="133"/>
        <v>0.22284939365539178</v>
      </c>
      <c r="E1554" s="7">
        <f t="shared" si="134"/>
        <v>321</v>
      </c>
      <c r="F1554" s="6">
        <f t="shared" si="135"/>
        <v>0.19233073696824446</v>
      </c>
      <c r="G1554" s="2">
        <v>16</v>
      </c>
      <c r="H1554" s="7">
        <f t="shared" si="132"/>
        <v>0</v>
      </c>
      <c r="I1554" s="6">
        <f t="shared" si="131"/>
        <v>1.0329244673983214E-2</v>
      </c>
      <c r="J1554" s="10">
        <f>IF(B1554="Pending","",C1554/(VLOOKUP(B1554,Population!$A$2:$B$10,2,FALSE)/100000))</f>
        <v>3295.4030036285444</v>
      </c>
      <c r="K1554" s="10">
        <f>IF(B1554="Pending","",SUMIFS(E:E,A:A,"&lt;="&amp;A1554,A:A,"&gt;="&amp;A1554-13,B:B,B1554)/(VLOOKUP(B1554,Population!$A$2:$B$10,2,FALSE)/100000)/14)</f>
        <v>30.747835352391188</v>
      </c>
      <c r="L1554" s="13">
        <f>IF(B1554="Pending","",(G1554/C1554)/(VLOOKUP(B1554,Population!$A$2:$B$10,2,FALSE)/100000))</f>
        <v>5.3521576968992343E-5</v>
      </c>
    </row>
    <row r="1555" spans="1:12" x14ac:dyDescent="0.3">
      <c r="A1555" s="1">
        <v>44064</v>
      </c>
      <c r="B1555" t="s">
        <v>3</v>
      </c>
      <c r="C1555">
        <v>24776</v>
      </c>
      <c r="D1555" s="6">
        <f t="shared" si="133"/>
        <v>0.17591093692312063</v>
      </c>
      <c r="E1555" s="7">
        <f t="shared" si="134"/>
        <v>262</v>
      </c>
      <c r="F1555" s="6">
        <f t="shared" si="135"/>
        <v>0.15698022768124625</v>
      </c>
      <c r="G1555" s="2">
        <v>29</v>
      </c>
      <c r="H1555" s="7">
        <f t="shared" si="132"/>
        <v>1</v>
      </c>
      <c r="I1555" s="6">
        <f t="shared" si="131"/>
        <v>1.8721755971594579E-2</v>
      </c>
      <c r="J1555" s="10">
        <f>IF(B1555="Pending","",C1555/(VLOOKUP(B1555,Population!$A$2:$B$10,2,FALSE)/100000))</f>
        <v>2824.4993627320214</v>
      </c>
      <c r="K1555" s="10">
        <f>IF(B1555="Pending","",SUMIFS(E:E,A:A,"&lt;="&amp;A1555,A:A,"&gt;="&amp;A1555-13,B:B,B1555)/(VLOOKUP(B1555,Population!$A$2:$B$10,2,FALSE)/100000)/14)</f>
        <v>26.969480515038903</v>
      </c>
      <c r="L1555" s="13">
        <f>IF(B1555="Pending","",(G1555/C1555)/(VLOOKUP(B1555,Population!$A$2:$B$10,2,FALSE)/100000))</f>
        <v>1.3343725345649917E-4</v>
      </c>
    </row>
    <row r="1556" spans="1:12" x14ac:dyDescent="0.3">
      <c r="A1556" s="1">
        <v>44064</v>
      </c>
      <c r="B1556" t="s">
        <v>4</v>
      </c>
      <c r="C1556">
        <v>21458</v>
      </c>
      <c r="D1556" s="6">
        <f t="shared" si="133"/>
        <v>0.15235295788247991</v>
      </c>
      <c r="E1556" s="7">
        <f t="shared" si="134"/>
        <v>233</v>
      </c>
      <c r="F1556" s="6">
        <f t="shared" si="135"/>
        <v>0.1396045536249251</v>
      </c>
      <c r="G1556" s="2">
        <v>77</v>
      </c>
      <c r="H1556" s="7">
        <f t="shared" si="132"/>
        <v>2</v>
      </c>
      <c r="I1556" s="6">
        <f t="shared" si="131"/>
        <v>4.9709489993544222E-2</v>
      </c>
      <c r="J1556" s="10">
        <f>IF(B1556="Pending","",C1556/(VLOOKUP(B1556,Population!$A$2:$B$10,2,FALSE)/100000))</f>
        <v>2517.0083986299442</v>
      </c>
      <c r="K1556" s="10">
        <f>IF(B1556="Pending","",SUMIFS(E:E,A:A,"&lt;="&amp;A1556,A:A,"&gt;="&amp;A1556-13,B:B,B1556)/(VLOOKUP(B1556,Population!$A$2:$B$10,2,FALSE)/100000)/14)</f>
        <v>25.81422471864925</v>
      </c>
      <c r="L1556" s="13">
        <f>IF(B1556="Pending","",(G1556/C1556)/(VLOOKUP(B1556,Population!$A$2:$B$10,2,FALSE)/100000))</f>
        <v>4.2091742795250409E-4</v>
      </c>
    </row>
    <row r="1557" spans="1:12" x14ac:dyDescent="0.3">
      <c r="A1557" s="1">
        <v>44064</v>
      </c>
      <c r="B1557" t="s">
        <v>5</v>
      </c>
      <c r="C1557">
        <v>17896</v>
      </c>
      <c r="D1557" s="6">
        <f t="shared" si="133"/>
        <v>0.12706256567549915</v>
      </c>
      <c r="E1557" s="7">
        <f t="shared" si="134"/>
        <v>199</v>
      </c>
      <c r="F1557" s="6">
        <f t="shared" si="135"/>
        <v>0.11923307369682444</v>
      </c>
      <c r="G1557" s="2">
        <v>160</v>
      </c>
      <c r="H1557" s="7">
        <f t="shared" si="132"/>
        <v>4</v>
      </c>
      <c r="I1557" s="6">
        <f t="shared" si="131"/>
        <v>0.10329244673983215</v>
      </c>
      <c r="J1557" s="10">
        <f>IF(B1557="Pending","",C1557/(VLOOKUP(B1557,Population!$A$2:$B$10,2,FALSE)/100000))</f>
        <v>1998.7468741658395</v>
      </c>
      <c r="K1557" s="10">
        <f>IF(B1557="Pending","",SUMIFS(E:E,A:A,"&lt;="&amp;A1557,A:A,"&gt;="&amp;A1557-13,B:B,B1557)/(VLOOKUP(B1557,Population!$A$2:$B$10,2,FALSE)/100000)/14)</f>
        <v>23.908951648712485</v>
      </c>
      <c r="L1557" s="13">
        <f>IF(B1557="Pending","",(G1557/C1557)/(VLOOKUP(B1557,Population!$A$2:$B$10,2,FALSE)/100000))</f>
        <v>9.9854085371908871E-4</v>
      </c>
    </row>
    <row r="1558" spans="1:12" x14ac:dyDescent="0.3">
      <c r="A1558" s="1">
        <v>44064</v>
      </c>
      <c r="B1558" t="s">
        <v>6</v>
      </c>
      <c r="C1558">
        <v>11634</v>
      </c>
      <c r="D1558" s="6">
        <f t="shared" si="133"/>
        <v>8.2602027775411091E-2</v>
      </c>
      <c r="E1558" s="7">
        <f t="shared" si="134"/>
        <v>165</v>
      </c>
      <c r="F1558" s="6">
        <f t="shared" si="135"/>
        <v>9.8861593768723791E-2</v>
      </c>
      <c r="G1558" s="2">
        <v>300</v>
      </c>
      <c r="H1558" s="7">
        <f t="shared" si="132"/>
        <v>6</v>
      </c>
      <c r="I1558" s="6">
        <f t="shared" si="131"/>
        <v>0.19367333763718528</v>
      </c>
      <c r="J1558" s="10">
        <f>IF(B1558="Pending","",C1558/(VLOOKUP(B1558,Population!$A$2:$B$10,2,FALSE)/100000))</f>
        <v>1476.3247457609912</v>
      </c>
      <c r="K1558" s="10">
        <f>IF(B1558="Pending","",SUMIFS(E:E,A:A,"&lt;="&amp;A1558,A:A,"&gt;="&amp;A1558-13,B:B,B1558)/(VLOOKUP(B1558,Population!$A$2:$B$10,2,FALSE)/100000)/14)</f>
        <v>20.31265352323474</v>
      </c>
      <c r="L1558" s="13">
        <f>IF(B1558="Pending","",(G1558/C1558)/(VLOOKUP(B1558,Population!$A$2:$B$10,2,FALSE)/100000))</f>
        <v>3.272239140796598E-3</v>
      </c>
    </row>
    <row r="1559" spans="1:12" x14ac:dyDescent="0.3">
      <c r="A1559" s="1">
        <v>44064</v>
      </c>
      <c r="B1559" t="s">
        <v>7</v>
      </c>
      <c r="C1559">
        <v>6222</v>
      </c>
      <c r="D1559" s="6">
        <f t="shared" si="133"/>
        <v>4.4176535741671637E-2</v>
      </c>
      <c r="E1559" s="7">
        <f t="shared" si="134"/>
        <v>75</v>
      </c>
      <c r="F1559" s="6">
        <f t="shared" si="135"/>
        <v>4.4937088076692631E-2</v>
      </c>
      <c r="G1559" s="2">
        <v>461</v>
      </c>
      <c r="H1559" s="7">
        <f t="shared" si="132"/>
        <v>27</v>
      </c>
      <c r="I1559" s="6">
        <f t="shared" si="131"/>
        <v>0.29761136216914136</v>
      </c>
      <c r="J1559" s="10">
        <f>IF(B1559="Pending","",C1559/(VLOOKUP(B1559,Population!$A$2:$B$10,2,FALSE)/100000))</f>
        <v>1297.339224390478</v>
      </c>
      <c r="K1559" s="10">
        <f>IF(B1559="Pending","",SUMIFS(E:E,A:A,"&lt;="&amp;A1559,A:A,"&gt;="&amp;A1559-13,B:B,B1559)/(VLOOKUP(B1559,Population!$A$2:$B$10,2,FALSE)/100000)/14)</f>
        <v>17.961508754820642</v>
      </c>
      <c r="L1559" s="13">
        <f>IF(B1559="Pending","",(G1559/C1559)/(VLOOKUP(B1559,Population!$A$2:$B$10,2,FALSE)/100000))</f>
        <v>1.5448789682735525E-2</v>
      </c>
    </row>
    <row r="1560" spans="1:12" x14ac:dyDescent="0.3">
      <c r="A1560" s="1">
        <v>44064</v>
      </c>
      <c r="B1560" t="s">
        <v>25</v>
      </c>
      <c r="C1560">
        <v>3413</v>
      </c>
      <c r="D1560" s="6">
        <f t="shared" si="133"/>
        <v>2.4232484166879668E-2</v>
      </c>
      <c r="E1560" s="7">
        <f t="shared" si="134"/>
        <v>49</v>
      </c>
      <c r="F1560" s="6">
        <f t="shared" si="135"/>
        <v>2.9358897543439184E-2</v>
      </c>
      <c r="G1560" s="2">
        <v>502</v>
      </c>
      <c r="H1560" s="7">
        <f t="shared" si="132"/>
        <v>21</v>
      </c>
      <c r="I1560" s="6">
        <f t="shared" si="131"/>
        <v>0.32408005164622339</v>
      </c>
      <c r="J1560" s="10">
        <f>IF(B1560="Pending","",C1560/(VLOOKUP(B1560,Population!$A$2:$B$10,2,FALSE)/100000))</f>
        <v>1541.7696244731646</v>
      </c>
      <c r="K1560" s="10">
        <f>IF(B1560="Pending","",SUMIFS(E:E,A:A,"&lt;="&amp;A1560,A:A,"&gt;="&amp;A1560-13,B:B,B1560)/(VLOOKUP(B1560,Population!$A$2:$B$10,2,FALSE)/100000)/14)</f>
        <v>21.134718179019774</v>
      </c>
      <c r="L1560" s="13">
        <f>IF(B1560="Pending","",(G1560/C1560)/(VLOOKUP(B1560,Population!$A$2:$B$10,2,FALSE)/100000))</f>
        <v>6.6443213023464828E-2</v>
      </c>
    </row>
    <row r="1561" spans="1:12" x14ac:dyDescent="0.3">
      <c r="A1561" s="1">
        <v>44064</v>
      </c>
      <c r="B1561" t="s">
        <v>21</v>
      </c>
      <c r="C1561">
        <v>212</v>
      </c>
      <c r="D1561" s="6">
        <f t="shared" si="133"/>
        <v>1.5052114396069409E-3</v>
      </c>
      <c r="E1561" s="7">
        <f t="shared" si="134"/>
        <v>-1</v>
      </c>
      <c r="F1561" s="6">
        <f t="shared" si="135"/>
        <v>-5.9916117435590175E-4</v>
      </c>
      <c r="G1561" s="2">
        <v>0</v>
      </c>
      <c r="H1561" s="7">
        <f t="shared" si="132"/>
        <v>0</v>
      </c>
      <c r="I1561" s="6">
        <f t="shared" si="131"/>
        <v>0</v>
      </c>
      <c r="J1561" s="10" t="str">
        <f>IF(B1561="Pending","",C1561/(VLOOKUP(B1561,Population!$A$2:$B$10,2,FALSE)/100000))</f>
        <v/>
      </c>
      <c r="K1561" s="10" t="str">
        <f>IF(B1561="Pending","",SUMIFS(E:E,A:A,"&lt;="&amp;A1561,A:A,"&gt;="&amp;A1561-13,B:B,B1561)/(VLOOKUP(B1561,Population!$A$2:$B$10,2,FALSE)/100000)/14)</f>
        <v/>
      </c>
      <c r="L1561" s="13" t="str">
        <f>IF(B1561="Pending","",(G1561/C1561)/(VLOOKUP(B1561,Population!$A$2:$B$10,2,FALSE)/100000))</f>
        <v/>
      </c>
    </row>
    <row r="1562" spans="1:12" x14ac:dyDescent="0.3">
      <c r="A1562" s="1">
        <v>44065</v>
      </c>
      <c r="B1562" s="11" t="s">
        <v>0</v>
      </c>
      <c r="C1562" s="2">
        <v>7007</v>
      </c>
      <c r="D1562" s="6">
        <f t="shared" si="133"/>
        <v>4.9316244730192915E-2</v>
      </c>
      <c r="E1562" s="7">
        <f t="shared" si="134"/>
        <v>84</v>
      </c>
      <c r="F1562" s="6">
        <f t="shared" si="135"/>
        <v>6.7796610169491525E-2</v>
      </c>
      <c r="G1562">
        <v>4</v>
      </c>
      <c r="H1562" s="7">
        <f t="shared" si="132"/>
        <v>0</v>
      </c>
      <c r="I1562" s="6">
        <f t="shared" si="131"/>
        <v>2.5591810620601407E-3</v>
      </c>
      <c r="J1562" s="10">
        <f>IF(B1562="Pending","",C1562/(VLOOKUP(B1562,Population!$A$2:$B$10,2,FALSE)/100000))</f>
        <v>773.45590296864884</v>
      </c>
      <c r="K1562" s="10">
        <f>IF(B1562="Pending","",SUMIFS(E:E,A:A,"&lt;="&amp;A1562,A:A,"&gt;="&amp;A1562-13,B:B,B1562)/(VLOOKUP(B1562,Population!$A$2:$B$10,2,FALSE)/100000)/14)</f>
        <v>9.6979628601137442</v>
      </c>
      <c r="L1562" s="13">
        <f>IF(B1562="Pending","",(G1562/C1562)/(VLOOKUP(B1562,Population!$A$2:$B$10,2,FALSE)/100000))</f>
        <v>6.3013168035955879E-5</v>
      </c>
    </row>
    <row r="1563" spans="1:12" x14ac:dyDescent="0.3">
      <c r="A1563" s="1">
        <v>44065</v>
      </c>
      <c r="B1563" t="s">
        <v>1</v>
      </c>
      <c r="C1563" s="2">
        <v>17122</v>
      </c>
      <c r="D1563" s="6">
        <f t="shared" si="133"/>
        <v>0.12050702758246939</v>
      </c>
      <c r="E1563" s="7">
        <f t="shared" si="134"/>
        <v>199</v>
      </c>
      <c r="F1563" s="6">
        <f t="shared" si="135"/>
        <v>0.16061339790153351</v>
      </c>
      <c r="G1563">
        <v>1</v>
      </c>
      <c r="H1563" s="7">
        <f t="shared" si="132"/>
        <v>1</v>
      </c>
      <c r="I1563" s="6">
        <f t="shared" si="131"/>
        <v>6.3979526551503517E-4</v>
      </c>
      <c r="J1563" s="10">
        <f>IF(B1563="Pending","",C1563/(VLOOKUP(B1563,Population!$A$2:$B$10,2,FALSE)/100000))</f>
        <v>1998.5409553824156</v>
      </c>
      <c r="K1563" s="10">
        <f>IF(B1563="Pending","",SUMIFS(E:E,A:A,"&lt;="&amp;A1563,A:A,"&gt;="&amp;A1563-13,B:B,B1563)/(VLOOKUP(B1563,Population!$A$2:$B$10,2,FALSE)/100000)/14)</f>
        <v>26.679673007257708</v>
      </c>
      <c r="L1563" s="13">
        <f>IF(B1563="Pending","",(G1563/C1563)/(VLOOKUP(B1563,Population!$A$2:$B$10,2,FALSE)/100000))</f>
        <v>6.8171691044710006E-6</v>
      </c>
    </row>
    <row r="1564" spans="1:12" x14ac:dyDescent="0.3">
      <c r="A1564" s="1">
        <v>44065</v>
      </c>
      <c r="B1564" t="s">
        <v>2</v>
      </c>
      <c r="C1564" s="2">
        <v>31614</v>
      </c>
      <c r="D1564" s="6">
        <f t="shared" si="133"/>
        <v>0.22250374780937904</v>
      </c>
      <c r="E1564" s="7">
        <f t="shared" si="134"/>
        <v>227</v>
      </c>
      <c r="F1564" s="6">
        <f t="shared" si="135"/>
        <v>0.18321226795803067</v>
      </c>
      <c r="G1564">
        <v>16</v>
      </c>
      <c r="H1564" s="7">
        <f t="shared" si="132"/>
        <v>0</v>
      </c>
      <c r="I1564" s="6">
        <f t="shared" si="131"/>
        <v>1.0236724248240563E-2</v>
      </c>
      <c r="J1564" s="10">
        <f>IF(B1564="Pending","",C1564/(VLOOKUP(B1564,Population!$A$2:$B$10,2,FALSE)/100000))</f>
        <v>3319.2363257626662</v>
      </c>
      <c r="K1564" s="10">
        <f>IF(B1564="Pending","",SUMIFS(E:E,A:A,"&lt;="&amp;A1564,A:A,"&gt;="&amp;A1564-13,B:B,B1564)/(VLOOKUP(B1564,Population!$A$2:$B$10,2,FALSE)/100000)/14)</f>
        <v>29.840399235893791</v>
      </c>
      <c r="L1564" s="13">
        <f>IF(B1564="Pending","",(G1564/C1564)/(VLOOKUP(B1564,Population!$A$2:$B$10,2,FALSE)/100000))</f>
        <v>5.3137272611050876E-5</v>
      </c>
    </row>
    <row r="1565" spans="1:12" x14ac:dyDescent="0.3">
      <c r="A1565" s="1">
        <v>44065</v>
      </c>
      <c r="B1565" t="s">
        <v>3</v>
      </c>
      <c r="C1565" s="2">
        <v>25001</v>
      </c>
      <c r="D1565" s="6">
        <f t="shared" si="133"/>
        <v>0.17596053011268062</v>
      </c>
      <c r="E1565" s="7">
        <f t="shared" si="134"/>
        <v>225</v>
      </c>
      <c r="F1565" s="6">
        <f t="shared" si="135"/>
        <v>0.18159806295399517</v>
      </c>
      <c r="G1565">
        <v>29</v>
      </c>
      <c r="H1565" s="7">
        <f t="shared" si="132"/>
        <v>0</v>
      </c>
      <c r="I1565" s="6">
        <f t="shared" si="131"/>
        <v>1.8554062699936022E-2</v>
      </c>
      <c r="J1565" s="10">
        <f>IF(B1565="Pending","",C1565/(VLOOKUP(B1565,Population!$A$2:$B$10,2,FALSE)/100000))</f>
        <v>2850.1496838740422</v>
      </c>
      <c r="K1565" s="10">
        <f>IF(B1565="Pending","",SUMIFS(E:E,A:A,"&lt;="&amp;A1565,A:A,"&gt;="&amp;A1565-13,B:B,B1565)/(VLOOKUP(B1565,Population!$A$2:$B$10,2,FALSE)/100000)/14)</f>
        <v>26.472760010383901</v>
      </c>
      <c r="L1565" s="13">
        <f>IF(B1565="Pending","",(G1565/C1565)/(VLOOKUP(B1565,Population!$A$2:$B$10,2,FALSE)/100000))</f>
        <v>1.3223636621088051E-4</v>
      </c>
    </row>
    <row r="1566" spans="1:12" x14ac:dyDescent="0.3">
      <c r="A1566" s="1">
        <v>44065</v>
      </c>
      <c r="B1566" t="s">
        <v>4</v>
      </c>
      <c r="C1566" s="2">
        <v>21630</v>
      </c>
      <c r="D1566" s="6">
        <f t="shared" si="133"/>
        <v>0.15223496125504107</v>
      </c>
      <c r="E1566" s="7">
        <f t="shared" si="134"/>
        <v>172</v>
      </c>
      <c r="F1566" s="6">
        <f t="shared" si="135"/>
        <v>0.13882163034705408</v>
      </c>
      <c r="G1566">
        <v>78</v>
      </c>
      <c r="H1566" s="7">
        <f t="shared" si="132"/>
        <v>1</v>
      </c>
      <c r="I1566" s="6">
        <f t="shared" ref="I1566:I1629" si="136">G1566/SUMIF(A:A,A1566,G:G)</f>
        <v>4.9904030710172742E-2</v>
      </c>
      <c r="J1566" s="10">
        <f>IF(B1566="Pending","",C1566/(VLOOKUP(B1566,Population!$A$2:$B$10,2,FALSE)/100000))</f>
        <v>2537.1838783840849</v>
      </c>
      <c r="K1566" s="10">
        <f>IF(B1566="Pending","",SUMIFS(E:E,A:A,"&lt;="&amp;A1566,A:A,"&gt;="&amp;A1566-13,B:B,B1566)/(VLOOKUP(B1566,Population!$A$2:$B$10,2,FALSE)/100000)/14)</f>
        <v>25.16907856372033</v>
      </c>
      <c r="L1566" s="13">
        <f>IF(B1566="Pending","",(G1566/C1566)/(VLOOKUP(B1566,Population!$A$2:$B$10,2,FALSE)/100000))</f>
        <v>4.2299331807216825E-4</v>
      </c>
    </row>
    <row r="1567" spans="1:12" x14ac:dyDescent="0.3">
      <c r="A1567" s="1">
        <v>44065</v>
      </c>
      <c r="B1567" t="s">
        <v>5</v>
      </c>
      <c r="C1567" s="2">
        <v>18065</v>
      </c>
      <c r="D1567" s="6">
        <f t="shared" si="133"/>
        <v>0.12714399329969103</v>
      </c>
      <c r="E1567" s="7">
        <f t="shared" si="134"/>
        <v>169</v>
      </c>
      <c r="F1567" s="6">
        <f t="shared" si="135"/>
        <v>0.13640032284100082</v>
      </c>
      <c r="G1567">
        <v>161</v>
      </c>
      <c r="H1567" s="7">
        <f t="shared" si="132"/>
        <v>1</v>
      </c>
      <c r="I1567" s="6">
        <f t="shared" si="136"/>
        <v>0.10300703774792067</v>
      </c>
      <c r="J1567" s="10">
        <f>IF(B1567="Pending","",C1567/(VLOOKUP(B1567,Population!$A$2:$B$10,2,FALSE)/100000))</f>
        <v>2017.6219424343926</v>
      </c>
      <c r="K1567" s="10">
        <f>IF(B1567="Pending","",SUMIFS(E:E,A:A,"&lt;="&amp;A1567,A:A,"&gt;="&amp;A1567-13,B:B,B1567)/(VLOOKUP(B1567,Population!$A$2:$B$10,2,FALSE)/100000)/14)</f>
        <v>23.358495304447835</v>
      </c>
      <c r="L1567" s="13">
        <f>IF(B1567="Pending","",(G1567/C1567)/(VLOOKUP(B1567,Population!$A$2:$B$10,2,FALSE)/100000))</f>
        <v>9.9538189386356437E-4</v>
      </c>
    </row>
    <row r="1568" spans="1:12" x14ac:dyDescent="0.3">
      <c r="A1568" s="1">
        <v>44065</v>
      </c>
      <c r="B1568" t="s">
        <v>6</v>
      </c>
      <c r="C1568" s="2">
        <v>11714</v>
      </c>
      <c r="D1568" s="6">
        <f t="shared" si="133"/>
        <v>8.2444768198869672E-2</v>
      </c>
      <c r="E1568" s="7">
        <f t="shared" si="134"/>
        <v>80</v>
      </c>
      <c r="F1568" s="6">
        <f t="shared" si="135"/>
        <v>6.4568200161420494E-2</v>
      </c>
      <c r="G1568">
        <v>302</v>
      </c>
      <c r="H1568" s="7">
        <f t="shared" si="132"/>
        <v>2</v>
      </c>
      <c r="I1568" s="6">
        <f t="shared" si="136"/>
        <v>0.19321817018554063</v>
      </c>
      <c r="J1568" s="10">
        <f>IF(B1568="Pending","",C1568/(VLOOKUP(B1568,Population!$A$2:$B$10,2,FALSE)/100000))</f>
        <v>1486.4765404713987</v>
      </c>
      <c r="K1568" s="10">
        <f>IF(B1568="Pending","",SUMIFS(E:E,A:A,"&lt;="&amp;A1568,A:A,"&gt;="&amp;A1568-13,B:B,B1568)/(VLOOKUP(B1568,Population!$A$2:$B$10,2,FALSE)/100000)/14)</f>
        <v>19.360922769134049</v>
      </c>
      <c r="L1568" s="13">
        <f>IF(B1568="Pending","",(G1568/C1568)/(VLOOKUP(B1568,Population!$A$2:$B$10,2,FALSE)/100000))</f>
        <v>3.2715575407023909E-3</v>
      </c>
    </row>
    <row r="1569" spans="1:12" x14ac:dyDescent="0.3">
      <c r="A1569" s="1">
        <v>44065</v>
      </c>
      <c r="B1569" t="s">
        <v>7</v>
      </c>
      <c r="C1569" s="2">
        <v>6285</v>
      </c>
      <c r="D1569" s="6">
        <f t="shared" si="133"/>
        <v>4.4234707882012628E-2</v>
      </c>
      <c r="E1569" s="7">
        <f t="shared" si="134"/>
        <v>63</v>
      </c>
      <c r="F1569" s="6">
        <f t="shared" si="135"/>
        <v>5.0847457627118647E-2</v>
      </c>
      <c r="G1569">
        <v>464</v>
      </c>
      <c r="H1569" s="7">
        <f t="shared" si="132"/>
        <v>3</v>
      </c>
      <c r="I1569" s="6">
        <f t="shared" si="136"/>
        <v>0.29686500319897635</v>
      </c>
      <c r="J1569" s="10">
        <f>IF(B1569="Pending","",C1569/(VLOOKUP(B1569,Population!$A$2:$B$10,2,FALSE)/100000))</f>
        <v>1310.4752531813169</v>
      </c>
      <c r="K1569" s="10">
        <f>IF(B1569="Pending","",SUMIFS(E:E,A:A,"&lt;="&amp;A1569,A:A,"&gt;="&amp;A1569-13,B:B,B1569)/(VLOOKUP(B1569,Population!$A$2:$B$10,2,FALSE)/100000)/14)</f>
        <v>17.231729377551808</v>
      </c>
      <c r="L1569" s="13">
        <f>IF(B1569="Pending","",(G1569/C1569)/(VLOOKUP(B1569,Population!$A$2:$B$10,2,FALSE)/100000))</f>
        <v>1.5393459759188001E-2</v>
      </c>
    </row>
    <row r="1570" spans="1:12" x14ac:dyDescent="0.3">
      <c r="A1570" s="1">
        <v>44065</v>
      </c>
      <c r="B1570" t="s">
        <v>25</v>
      </c>
      <c r="C1570" s="2">
        <v>3437</v>
      </c>
      <c r="D1570" s="6">
        <f t="shared" si="133"/>
        <v>2.4190086076448274E-2</v>
      </c>
      <c r="E1570" s="7">
        <f t="shared" si="134"/>
        <v>24</v>
      </c>
      <c r="F1570" s="6">
        <f t="shared" si="135"/>
        <v>1.9370460048426151E-2</v>
      </c>
      <c r="G1570">
        <v>508</v>
      </c>
      <c r="H1570" s="7">
        <f t="shared" si="132"/>
        <v>6</v>
      </c>
      <c r="I1570" s="6">
        <f t="shared" si="136"/>
        <v>0.32501599488163785</v>
      </c>
      <c r="J1570" s="10">
        <f>IF(B1570="Pending","",C1570/(VLOOKUP(B1570,Population!$A$2:$B$10,2,FALSE)/100000))</f>
        <v>1552.6112508978222</v>
      </c>
      <c r="K1570" s="10">
        <f>IF(B1570="Pending","",SUMIFS(E:E,A:A,"&lt;="&amp;A1570,A:A,"&gt;="&amp;A1570-13,B:B,B1570)/(VLOOKUP(B1570,Population!$A$2:$B$10,2,FALSE)/100000)/14)</f>
        <v>19.908581857183513</v>
      </c>
      <c r="L1570" s="13">
        <f>IF(B1570="Pending","",(G1570/C1570)/(VLOOKUP(B1570,Population!$A$2:$B$10,2,FALSE)/100000))</f>
        <v>6.6767847732106422E-2</v>
      </c>
    </row>
    <row r="1571" spans="1:12" x14ac:dyDescent="0.3">
      <c r="A1571" s="1">
        <v>44065</v>
      </c>
      <c r="B1571" t="s">
        <v>21</v>
      </c>
      <c r="C1571" s="2">
        <v>208</v>
      </c>
      <c r="D1571" s="6">
        <f t="shared" si="133"/>
        <v>1.4639330532153741E-3</v>
      </c>
      <c r="E1571" s="7">
        <f t="shared" si="134"/>
        <v>-4</v>
      </c>
      <c r="F1571" s="6">
        <f t="shared" si="135"/>
        <v>-3.2284100080710249E-3</v>
      </c>
      <c r="G1571">
        <v>0</v>
      </c>
      <c r="H1571" s="7">
        <f t="shared" si="132"/>
        <v>0</v>
      </c>
      <c r="I1571" s="6">
        <f t="shared" si="136"/>
        <v>0</v>
      </c>
      <c r="J1571" s="10" t="str">
        <f>IF(B1571="Pending","",C1571/(VLOOKUP(B1571,Population!$A$2:$B$10,2,FALSE)/100000))</f>
        <v/>
      </c>
      <c r="K1571" s="10" t="str">
        <f>IF(B1571="Pending","",SUMIFS(E:E,A:A,"&lt;="&amp;A1571,A:A,"&gt;="&amp;A1571-13,B:B,B1571)/(VLOOKUP(B1571,Population!$A$2:$B$10,2,FALSE)/100000)/14)</f>
        <v/>
      </c>
      <c r="L1571" s="13" t="str">
        <f>IF(B1571="Pending","",(G1571/C1571)/(VLOOKUP(B1571,Population!$A$2:$B$10,2,FALSE)/100000))</f>
        <v/>
      </c>
    </row>
    <row r="1572" spans="1:12" x14ac:dyDescent="0.3">
      <c r="A1572" s="1">
        <v>44066</v>
      </c>
      <c r="B1572" s="11" t="s">
        <v>0</v>
      </c>
      <c r="C1572" s="2">
        <v>7115</v>
      </c>
      <c r="D1572" s="6">
        <f t="shared" si="133"/>
        <v>4.9431348437163479E-2</v>
      </c>
      <c r="E1572" s="7">
        <f t="shared" si="134"/>
        <v>108</v>
      </c>
      <c r="F1572" s="6">
        <f t="shared" si="135"/>
        <v>5.8252427184466021E-2</v>
      </c>
      <c r="G1572" s="15">
        <v>4</v>
      </c>
      <c r="H1572" s="7">
        <f t="shared" si="132"/>
        <v>0</v>
      </c>
      <c r="I1572" s="6">
        <f t="shared" si="136"/>
        <v>2.5526483726866626E-3</v>
      </c>
      <c r="J1572" s="10">
        <f>IF(B1572="Pending","",C1572/(VLOOKUP(B1572,Population!$A$2:$B$10,2,FALSE)/100000))</f>
        <v>785.37730121620336</v>
      </c>
      <c r="K1572" s="10">
        <f>IF(B1572="Pending","",SUMIFS(E:E,A:A,"&lt;="&amp;A1572,A:A,"&gt;="&amp;A1572-13,B:B,B1572)/(VLOOKUP(B1572,Population!$A$2:$B$10,2,FALSE)/100000)/14)</f>
        <v>9.5166188391522688</v>
      </c>
      <c r="L1572" s="13">
        <f>IF(B1572="Pending","",(G1572/C1572)/(VLOOKUP(B1572,Population!$A$2:$B$10,2,FALSE)/100000))</f>
        <v>6.2056678626555561E-5</v>
      </c>
    </row>
    <row r="1573" spans="1:12" x14ac:dyDescent="0.3">
      <c r="A1573" s="1">
        <v>44066</v>
      </c>
      <c r="B1573" t="s">
        <v>1</v>
      </c>
      <c r="C1573" s="2">
        <v>17401</v>
      </c>
      <c r="D1573" s="6">
        <f t="shared" si="133"/>
        <v>0.12089316853901359</v>
      </c>
      <c r="E1573" s="7">
        <f t="shared" si="134"/>
        <v>279</v>
      </c>
      <c r="F1573" s="6">
        <f t="shared" si="135"/>
        <v>0.15048543689320387</v>
      </c>
      <c r="G1573" s="15">
        <v>1</v>
      </c>
      <c r="H1573" s="7">
        <f t="shared" si="132"/>
        <v>0</v>
      </c>
      <c r="I1573" s="6">
        <f t="shared" si="136"/>
        <v>6.3816209317166565E-4</v>
      </c>
      <c r="J1573" s="10">
        <f>IF(B1573="Pending","",C1573/(VLOOKUP(B1573,Population!$A$2:$B$10,2,FALSE)/100000))</f>
        <v>2031.1068312468997</v>
      </c>
      <c r="K1573" s="10">
        <f>IF(B1573="Pending","",SUMIFS(E:E,A:A,"&lt;="&amp;A1573,A:A,"&gt;="&amp;A1573-13,B:B,B1573)/(VLOOKUP(B1573,Population!$A$2:$B$10,2,FALSE)/100000)/14)</f>
        <v>26.471238061888503</v>
      </c>
      <c r="L1573" s="13">
        <f>IF(B1573="Pending","",(G1573/C1573)/(VLOOKUP(B1573,Population!$A$2:$B$10,2,FALSE)/100000))</f>
        <v>6.7078656058130257E-6</v>
      </c>
    </row>
    <row r="1574" spans="1:12" x14ac:dyDescent="0.3">
      <c r="A1574" s="1">
        <v>44066</v>
      </c>
      <c r="B1574" t="s">
        <v>2</v>
      </c>
      <c r="C1574" s="2">
        <v>31959</v>
      </c>
      <c r="D1574" s="6">
        <f t="shared" si="133"/>
        <v>0.22203464015506785</v>
      </c>
      <c r="E1574" s="7">
        <f t="shared" si="134"/>
        <v>345</v>
      </c>
      <c r="F1574" s="6">
        <f t="shared" si="135"/>
        <v>0.18608414239482202</v>
      </c>
      <c r="G1574" s="15">
        <v>16</v>
      </c>
      <c r="H1574" s="7">
        <f t="shared" si="132"/>
        <v>0</v>
      </c>
      <c r="I1574" s="6">
        <f t="shared" si="136"/>
        <v>1.021059349074665E-2</v>
      </c>
      <c r="J1574" s="10">
        <f>IF(B1574="Pending","",C1574/(VLOOKUP(B1574,Population!$A$2:$B$10,2,FALSE)/100000))</f>
        <v>3355.4587757021905</v>
      </c>
      <c r="K1574" s="10">
        <f>IF(B1574="Pending","",SUMIFS(E:E,A:A,"&lt;="&amp;A1574,A:A,"&gt;="&amp;A1574-13,B:B,B1574)/(VLOOKUP(B1574,Population!$A$2:$B$10,2,FALSE)/100000)/14)</f>
        <v>29.195444640697296</v>
      </c>
      <c r="L1574" s="13">
        <f>IF(B1574="Pending","",(G1574/C1574)/(VLOOKUP(B1574,Population!$A$2:$B$10,2,FALSE)/100000))</f>
        <v>5.2563651438585771E-5</v>
      </c>
    </row>
    <row r="1575" spans="1:12" x14ac:dyDescent="0.3">
      <c r="A1575" s="1">
        <v>44066</v>
      </c>
      <c r="B1575" t="s">
        <v>3</v>
      </c>
      <c r="C1575" s="2">
        <v>25273</v>
      </c>
      <c r="D1575" s="6">
        <f t="shared" si="133"/>
        <v>0.17558376234046841</v>
      </c>
      <c r="E1575" s="7">
        <f t="shared" si="134"/>
        <v>272</v>
      </c>
      <c r="F1575" s="6">
        <f t="shared" si="135"/>
        <v>0.14670981661272922</v>
      </c>
      <c r="G1575" s="15">
        <v>29</v>
      </c>
      <c r="H1575" s="7">
        <f t="shared" si="132"/>
        <v>0</v>
      </c>
      <c r="I1575" s="6">
        <f t="shared" si="136"/>
        <v>1.8506700701978303E-2</v>
      </c>
      <c r="J1575" s="10">
        <f>IF(B1575="Pending","",C1575/(VLOOKUP(B1575,Population!$A$2:$B$10,2,FALSE)/100000))</f>
        <v>2881.1580720990628</v>
      </c>
      <c r="K1575" s="10">
        <f>IF(B1575="Pending","",SUMIFS(E:E,A:A,"&lt;="&amp;A1575,A:A,"&gt;="&amp;A1575-13,B:B,B1575)/(VLOOKUP(B1575,Population!$A$2:$B$10,2,FALSE)/100000)/14)</f>
        <v>26.041183178470536</v>
      </c>
      <c r="L1575" s="13">
        <f>IF(B1575="Pending","",(G1575/C1575)/(VLOOKUP(B1575,Population!$A$2:$B$10,2,FALSE)/100000))</f>
        <v>1.308131757859464E-4</v>
      </c>
    </row>
    <row r="1576" spans="1:12" x14ac:dyDescent="0.3">
      <c r="A1576" s="1">
        <v>44066</v>
      </c>
      <c r="B1576" t="s">
        <v>4</v>
      </c>
      <c r="C1576" s="2">
        <v>21890</v>
      </c>
      <c r="D1576" s="6">
        <f t="shared" si="133"/>
        <v>0.15208042407442146</v>
      </c>
      <c r="E1576" s="7">
        <f t="shared" si="134"/>
        <v>260</v>
      </c>
      <c r="F1576" s="6">
        <f t="shared" si="135"/>
        <v>0.14023732470334413</v>
      </c>
      <c r="G1576" s="15">
        <v>78</v>
      </c>
      <c r="H1576" s="7">
        <f t="shared" ref="H1576:H1639" si="137">G1576-SUMIFS(G:G,A:A,A1576-1,B:B,B1576)</f>
        <v>0</v>
      </c>
      <c r="I1576" s="6">
        <f t="shared" si="136"/>
        <v>4.9776643267389918E-2</v>
      </c>
      <c r="J1576" s="10">
        <f>IF(B1576="Pending","",C1576/(VLOOKUP(B1576,Population!$A$2:$B$10,2,FALSE)/100000))</f>
        <v>2567.6816966170882</v>
      </c>
      <c r="K1576" s="10">
        <f>IF(B1576="Pending","",SUMIFS(E:E,A:A,"&lt;="&amp;A1576,A:A,"&gt;="&amp;A1576-13,B:B,B1576)/(VLOOKUP(B1576,Population!$A$2:$B$10,2,FALSE)/100000)/14)</f>
        <v>25.051779262824166</v>
      </c>
      <c r="L1576" s="13">
        <f>IF(B1576="Pending","",(G1576/C1576)/(VLOOKUP(B1576,Population!$A$2:$B$10,2,FALSE)/100000))</f>
        <v>4.1796918546829602E-4</v>
      </c>
    </row>
    <row r="1577" spans="1:12" x14ac:dyDescent="0.3">
      <c r="A1577" s="1">
        <v>44066</v>
      </c>
      <c r="B1577" t="s">
        <v>5</v>
      </c>
      <c r="C1577" s="2">
        <v>18296</v>
      </c>
      <c r="D1577" s="6">
        <f t="shared" si="133"/>
        <v>0.12711116669098285</v>
      </c>
      <c r="E1577" s="7">
        <f t="shared" si="134"/>
        <v>231</v>
      </c>
      <c r="F1577" s="6">
        <f t="shared" si="135"/>
        <v>0.12459546925566344</v>
      </c>
      <c r="G1577" s="15">
        <v>162</v>
      </c>
      <c r="H1577" s="7">
        <f t="shared" si="137"/>
        <v>1</v>
      </c>
      <c r="I1577" s="6">
        <f t="shared" si="136"/>
        <v>0.10338225909380983</v>
      </c>
      <c r="J1577" s="10">
        <f>IF(B1577="Pending","",C1577/(VLOOKUP(B1577,Population!$A$2:$B$10,2,FALSE)/100000))</f>
        <v>2043.4215919612313</v>
      </c>
      <c r="K1577" s="10">
        <f>IF(B1577="Pending","",SUMIFS(E:E,A:A,"&lt;="&amp;A1577,A:A,"&gt;="&amp;A1577-13,B:B,B1577)/(VLOOKUP(B1577,Population!$A$2:$B$10,2,FALSE)/100000)/14)</f>
        <v>22.75219556293894</v>
      </c>
      <c r="L1577" s="13">
        <f>IF(B1577="Pending","",(G1577/C1577)/(VLOOKUP(B1577,Population!$A$2:$B$10,2,FALSE)/100000))</f>
        <v>9.8891892802436447E-4</v>
      </c>
    </row>
    <row r="1578" spans="1:12" x14ac:dyDescent="0.3">
      <c r="A1578" s="1">
        <v>44066</v>
      </c>
      <c r="B1578" t="s">
        <v>6</v>
      </c>
      <c r="C1578" s="2">
        <v>11904</v>
      </c>
      <c r="D1578" s="6">
        <f t="shared" si="133"/>
        <v>8.2702849163175551E-2</v>
      </c>
      <c r="E1578" s="7">
        <f t="shared" si="134"/>
        <v>190</v>
      </c>
      <c r="F1578" s="6">
        <f t="shared" si="135"/>
        <v>0.10248112189859762</v>
      </c>
      <c r="G1578" s="15">
        <v>302</v>
      </c>
      <c r="H1578" s="7">
        <f t="shared" si="137"/>
        <v>0</v>
      </c>
      <c r="I1578" s="6">
        <f t="shared" si="136"/>
        <v>0.19272495213784302</v>
      </c>
      <c r="J1578" s="10">
        <f>IF(B1578="Pending","",C1578/(VLOOKUP(B1578,Population!$A$2:$B$10,2,FALSE)/100000))</f>
        <v>1510.5870529086162</v>
      </c>
      <c r="K1578" s="10">
        <f>IF(B1578="Pending","",SUMIFS(E:E,A:A,"&lt;="&amp;A1578,A:A,"&gt;="&amp;A1578-13,B:B,B1578)/(VLOOKUP(B1578,Population!$A$2:$B$10,2,FALSE)/100000)/14)</f>
        <v>19.261217642513977</v>
      </c>
      <c r="L1578" s="13">
        <f>IF(B1578="Pending","",(G1578/C1578)/(VLOOKUP(B1578,Population!$A$2:$B$10,2,FALSE)/100000))</f>
        <v>3.219340140439164E-3</v>
      </c>
    </row>
    <row r="1579" spans="1:12" x14ac:dyDescent="0.3">
      <c r="A1579" s="1">
        <v>44066</v>
      </c>
      <c r="B1579" t="s">
        <v>7</v>
      </c>
      <c r="C1579" s="2">
        <v>6409</v>
      </c>
      <c r="D1579" s="6">
        <f t="shared" si="133"/>
        <v>4.4526424755274879E-2</v>
      </c>
      <c r="E1579" s="7">
        <f t="shared" si="134"/>
        <v>124</v>
      </c>
      <c r="F1579" s="6">
        <f t="shared" si="135"/>
        <v>6.6882416396979505E-2</v>
      </c>
      <c r="G1579" s="15">
        <v>466</v>
      </c>
      <c r="H1579" s="7">
        <f t="shared" si="137"/>
        <v>2</v>
      </c>
      <c r="I1579" s="6">
        <f t="shared" si="136"/>
        <v>0.29738353541799617</v>
      </c>
      <c r="J1579" s="10">
        <f>IF(B1579="Pending","",C1579/(VLOOKUP(B1579,Population!$A$2:$B$10,2,FALSE)/100000))</f>
        <v>1336.3302939759842</v>
      </c>
      <c r="K1579" s="10">
        <f>IF(B1579="Pending","",SUMIFS(E:E,A:A,"&lt;="&amp;A1579,A:A,"&gt;="&amp;A1579-13,B:B,B1579)/(VLOOKUP(B1579,Population!$A$2:$B$10,2,FALSE)/100000)/14)</f>
        <v>17.559385424488834</v>
      </c>
      <c r="L1579" s="13">
        <f>IF(B1579="Pending","",(G1579/C1579)/(VLOOKUP(B1579,Population!$A$2:$B$10,2,FALSE)/100000))</f>
        <v>1.5160697671010663E-2</v>
      </c>
    </row>
    <row r="1580" spans="1:12" x14ac:dyDescent="0.3">
      <c r="A1580" s="1">
        <v>44066</v>
      </c>
      <c r="B1580" t="s">
        <v>25</v>
      </c>
      <c r="C1580" s="2">
        <v>3481</v>
      </c>
      <c r="D1580" s="6">
        <f t="shared" si="133"/>
        <v>2.4184191694977663E-2</v>
      </c>
      <c r="E1580" s="7">
        <f t="shared" si="134"/>
        <v>44</v>
      </c>
      <c r="F1580" s="6">
        <f t="shared" si="135"/>
        <v>2.3732470334412083E-2</v>
      </c>
      <c r="G1580" s="15">
        <v>509</v>
      </c>
      <c r="H1580" s="7">
        <f t="shared" si="137"/>
        <v>1</v>
      </c>
      <c r="I1580" s="6">
        <f t="shared" si="136"/>
        <v>0.3248245054243778</v>
      </c>
      <c r="J1580" s="10">
        <f>IF(B1580="Pending","",C1580/(VLOOKUP(B1580,Population!$A$2:$B$10,2,FALSE)/100000))</f>
        <v>1572.4875660096941</v>
      </c>
      <c r="K1580" s="10">
        <f>IF(B1580="Pending","",SUMIFS(E:E,A:A,"&lt;="&amp;A1580,A:A,"&gt;="&amp;A1580-13,B:B,B1580)/(VLOOKUP(B1580,Population!$A$2:$B$10,2,FALSE)/100000)/14)</f>
        <v>19.618181149380185</v>
      </c>
      <c r="L1580" s="13">
        <f>IF(B1580="Pending","",(G1580/C1580)/(VLOOKUP(B1580,Population!$A$2:$B$10,2,FALSE)/100000))</f>
        <v>6.6053670522726385E-2</v>
      </c>
    </row>
    <row r="1581" spans="1:12" x14ac:dyDescent="0.3">
      <c r="A1581" s="1">
        <v>44066</v>
      </c>
      <c r="B1581" t="s">
        <v>21</v>
      </c>
      <c r="C1581" s="2">
        <v>209</v>
      </c>
      <c r="D1581" s="6">
        <f t="shared" si="133"/>
        <v>1.4520241494542752E-3</v>
      </c>
      <c r="E1581" s="7">
        <f t="shared" si="134"/>
        <v>1</v>
      </c>
      <c r="F1581" s="6">
        <f t="shared" si="135"/>
        <v>5.3937432578209273E-4</v>
      </c>
      <c r="G1581" s="15">
        <v>0</v>
      </c>
      <c r="H1581" s="7">
        <f t="shared" si="137"/>
        <v>0</v>
      </c>
      <c r="I1581" s="6">
        <f t="shared" si="136"/>
        <v>0</v>
      </c>
      <c r="J1581" s="10" t="str">
        <f>IF(B1581="Pending","",C1581/(VLOOKUP(B1581,Population!$A$2:$B$10,2,FALSE)/100000))</f>
        <v/>
      </c>
      <c r="K1581" s="10" t="str">
        <f>IF(B1581="Pending","",SUMIFS(E:E,A:A,"&lt;="&amp;A1581,A:A,"&gt;="&amp;A1581-13,B:B,B1581)/(VLOOKUP(B1581,Population!$A$2:$B$10,2,FALSE)/100000)/14)</f>
        <v/>
      </c>
      <c r="L1581" s="13" t="str">
        <f>IF(B1581="Pending","",(G1581/C1581)/(VLOOKUP(B1581,Population!$A$2:$B$10,2,FALSE)/100000))</f>
        <v/>
      </c>
    </row>
    <row r="1582" spans="1:12" x14ac:dyDescent="0.3">
      <c r="A1582" s="1">
        <v>44067</v>
      </c>
      <c r="B1582" s="11" t="s">
        <v>0</v>
      </c>
      <c r="C1582" s="15">
        <v>7151</v>
      </c>
      <c r="D1582" s="6">
        <f t="shared" si="133"/>
        <v>4.9452297308511521E-2</v>
      </c>
      <c r="E1582" s="7">
        <f t="shared" si="134"/>
        <v>36</v>
      </c>
      <c r="F1582" s="6">
        <f t="shared" si="135"/>
        <v>5.3973013493253376E-2</v>
      </c>
      <c r="G1582" s="15">
        <v>4</v>
      </c>
      <c r="H1582" s="7">
        <f t="shared" si="137"/>
        <v>0</v>
      </c>
      <c r="I1582" s="6">
        <f t="shared" si="136"/>
        <v>2.5188916876574307E-3</v>
      </c>
      <c r="J1582" s="10">
        <f>IF(B1582="Pending","",C1582/(VLOOKUP(B1582,Population!$A$2:$B$10,2,FALSE)/100000))</f>
        <v>789.35110063205479</v>
      </c>
      <c r="K1582" s="10">
        <f>IF(B1582="Pending","",SUMIFS(E:E,A:A,"&lt;="&amp;A1582,A:A,"&gt;="&amp;A1582-13,B:B,B1582)/(VLOOKUP(B1582,Population!$A$2:$B$10,2,FALSE)/100000)/14)</f>
        <v>9.3273902955402939</v>
      </c>
      <c r="L1582" s="13">
        <f>IF(B1582="Pending","",(G1582/C1582)/(VLOOKUP(B1582,Population!$A$2:$B$10,2,FALSE)/100000))</f>
        <v>6.1744269113123045E-5</v>
      </c>
    </row>
    <row r="1583" spans="1:12" x14ac:dyDescent="0.3">
      <c r="A1583" s="1">
        <v>44067</v>
      </c>
      <c r="B1583" s="15" t="s">
        <v>1</v>
      </c>
      <c r="C1583" s="15">
        <v>17493</v>
      </c>
      <c r="D1583" s="6">
        <f t="shared" si="133"/>
        <v>0.12097175735111063</v>
      </c>
      <c r="E1583" s="7">
        <f t="shared" si="134"/>
        <v>92</v>
      </c>
      <c r="F1583" s="6">
        <f t="shared" si="135"/>
        <v>0.13793103448275862</v>
      </c>
      <c r="G1583" s="15">
        <v>1</v>
      </c>
      <c r="H1583" s="7">
        <f t="shared" si="137"/>
        <v>0</v>
      </c>
      <c r="I1583" s="6">
        <f t="shared" si="136"/>
        <v>6.2972292191435767E-4</v>
      </c>
      <c r="J1583" s="10">
        <f>IF(B1583="Pending","",C1583/(VLOOKUP(B1583,Population!$A$2:$B$10,2,FALSE)/100000))</f>
        <v>2041.8453996323208</v>
      </c>
      <c r="K1583" s="10">
        <f>IF(B1583="Pending","",SUMIFS(E:E,A:A,"&lt;="&amp;A1583,A:A,"&gt;="&amp;A1583-13,B:B,B1583)/(VLOOKUP(B1583,Population!$A$2:$B$10,2,FALSE)/100000)/14)</f>
        <v>25.829258430151366</v>
      </c>
      <c r="L1583" s="13">
        <f>IF(B1583="Pending","",(G1583/C1583)/(VLOOKUP(B1583,Population!$A$2:$B$10,2,FALSE)/100000))</f>
        <v>6.6725872867291185E-6</v>
      </c>
    </row>
    <row r="1584" spans="1:12" x14ac:dyDescent="0.3">
      <c r="A1584" s="1">
        <v>44067</v>
      </c>
      <c r="B1584" s="15" t="s">
        <v>2</v>
      </c>
      <c r="C1584" s="15">
        <v>32092</v>
      </c>
      <c r="D1584" s="6">
        <f t="shared" si="133"/>
        <v>0.22193023706121545</v>
      </c>
      <c r="E1584" s="7">
        <f t="shared" si="134"/>
        <v>133</v>
      </c>
      <c r="F1584" s="6">
        <f t="shared" si="135"/>
        <v>0.19940029985007496</v>
      </c>
      <c r="G1584" s="15">
        <v>16</v>
      </c>
      <c r="H1584" s="7">
        <f t="shared" si="137"/>
        <v>0</v>
      </c>
      <c r="I1584" s="6">
        <f t="shared" si="136"/>
        <v>1.0075566750629723E-2</v>
      </c>
      <c r="J1584" s="10">
        <f>IF(B1584="Pending","",C1584/(VLOOKUP(B1584,Population!$A$2:$B$10,2,FALSE)/100000))</f>
        <v>3369.4227926353983</v>
      </c>
      <c r="K1584" s="10">
        <f>IF(B1584="Pending","",SUMIFS(E:E,A:A,"&lt;="&amp;A1584,A:A,"&gt;="&amp;A1584-13,B:B,B1584)/(VLOOKUP(B1584,Population!$A$2:$B$10,2,FALSE)/100000)/14)</f>
        <v>28.557989517537965</v>
      </c>
      <c r="L1584" s="13">
        <f>IF(B1584="Pending","",(G1584/C1584)/(VLOOKUP(B1584,Population!$A$2:$B$10,2,FALSE)/100000))</f>
        <v>5.2345810056268314E-5</v>
      </c>
    </row>
    <row r="1585" spans="1:12" x14ac:dyDescent="0.3">
      <c r="A1585" s="1">
        <v>44067</v>
      </c>
      <c r="B1585" s="15" t="s">
        <v>3</v>
      </c>
      <c r="C1585" s="15">
        <v>25373</v>
      </c>
      <c r="D1585" s="6">
        <f t="shared" si="133"/>
        <v>0.17546540897900473</v>
      </c>
      <c r="E1585" s="7">
        <f t="shared" si="134"/>
        <v>100</v>
      </c>
      <c r="F1585" s="6">
        <f t="shared" si="135"/>
        <v>0.14992503748125938</v>
      </c>
      <c r="G1585" s="15">
        <v>29</v>
      </c>
      <c r="H1585" s="7">
        <f t="shared" si="137"/>
        <v>0</v>
      </c>
      <c r="I1585" s="6">
        <f t="shared" si="136"/>
        <v>1.8261964735516372E-2</v>
      </c>
      <c r="J1585" s="10">
        <f>IF(B1585="Pending","",C1585/(VLOOKUP(B1585,Population!$A$2:$B$10,2,FALSE)/100000))</f>
        <v>2892.5582148288495</v>
      </c>
      <c r="K1585" s="10">
        <f>IF(B1585="Pending","",SUMIFS(E:E,A:A,"&lt;="&amp;A1585,A:A,"&gt;="&amp;A1585-13,B:B,B1585)/(VLOOKUP(B1585,Population!$A$2:$B$10,2,FALSE)/100000)/14)</f>
        <v>25.479319001073893</v>
      </c>
      <c r="L1585" s="13">
        <f>IF(B1585="Pending","",(G1585/C1585)/(VLOOKUP(B1585,Population!$A$2:$B$10,2,FALSE)/100000))</f>
        <v>1.3029761524605774E-4</v>
      </c>
    </row>
    <row r="1586" spans="1:12" x14ac:dyDescent="0.3">
      <c r="A1586" s="1">
        <v>44067</v>
      </c>
      <c r="B1586" s="15" t="s">
        <v>4</v>
      </c>
      <c r="C1586" s="15">
        <v>21978</v>
      </c>
      <c r="D1586" s="6">
        <f t="shared" si="133"/>
        <v>0.15198749688805288</v>
      </c>
      <c r="E1586" s="7">
        <f t="shared" si="134"/>
        <v>88</v>
      </c>
      <c r="F1586" s="6">
        <f t="shared" si="135"/>
        <v>0.13193403298350825</v>
      </c>
      <c r="G1586" s="15">
        <v>78</v>
      </c>
      <c r="H1586" s="7">
        <f t="shared" si="137"/>
        <v>0</v>
      </c>
      <c r="I1586" s="6">
        <f t="shared" si="136"/>
        <v>4.9118387909319897E-2</v>
      </c>
      <c r="J1586" s="10">
        <f>IF(B1586="Pending","",C1586/(VLOOKUP(B1586,Population!$A$2:$B$10,2,FALSE)/100000))</f>
        <v>2578.0040350959507</v>
      </c>
      <c r="K1586" s="10">
        <f>IF(B1586="Pending","",SUMIFS(E:E,A:A,"&lt;="&amp;A1586,A:A,"&gt;="&amp;A1586-13,B:B,B1586)/(VLOOKUP(B1586,Population!$A$2:$B$10,2,FALSE)/100000)/14)</f>
        <v>24.205548592073249</v>
      </c>
      <c r="L1586" s="13">
        <f>IF(B1586="Pending","",(G1586/C1586)/(VLOOKUP(B1586,Population!$A$2:$B$10,2,FALSE)/100000))</f>
        <v>4.1629563517613067E-4</v>
      </c>
    </row>
    <row r="1587" spans="1:12" x14ac:dyDescent="0.3">
      <c r="A1587" s="1">
        <v>44067</v>
      </c>
      <c r="B1587" s="15" t="s">
        <v>5</v>
      </c>
      <c r="C1587" s="15">
        <v>18364</v>
      </c>
      <c r="D1587" s="6">
        <f t="shared" si="133"/>
        <v>0.12699510386987911</v>
      </c>
      <c r="E1587" s="7">
        <f t="shared" si="134"/>
        <v>68</v>
      </c>
      <c r="F1587" s="6">
        <f t="shared" si="135"/>
        <v>0.10194902548725637</v>
      </c>
      <c r="G1587" s="15">
        <v>163</v>
      </c>
      <c r="H1587" s="7">
        <f t="shared" si="137"/>
        <v>1</v>
      </c>
      <c r="I1587" s="6">
        <f t="shared" si="136"/>
        <v>0.1026448362720403</v>
      </c>
      <c r="J1587" s="10">
        <f>IF(B1587="Pending","",C1587/(VLOOKUP(B1587,Population!$A$2:$B$10,2,FALSE)/100000))</f>
        <v>2051.0162939864481</v>
      </c>
      <c r="K1587" s="10">
        <f>IF(B1587="Pending","",SUMIFS(E:E,A:A,"&lt;="&amp;A1587,A:A,"&gt;="&amp;A1587-13,B:B,B1587)/(VLOOKUP(B1587,Population!$A$2:$B$10,2,FALSE)/100000)/14)</f>
        <v>22.113985308719055</v>
      </c>
      <c r="L1587" s="13">
        <f>IF(B1587="Pending","",(G1587/C1587)/(VLOOKUP(B1587,Population!$A$2:$B$10,2,FALSE)/100000))</f>
        <v>9.9133889684285847E-4</v>
      </c>
    </row>
    <row r="1588" spans="1:12" x14ac:dyDescent="0.3">
      <c r="A1588" s="1">
        <v>44067</v>
      </c>
      <c r="B1588" s="15" t="s">
        <v>6</v>
      </c>
      <c r="C1588" s="15">
        <v>11983</v>
      </c>
      <c r="D1588" s="6">
        <f t="shared" si="133"/>
        <v>8.2867693839727807E-2</v>
      </c>
      <c r="E1588" s="7">
        <f t="shared" si="134"/>
        <v>79</v>
      </c>
      <c r="F1588" s="6">
        <f t="shared" si="135"/>
        <v>0.1184407796101949</v>
      </c>
      <c r="G1588" s="15">
        <v>307</v>
      </c>
      <c r="H1588" s="7">
        <f t="shared" si="137"/>
        <v>5</v>
      </c>
      <c r="I1588" s="6">
        <f t="shared" si="136"/>
        <v>0.19332493702770781</v>
      </c>
      <c r="J1588" s="10">
        <f>IF(B1588="Pending","",C1588/(VLOOKUP(B1588,Population!$A$2:$B$10,2,FALSE)/100000))</f>
        <v>1520.6119501851433</v>
      </c>
      <c r="K1588" s="10">
        <f>IF(B1588="Pending","",SUMIFS(E:E,A:A,"&lt;="&amp;A1588,A:A,"&gt;="&amp;A1588-13,B:B,B1588)/(VLOOKUP(B1588,Population!$A$2:$B$10,2,FALSE)/100000)/14)</f>
        <v>18.80801252151365</v>
      </c>
      <c r="L1588" s="13">
        <f>IF(B1588="Pending","",(G1588/C1588)/(VLOOKUP(B1588,Population!$A$2:$B$10,2,FALSE)/100000))</f>
        <v>3.2510650255518875E-3</v>
      </c>
    </row>
    <row r="1589" spans="1:12" x14ac:dyDescent="0.3">
      <c r="A1589" s="1">
        <v>44067</v>
      </c>
      <c r="B1589" s="15" t="s">
        <v>7</v>
      </c>
      <c r="C1589" s="15">
        <v>6447</v>
      </c>
      <c r="D1589" s="6">
        <f t="shared" si="133"/>
        <v>4.458382893972504E-2</v>
      </c>
      <c r="E1589" s="7">
        <f t="shared" si="134"/>
        <v>38</v>
      </c>
      <c r="F1589" s="6">
        <f t="shared" si="135"/>
        <v>5.6971514242878558E-2</v>
      </c>
      <c r="G1589" s="15">
        <v>471</v>
      </c>
      <c r="H1589" s="7">
        <f t="shared" si="137"/>
        <v>5</v>
      </c>
      <c r="I1589" s="6">
        <f t="shared" si="136"/>
        <v>0.29659949622166248</v>
      </c>
      <c r="J1589" s="10">
        <f>IF(B1589="Pending","",C1589/(VLOOKUP(B1589,Population!$A$2:$B$10,2,FALSE)/100000))</f>
        <v>1344.2536129291886</v>
      </c>
      <c r="K1589" s="10">
        <f>IF(B1589="Pending","",SUMIFS(E:E,A:A,"&lt;="&amp;A1589,A:A,"&gt;="&amp;A1589-13,B:B,B1589)/(VLOOKUP(B1589,Population!$A$2:$B$10,2,FALSE)/100000)/14)</f>
        <v>16.933860243972696</v>
      </c>
      <c r="L1589" s="13">
        <f>IF(B1589="Pending","",(G1589/C1589)/(VLOOKUP(B1589,Population!$A$2:$B$10,2,FALSE)/100000))</f>
        <v>1.5233046896391229E-2</v>
      </c>
    </row>
    <row r="1590" spans="1:12" x14ac:dyDescent="0.3">
      <c r="A1590" s="1">
        <v>44067</v>
      </c>
      <c r="B1590" s="15" t="s">
        <v>25</v>
      </c>
      <c r="C1590" s="15">
        <v>3513</v>
      </c>
      <c r="D1590" s="6">
        <f t="shared" si="133"/>
        <v>2.4293933777765484E-2</v>
      </c>
      <c r="E1590" s="7">
        <f t="shared" si="134"/>
        <v>32</v>
      </c>
      <c r="F1590" s="6">
        <f t="shared" si="135"/>
        <v>4.7976011994002997E-2</v>
      </c>
      <c r="G1590" s="15">
        <v>519</v>
      </c>
      <c r="H1590" s="7">
        <f t="shared" si="137"/>
        <v>10</v>
      </c>
      <c r="I1590" s="6">
        <f t="shared" si="136"/>
        <v>0.32682619647355166</v>
      </c>
      <c r="J1590" s="10">
        <f>IF(B1590="Pending","",C1590/(VLOOKUP(B1590,Population!$A$2:$B$10,2,FALSE)/100000))</f>
        <v>1586.9430679092375</v>
      </c>
      <c r="K1590" s="10">
        <f>IF(B1590="Pending","",SUMIFS(E:E,A:A,"&lt;="&amp;A1590,A:A,"&gt;="&amp;A1590-13,B:B,B1590)/(VLOOKUP(B1590,Population!$A$2:$B$10,2,FALSE)/100000)/14)</f>
        <v>19.360047186888345</v>
      </c>
      <c r="L1590" s="13">
        <f>IF(B1590="Pending","",(G1590/C1590)/(VLOOKUP(B1590,Population!$A$2:$B$10,2,FALSE)/100000))</f>
        <v>6.6737879713412426E-2</v>
      </c>
    </row>
    <row r="1591" spans="1:12" x14ac:dyDescent="0.3">
      <c r="A1591" s="1">
        <v>44067</v>
      </c>
      <c r="B1591" s="15" t="s">
        <v>21</v>
      </c>
      <c r="C1591" s="15">
        <v>210</v>
      </c>
      <c r="D1591" s="6">
        <f t="shared" si="133"/>
        <v>1.4522419850073304E-3</v>
      </c>
      <c r="E1591" s="7">
        <f t="shared" si="134"/>
        <v>1</v>
      </c>
      <c r="F1591" s="6">
        <f t="shared" si="135"/>
        <v>1.4992503748125937E-3</v>
      </c>
      <c r="G1591" s="15">
        <v>0</v>
      </c>
      <c r="H1591" s="7">
        <f t="shared" si="137"/>
        <v>0</v>
      </c>
      <c r="I1591" s="6">
        <f t="shared" si="136"/>
        <v>0</v>
      </c>
      <c r="J1591" s="10" t="str">
        <f>IF(B1591="Pending","",C1591/(VLOOKUP(B1591,Population!$A$2:$B$10,2,FALSE)/100000))</f>
        <v/>
      </c>
      <c r="K1591" s="10" t="str">
        <f>IF(B1591="Pending","",SUMIFS(E:E,A:A,"&lt;="&amp;A1591,A:A,"&gt;="&amp;A1591-13,B:B,B1591)/(VLOOKUP(B1591,Population!$A$2:$B$10,2,FALSE)/100000)/14)</f>
        <v/>
      </c>
      <c r="L1591" s="13" t="str">
        <f>IF(B1591="Pending","",(G1591/C1591)/(VLOOKUP(B1591,Population!$A$2:$B$10,2,FALSE)/100000))</f>
        <v/>
      </c>
    </row>
    <row r="1592" spans="1:12" x14ac:dyDescent="0.3">
      <c r="A1592" s="1">
        <v>44068</v>
      </c>
      <c r="B1592" s="11" t="s">
        <v>0</v>
      </c>
      <c r="C1592" s="15">
        <v>7201</v>
      </c>
      <c r="D1592" s="6">
        <f t="shared" si="133"/>
        <v>4.9519657261530632E-2</v>
      </c>
      <c r="E1592" s="7">
        <f t="shared" si="134"/>
        <v>50</v>
      </c>
      <c r="F1592" s="6">
        <f t="shared" si="135"/>
        <v>6.1500615006150061E-2</v>
      </c>
      <c r="G1592" s="2">
        <v>4</v>
      </c>
      <c r="H1592" s="7">
        <f t="shared" si="137"/>
        <v>0</v>
      </c>
      <c r="I1592" s="6">
        <f t="shared" si="136"/>
        <v>2.4570024570024569E-3</v>
      </c>
      <c r="J1592" s="10">
        <f>IF(B1592="Pending","",C1592/(VLOOKUP(B1592,Population!$A$2:$B$10,2,FALSE)/100000))</f>
        <v>794.87026648740414</v>
      </c>
      <c r="K1592" s="10">
        <f>IF(B1592="Pending","",SUMIFS(E:E,A:A,"&lt;="&amp;A1592,A:A,"&gt;="&amp;A1592-13,B:B,B1592)/(VLOOKUP(B1592,Population!$A$2:$B$10,2,FALSE)/100000)/14)</f>
        <v>9.2406605463848042</v>
      </c>
      <c r="L1592" s="13">
        <f>IF(B1592="Pending","",(G1592/C1592)/(VLOOKUP(B1592,Population!$A$2:$B$10,2,FALSE)/100000))</f>
        <v>6.1315549010962754E-5</v>
      </c>
    </row>
    <row r="1593" spans="1:12" x14ac:dyDescent="0.3">
      <c r="A1593" s="1">
        <v>44068</v>
      </c>
      <c r="B1593" s="15" t="s">
        <v>1</v>
      </c>
      <c r="C1593" s="15">
        <v>17606</v>
      </c>
      <c r="D1593" s="6">
        <f t="shared" si="133"/>
        <v>0.12107250183953733</v>
      </c>
      <c r="E1593" s="7">
        <f t="shared" si="134"/>
        <v>113</v>
      </c>
      <c r="F1593" s="6">
        <f t="shared" si="135"/>
        <v>0.13899138991389914</v>
      </c>
      <c r="G1593" s="2">
        <v>1</v>
      </c>
      <c r="H1593" s="7">
        <f t="shared" si="137"/>
        <v>0</v>
      </c>
      <c r="I1593" s="6">
        <f t="shared" si="136"/>
        <v>6.1425061425061424E-4</v>
      </c>
      <c r="J1593" s="10">
        <f>IF(B1593="Pending","",C1593/(VLOOKUP(B1593,Population!$A$2:$B$10,2,FALSE)/100000))</f>
        <v>2055.035162975284</v>
      </c>
      <c r="K1593" s="10">
        <f>IF(B1593="Pending","",SUMIFS(E:E,A:A,"&lt;="&amp;A1593,A:A,"&gt;="&amp;A1593-13,B:B,B1593)/(VLOOKUP(B1593,Population!$A$2:$B$10,2,FALSE)/100000)/14)</f>
        <v>25.637498280411702</v>
      </c>
      <c r="L1593" s="13">
        <f>IF(B1593="Pending","",(G1593/C1593)/(VLOOKUP(B1593,Population!$A$2:$B$10,2,FALSE)/100000))</f>
        <v>6.6297608432780004E-6</v>
      </c>
    </row>
    <row r="1594" spans="1:12" x14ac:dyDescent="0.3">
      <c r="A1594" s="1">
        <v>44068</v>
      </c>
      <c r="B1594" s="15" t="s">
        <v>2</v>
      </c>
      <c r="C1594" s="15">
        <v>32231</v>
      </c>
      <c r="D1594" s="6">
        <f t="shared" si="133"/>
        <v>0.22164533720266544</v>
      </c>
      <c r="E1594" s="7">
        <f t="shared" si="134"/>
        <v>139</v>
      </c>
      <c r="F1594" s="6">
        <f t="shared" si="135"/>
        <v>0.17097170971709716</v>
      </c>
      <c r="G1594" s="2">
        <v>16</v>
      </c>
      <c r="H1594" s="7">
        <f t="shared" si="137"/>
        <v>0</v>
      </c>
      <c r="I1594" s="6">
        <f t="shared" si="136"/>
        <v>9.8280098280098278E-3</v>
      </c>
      <c r="J1594" s="10">
        <f>IF(B1594="Pending","",C1594/(VLOOKUP(B1594,Population!$A$2:$B$10,2,FALSE)/100000))</f>
        <v>3384.0167652197283</v>
      </c>
      <c r="K1594" s="10">
        <f>IF(B1594="Pending","",SUMIFS(E:E,A:A,"&lt;="&amp;A1594,A:A,"&gt;="&amp;A1594-13,B:B,B1594)/(VLOOKUP(B1594,Population!$A$2:$B$10,2,FALSE)/100000)/14)</f>
        <v>28.220513275865379</v>
      </c>
      <c r="L1594" s="13">
        <f>IF(B1594="Pending","",(G1594/C1594)/(VLOOKUP(B1594,Population!$A$2:$B$10,2,FALSE)/100000))</f>
        <v>5.2120062558585295E-5</v>
      </c>
    </row>
    <row r="1595" spans="1:12" x14ac:dyDescent="0.3">
      <c r="A1595" s="1">
        <v>44068</v>
      </c>
      <c r="B1595" s="15" t="s">
        <v>3</v>
      </c>
      <c r="C1595" s="15">
        <v>25517</v>
      </c>
      <c r="D1595" s="6">
        <f t="shared" si="133"/>
        <v>0.17547466939903864</v>
      </c>
      <c r="E1595" s="7">
        <f t="shared" si="134"/>
        <v>144</v>
      </c>
      <c r="F1595" s="6">
        <f t="shared" si="135"/>
        <v>0.17712177121771217</v>
      </c>
      <c r="G1595" s="2">
        <v>30</v>
      </c>
      <c r="H1595" s="7">
        <f t="shared" si="137"/>
        <v>1</v>
      </c>
      <c r="I1595" s="6">
        <f t="shared" si="136"/>
        <v>1.8427518427518427E-2</v>
      </c>
      <c r="J1595" s="10">
        <f>IF(B1595="Pending","",C1595/(VLOOKUP(B1595,Population!$A$2:$B$10,2,FALSE)/100000))</f>
        <v>2908.9744203597429</v>
      </c>
      <c r="K1595" s="10">
        <f>IF(B1595="Pending","",SUMIFS(E:E,A:A,"&lt;="&amp;A1595,A:A,"&gt;="&amp;A1595-13,B:B,B1595)/(VLOOKUP(B1595,Population!$A$2:$B$10,2,FALSE)/100000)/14)</f>
        <v>25.381603491961435</v>
      </c>
      <c r="L1595" s="13">
        <f>IF(B1595="Pending","",(G1595/C1595)/(VLOOKUP(B1595,Population!$A$2:$B$10,2,FALSE)/100000))</f>
        <v>1.3402997291750963E-4</v>
      </c>
    </row>
    <row r="1596" spans="1:12" x14ac:dyDescent="0.3">
      <c r="A1596" s="1">
        <v>44068</v>
      </c>
      <c r="B1596" s="15" t="s">
        <v>4</v>
      </c>
      <c r="C1596" s="15">
        <v>22094</v>
      </c>
      <c r="D1596" s="6">
        <f t="shared" si="133"/>
        <v>0.15193546834276597</v>
      </c>
      <c r="E1596" s="7">
        <f t="shared" si="134"/>
        <v>116</v>
      </c>
      <c r="F1596" s="6">
        <f t="shared" si="135"/>
        <v>0.14268142681426815</v>
      </c>
      <c r="G1596" s="2">
        <v>79</v>
      </c>
      <c r="H1596" s="7">
        <f t="shared" si="137"/>
        <v>1</v>
      </c>
      <c r="I1596" s="6">
        <f t="shared" si="136"/>
        <v>4.8525798525798525E-2</v>
      </c>
      <c r="J1596" s="10">
        <f>IF(B1596="Pending","",C1596/(VLOOKUP(B1596,Population!$A$2:$B$10,2,FALSE)/100000))</f>
        <v>2591.6107539999061</v>
      </c>
      <c r="K1596" s="10">
        <f>IF(B1596="Pending","",SUMIFS(E:E,A:A,"&lt;="&amp;A1596,A:A,"&gt;="&amp;A1596-13,B:B,B1596)/(VLOOKUP(B1596,Population!$A$2:$B$10,2,FALSE)/100000)/14)</f>
        <v>24.05473520520675</v>
      </c>
      <c r="L1596" s="13">
        <f>IF(B1596="Pending","",(G1596/C1596)/(VLOOKUP(B1596,Population!$A$2:$B$10,2,FALSE)/100000))</f>
        <v>4.1941906267752179E-4</v>
      </c>
    </row>
    <row r="1597" spans="1:12" x14ac:dyDescent="0.3">
      <c r="A1597" s="1">
        <v>44068</v>
      </c>
      <c r="B1597" s="15" t="s">
        <v>5</v>
      </c>
      <c r="C1597" s="15">
        <v>18452</v>
      </c>
      <c r="D1597" s="6">
        <f t="shared" si="133"/>
        <v>0.12689025354669675</v>
      </c>
      <c r="E1597" s="7">
        <f t="shared" si="134"/>
        <v>88</v>
      </c>
      <c r="F1597" s="6">
        <f t="shared" si="135"/>
        <v>0.10824108241082411</v>
      </c>
      <c r="G1597" s="2">
        <v>168</v>
      </c>
      <c r="H1597" s="7">
        <f t="shared" si="137"/>
        <v>5</v>
      </c>
      <c r="I1597" s="6">
        <f t="shared" si="136"/>
        <v>0.10319410319410319</v>
      </c>
      <c r="J1597" s="10">
        <f>IF(B1597="Pending","",C1597/(VLOOKUP(B1597,Population!$A$2:$B$10,2,FALSE)/100000))</f>
        <v>2060.8447319014344</v>
      </c>
      <c r="K1597" s="10">
        <f>IF(B1597="Pending","",SUMIFS(E:E,A:A,"&lt;="&amp;A1597,A:A,"&gt;="&amp;A1597-13,B:B,B1597)/(VLOOKUP(B1597,Population!$A$2:$B$10,2,FALSE)/100000)/14)</f>
        <v>21.778924925253616</v>
      </c>
      <c r="L1597" s="13">
        <f>IF(B1597="Pending","",(G1597/C1597)/(VLOOKUP(B1597,Population!$A$2:$B$10,2,FALSE)/100000))</f>
        <v>1.0168752153731115E-3</v>
      </c>
    </row>
    <row r="1598" spans="1:12" x14ac:dyDescent="0.3">
      <c r="A1598" s="1">
        <v>44068</v>
      </c>
      <c r="B1598" s="15" t="s">
        <v>6</v>
      </c>
      <c r="C1598" s="15">
        <v>12061</v>
      </c>
      <c r="D1598" s="6">
        <f t="shared" si="133"/>
        <v>8.2940784089893207E-2</v>
      </c>
      <c r="E1598" s="7">
        <f t="shared" si="134"/>
        <v>78</v>
      </c>
      <c r="F1598" s="6">
        <f t="shared" si="135"/>
        <v>9.5940959409594101E-2</v>
      </c>
      <c r="G1598" s="2">
        <v>317</v>
      </c>
      <c r="H1598" s="7">
        <f t="shared" si="137"/>
        <v>10</v>
      </c>
      <c r="I1598" s="6">
        <f t="shared" si="136"/>
        <v>0.1947174447174447</v>
      </c>
      <c r="J1598" s="10">
        <f>IF(B1598="Pending","",C1598/(VLOOKUP(B1598,Population!$A$2:$B$10,2,FALSE)/100000))</f>
        <v>1530.5099500277906</v>
      </c>
      <c r="K1598" s="10">
        <f>IF(B1598="Pending","",SUMIFS(E:E,A:A,"&lt;="&amp;A1598,A:A,"&gt;="&amp;A1598-13,B:B,B1598)/(VLOOKUP(B1598,Population!$A$2:$B$10,2,FALSE)/100000)/14)</f>
        <v>18.517961244073437</v>
      </c>
      <c r="L1598" s="13">
        <f>IF(B1598="Pending","",(G1598/C1598)/(VLOOKUP(B1598,Population!$A$2:$B$10,2,FALSE)/100000))</f>
        <v>3.3352530088706731E-3</v>
      </c>
    </row>
    <row r="1599" spans="1:12" x14ac:dyDescent="0.3">
      <c r="A1599" s="1">
        <v>44068</v>
      </c>
      <c r="B1599" s="15" t="s">
        <v>7</v>
      </c>
      <c r="C1599" s="15">
        <v>6484</v>
      </c>
      <c r="D1599" s="6">
        <f t="shared" si="133"/>
        <v>4.4589009538087018E-2</v>
      </c>
      <c r="E1599" s="7">
        <f t="shared" si="134"/>
        <v>37</v>
      </c>
      <c r="F1599" s="6">
        <f t="shared" si="135"/>
        <v>4.5510455104551047E-2</v>
      </c>
      <c r="G1599" s="2">
        <v>480</v>
      </c>
      <c r="H1599" s="7">
        <f t="shared" si="137"/>
        <v>9</v>
      </c>
      <c r="I1599" s="6">
        <f t="shared" si="136"/>
        <v>0.29484029484029484</v>
      </c>
      <c r="J1599" s="10">
        <f>IF(B1599="Pending","",C1599/(VLOOKUP(B1599,Population!$A$2:$B$10,2,FALSE)/100000))</f>
        <v>1351.9684234888875</v>
      </c>
      <c r="K1599" s="10">
        <f>IF(B1599="Pending","",SUMIFS(E:E,A:A,"&lt;="&amp;A1599,A:A,"&gt;="&amp;A1599-13,B:B,B1599)/(VLOOKUP(B1599,Population!$A$2:$B$10,2,FALSE)/100000)/14)</f>
        <v>16.531736913640888</v>
      </c>
      <c r="L1599" s="13">
        <f>IF(B1599="Pending","",(G1599/C1599)/(VLOOKUP(B1599,Population!$A$2:$B$10,2,FALSE)/100000))</f>
        <v>1.5435538075660499E-2</v>
      </c>
    </row>
    <row r="1600" spans="1:12" x14ac:dyDescent="0.3">
      <c r="A1600" s="1">
        <v>44068</v>
      </c>
      <c r="B1600" s="15" t="s">
        <v>25</v>
      </c>
      <c r="C1600" s="15">
        <v>3554</v>
      </c>
      <c r="D1600" s="6">
        <f t="shared" si="133"/>
        <v>2.4440058590123576E-2</v>
      </c>
      <c r="E1600" s="7">
        <f t="shared" si="134"/>
        <v>41</v>
      </c>
      <c r="F1600" s="6">
        <f t="shared" si="135"/>
        <v>5.0430504305043047E-2</v>
      </c>
      <c r="G1600" s="2">
        <v>533</v>
      </c>
      <c r="H1600" s="7">
        <f t="shared" si="137"/>
        <v>14</v>
      </c>
      <c r="I1600" s="6">
        <f t="shared" si="136"/>
        <v>0.3273955773955774</v>
      </c>
      <c r="J1600" s="10">
        <f>IF(B1600="Pending","",C1600/(VLOOKUP(B1600,Population!$A$2:$B$10,2,FALSE)/100000))</f>
        <v>1605.4641797180273</v>
      </c>
      <c r="K1600" s="10">
        <f>IF(B1600="Pending","",SUMIFS(E:E,A:A,"&lt;="&amp;A1600,A:A,"&gt;="&amp;A1600-13,B:B,B1600)/(VLOOKUP(B1600,Population!$A$2:$B$10,2,FALSE)/100000)/14)</f>
        <v>19.811781621249072</v>
      </c>
      <c r="L1600" s="13">
        <f>IF(B1600="Pending","",(G1600/C1600)/(VLOOKUP(B1600,Population!$A$2:$B$10,2,FALSE)/100000))</f>
        <v>6.7747454562258877E-2</v>
      </c>
    </row>
    <row r="1601" spans="1:12" x14ac:dyDescent="0.3">
      <c r="A1601" s="1">
        <v>44068</v>
      </c>
      <c r="B1601" s="15" t="s">
        <v>21</v>
      </c>
      <c r="C1601" s="15">
        <v>217</v>
      </c>
      <c r="D1601" s="6">
        <f t="shared" si="133"/>
        <v>1.4922601896614563E-3</v>
      </c>
      <c r="E1601" s="7">
        <f t="shared" si="134"/>
        <v>7</v>
      </c>
      <c r="F1601" s="6">
        <f t="shared" si="135"/>
        <v>8.6100861008610082E-3</v>
      </c>
      <c r="G1601" s="2">
        <v>0</v>
      </c>
      <c r="H1601" s="7">
        <f t="shared" si="137"/>
        <v>0</v>
      </c>
      <c r="I1601" s="6">
        <f t="shared" si="136"/>
        <v>0</v>
      </c>
      <c r="J1601" s="10" t="str">
        <f>IF(B1601="Pending","",C1601/(VLOOKUP(B1601,Population!$A$2:$B$10,2,FALSE)/100000))</f>
        <v/>
      </c>
      <c r="K1601" s="10" t="str">
        <f>IF(B1601="Pending","",SUMIFS(E:E,A:A,"&lt;="&amp;A1601,A:A,"&gt;="&amp;A1601-13,B:B,B1601)/(VLOOKUP(B1601,Population!$A$2:$B$10,2,FALSE)/100000)/14)</f>
        <v/>
      </c>
      <c r="L1601" s="13" t="str">
        <f>IF(B1601="Pending","",(G1601/C1601)/(VLOOKUP(B1601,Population!$A$2:$B$10,2,FALSE)/100000))</f>
        <v/>
      </c>
    </row>
    <row r="1602" spans="1:12" x14ac:dyDescent="0.3">
      <c r="A1602" s="1">
        <v>44069</v>
      </c>
      <c r="B1602" s="11" t="s">
        <v>0</v>
      </c>
      <c r="C1602" s="15">
        <v>7315</v>
      </c>
      <c r="D1602" s="6">
        <f t="shared" ref="D1602:D1665" si="138">C1602/SUMIF(A:A,A1602,C:C)</f>
        <v>4.9642694753415269E-2</v>
      </c>
      <c r="E1602" s="7">
        <f t="shared" si="134"/>
        <v>114</v>
      </c>
      <c r="F1602" s="6">
        <f t="shared" si="135"/>
        <v>5.8884297520661155E-2</v>
      </c>
      <c r="G1602" s="15">
        <v>4</v>
      </c>
      <c r="H1602" s="7">
        <f t="shared" si="137"/>
        <v>0</v>
      </c>
      <c r="I1602" s="6">
        <f t="shared" si="136"/>
        <v>2.4271844660194173E-3</v>
      </c>
      <c r="J1602" s="10">
        <f>IF(B1602="Pending","",C1602/(VLOOKUP(B1602,Population!$A$2:$B$10,2,FALSE)/100000))</f>
        <v>807.45396463760051</v>
      </c>
      <c r="K1602" s="10">
        <f>IF(B1602="Pending","",SUMIFS(E:E,A:A,"&lt;="&amp;A1602,A:A,"&gt;="&amp;A1602-13,B:B,B1602)/(VLOOKUP(B1602,Population!$A$2:$B$10,2,FALSE)/100000)/14)</f>
        <v>9.6112331109582563</v>
      </c>
      <c r="L1602" s="13">
        <f>IF(B1602="Pending","",(G1602/C1602)/(VLOOKUP(B1602,Population!$A$2:$B$10,2,FALSE)/100000))</f>
        <v>6.035998201338931E-5</v>
      </c>
    </row>
    <row r="1603" spans="1:12" x14ac:dyDescent="0.3">
      <c r="A1603" s="1">
        <v>44069</v>
      </c>
      <c r="B1603" s="15" t="s">
        <v>1</v>
      </c>
      <c r="C1603" s="15">
        <v>17901</v>
      </c>
      <c r="D1603" s="6">
        <f t="shared" si="138"/>
        <v>0.12148378383880885</v>
      </c>
      <c r="E1603" s="7">
        <f t="shared" si="134"/>
        <v>295</v>
      </c>
      <c r="F1603" s="6">
        <f t="shared" si="135"/>
        <v>0.15237603305785125</v>
      </c>
      <c r="G1603" s="15">
        <v>1</v>
      </c>
      <c r="H1603" s="7">
        <f t="shared" si="137"/>
        <v>0</v>
      </c>
      <c r="I1603" s="6">
        <f t="shared" si="136"/>
        <v>6.0679611650485432E-4</v>
      </c>
      <c r="J1603" s="10">
        <f>IF(B1603="Pending","",C1603/(VLOOKUP(B1603,Population!$A$2:$B$10,2,FALSE)/100000))</f>
        <v>2089.4686159502758</v>
      </c>
      <c r="K1603" s="10">
        <f>IF(B1603="Pending","",SUMIFS(E:E,A:A,"&lt;="&amp;A1603,A:A,"&gt;="&amp;A1603-13,B:B,B1603)/(VLOOKUP(B1603,Population!$A$2:$B$10,2,FALSE)/100000)/14)</f>
        <v>26.187766536186391</v>
      </c>
      <c r="L1603" s="13">
        <f>IF(B1603="Pending","",(G1603/C1603)/(VLOOKUP(B1603,Population!$A$2:$B$10,2,FALSE)/100000))</f>
        <v>6.5205055252082262E-6</v>
      </c>
    </row>
    <row r="1604" spans="1:12" x14ac:dyDescent="0.3">
      <c r="A1604" s="1">
        <v>44069</v>
      </c>
      <c r="B1604" s="15" t="s">
        <v>2</v>
      </c>
      <c r="C1604" s="15">
        <v>32579</v>
      </c>
      <c r="D1604" s="6">
        <f t="shared" si="138"/>
        <v>0.22109492171859413</v>
      </c>
      <c r="E1604" s="7">
        <f t="shared" si="134"/>
        <v>348</v>
      </c>
      <c r="F1604" s="6">
        <f t="shared" si="135"/>
        <v>0.17975206611570249</v>
      </c>
      <c r="G1604" s="15">
        <v>16</v>
      </c>
      <c r="H1604" s="7">
        <f t="shared" si="137"/>
        <v>0</v>
      </c>
      <c r="I1604" s="6">
        <f t="shared" si="136"/>
        <v>9.7087378640776691E-3</v>
      </c>
      <c r="J1604" s="10">
        <f>IF(B1604="Pending","",C1604/(VLOOKUP(B1604,Population!$A$2:$B$10,2,FALSE)/100000))</f>
        <v>3420.5541929848137</v>
      </c>
      <c r="K1604" s="10">
        <f>IF(B1604="Pending","",SUMIFS(E:E,A:A,"&lt;="&amp;A1604,A:A,"&gt;="&amp;A1604-13,B:B,B1604)/(VLOOKUP(B1604,Population!$A$2:$B$10,2,FALSE)/100000)/14)</f>
        <v>28.857968399024706</v>
      </c>
      <c r="L1604" s="13">
        <f>IF(B1604="Pending","",(G1604/C1604)/(VLOOKUP(B1604,Population!$A$2:$B$10,2,FALSE)/100000))</f>
        <v>5.1563330253407487E-5</v>
      </c>
    </row>
    <row r="1605" spans="1:12" x14ac:dyDescent="0.3">
      <c r="A1605" s="1">
        <v>44069</v>
      </c>
      <c r="B1605" s="15" t="s">
        <v>3</v>
      </c>
      <c r="C1605" s="15">
        <v>25792</v>
      </c>
      <c r="D1605" s="6">
        <f t="shared" si="138"/>
        <v>0.175035459067681</v>
      </c>
      <c r="E1605" s="7">
        <f t="shared" si="134"/>
        <v>275</v>
      </c>
      <c r="F1605" s="6">
        <f t="shared" si="135"/>
        <v>0.14204545454545456</v>
      </c>
      <c r="G1605" s="15">
        <v>31</v>
      </c>
      <c r="H1605" s="7">
        <f t="shared" si="137"/>
        <v>1</v>
      </c>
      <c r="I1605" s="6">
        <f t="shared" si="136"/>
        <v>1.8810679611650484E-2</v>
      </c>
      <c r="J1605" s="10">
        <f>IF(B1605="Pending","",C1605/(VLOOKUP(B1605,Population!$A$2:$B$10,2,FALSE)/100000))</f>
        <v>2940.3248128666569</v>
      </c>
      <c r="K1605" s="10">
        <f>IF(B1605="Pending","",SUMIFS(E:E,A:A,"&lt;="&amp;A1605,A:A,"&gt;="&amp;A1605-13,B:B,B1605)/(VLOOKUP(B1605,Population!$A$2:$B$10,2,FALSE)/100000)/14)</f>
        <v>26.000468383007014</v>
      </c>
      <c r="L1605" s="13">
        <f>IF(B1605="Pending","",(G1605/C1605)/(VLOOKUP(B1605,Population!$A$2:$B$10,2,FALSE)/100000))</f>
        <v>1.370209462714781E-4</v>
      </c>
    </row>
    <row r="1606" spans="1:12" x14ac:dyDescent="0.3">
      <c r="A1606" s="1">
        <v>44069</v>
      </c>
      <c r="B1606" s="15" t="s">
        <v>4</v>
      </c>
      <c r="C1606" s="15">
        <v>22375</v>
      </c>
      <c r="D1606" s="6">
        <f t="shared" si="138"/>
        <v>0.15184624676796535</v>
      </c>
      <c r="E1606" s="7">
        <f t="shared" si="134"/>
        <v>281</v>
      </c>
      <c r="F1606" s="6">
        <f t="shared" si="135"/>
        <v>0.14514462809917356</v>
      </c>
      <c r="G1606" s="15">
        <v>79</v>
      </c>
      <c r="H1606" s="7">
        <f t="shared" si="137"/>
        <v>0</v>
      </c>
      <c r="I1606" s="6">
        <f t="shared" si="136"/>
        <v>4.7936893203883495E-2</v>
      </c>
      <c r="J1606" s="10">
        <f>IF(B1606="Pending","",C1606/(VLOOKUP(B1606,Population!$A$2:$B$10,2,FALSE)/100000))</f>
        <v>2624.571857551729</v>
      </c>
      <c r="K1606" s="10">
        <f>IF(B1606="Pending","",SUMIFS(E:E,A:A,"&lt;="&amp;A1606,A:A,"&gt;="&amp;A1606-13,B:B,B1606)/(VLOOKUP(B1606,Population!$A$2:$B$10,2,FALSE)/100000)/14)</f>
        <v>24.557446494761752</v>
      </c>
      <c r="L1606" s="13">
        <f>IF(B1606="Pending","",(G1606/C1606)/(VLOOKUP(B1606,Population!$A$2:$B$10,2,FALSE)/100000))</f>
        <v>4.1415172159987336E-4</v>
      </c>
    </row>
    <row r="1607" spans="1:12" x14ac:dyDescent="0.3">
      <c r="A1607" s="1">
        <v>44069</v>
      </c>
      <c r="B1607" s="15" t="s">
        <v>5</v>
      </c>
      <c r="C1607" s="15">
        <v>18710</v>
      </c>
      <c r="D1607" s="6">
        <f t="shared" si="138"/>
        <v>0.12697400120798355</v>
      </c>
      <c r="E1607" s="7">
        <f t="shared" si="134"/>
        <v>258</v>
      </c>
      <c r="F1607" s="6">
        <f t="shared" si="135"/>
        <v>0.13326446280991736</v>
      </c>
      <c r="G1607" s="15">
        <v>170</v>
      </c>
      <c r="H1607" s="7">
        <f t="shared" si="137"/>
        <v>2</v>
      </c>
      <c r="I1607" s="6">
        <f t="shared" si="136"/>
        <v>0.10315533980582524</v>
      </c>
      <c r="J1607" s="10">
        <f>IF(B1607="Pending","",C1607/(VLOOKUP(B1607,Population!$A$2:$B$10,2,FALSE)/100000))</f>
        <v>2089.6599248794623</v>
      </c>
      <c r="K1607" s="10">
        <f>IF(B1607="Pending","",SUMIFS(E:E,A:A,"&lt;="&amp;A1607,A:A,"&gt;="&amp;A1607-13,B:B,B1607)/(VLOOKUP(B1607,Population!$A$2:$B$10,2,FALSE)/100000)/14)</f>
        <v>22.337358897696017</v>
      </c>
      <c r="L1607" s="13">
        <f>IF(B1607="Pending","",(G1607/C1607)/(VLOOKUP(B1607,Population!$A$2:$B$10,2,FALSE)/100000))</f>
        <v>1.0147918259241909E-3</v>
      </c>
    </row>
    <row r="1608" spans="1:12" x14ac:dyDescent="0.3">
      <c r="A1608" s="1">
        <v>44069</v>
      </c>
      <c r="B1608" s="15" t="s">
        <v>6</v>
      </c>
      <c r="C1608" s="15">
        <v>12248</v>
      </c>
      <c r="D1608" s="6">
        <f t="shared" si="138"/>
        <v>8.3120126498951494E-2</v>
      </c>
      <c r="E1608" s="7">
        <f t="shared" ref="E1608:E1671" si="139">C1608-SUMIFS(C:C,A:A,A1608-1,B:B,B1608)</f>
        <v>187</v>
      </c>
      <c r="F1608" s="6">
        <f t="shared" ref="F1608:F1671" si="140">E1608/SUMIF(A:A,A1608,E:E)</f>
        <v>9.6590909090909088E-2</v>
      </c>
      <c r="G1608" s="15">
        <v>322</v>
      </c>
      <c r="H1608" s="7">
        <f t="shared" si="137"/>
        <v>5</v>
      </c>
      <c r="I1608" s="6">
        <f t="shared" si="136"/>
        <v>0.1953883495145631</v>
      </c>
      <c r="J1608" s="10">
        <f>IF(B1608="Pending","",C1608/(VLOOKUP(B1608,Population!$A$2:$B$10,2,FALSE)/100000))</f>
        <v>1554.2397701633679</v>
      </c>
      <c r="K1608" s="10">
        <f>IF(B1608="Pending","",SUMIFS(E:E,A:A,"&lt;="&amp;A1608,A:A,"&gt;="&amp;A1608-13,B:B,B1608)/(VLOOKUP(B1608,Population!$A$2:$B$10,2,FALSE)/100000)/14)</f>
        <v>18.762692009413616</v>
      </c>
      <c r="L1608" s="13">
        <f>IF(B1608="Pending","",(G1608/C1608)/(VLOOKUP(B1608,Population!$A$2:$B$10,2,FALSE)/100000))</f>
        <v>3.336134365560879E-3</v>
      </c>
    </row>
    <row r="1609" spans="1:12" x14ac:dyDescent="0.3">
      <c r="A1609" s="1">
        <v>44069</v>
      </c>
      <c r="B1609" s="15" t="s">
        <v>7</v>
      </c>
      <c r="C1609" s="15">
        <v>6605</v>
      </c>
      <c r="D1609" s="6">
        <f t="shared" si="138"/>
        <v>4.4824333403459718E-2</v>
      </c>
      <c r="E1609" s="7">
        <f t="shared" si="139"/>
        <v>121</v>
      </c>
      <c r="F1609" s="6">
        <f t="shared" si="140"/>
        <v>6.25E-2</v>
      </c>
      <c r="G1609" s="15">
        <v>488</v>
      </c>
      <c r="H1609" s="7">
        <f t="shared" si="137"/>
        <v>8</v>
      </c>
      <c r="I1609" s="6">
        <f t="shared" si="136"/>
        <v>0.29611650485436891</v>
      </c>
      <c r="J1609" s="10">
        <f>IF(B1609="Pending","",C1609/(VLOOKUP(B1609,Population!$A$2:$B$10,2,FALSE)/100000))</f>
        <v>1377.1979391030386</v>
      </c>
      <c r="K1609" s="10">
        <f>IF(B1609="Pending","",SUMIFS(E:E,A:A,"&lt;="&amp;A1609,A:A,"&gt;="&amp;A1609-13,B:B,B1609)/(VLOOKUP(B1609,Population!$A$2:$B$10,2,FALSE)/100000)/14)</f>
        <v>17.053007897404338</v>
      </c>
      <c r="L1609" s="13">
        <f>IF(B1609="Pending","",(G1609/C1609)/(VLOOKUP(B1609,Population!$A$2:$B$10,2,FALSE)/100000))</f>
        <v>1.5405313554977401E-2</v>
      </c>
    </row>
    <row r="1610" spans="1:12" x14ac:dyDescent="0.3">
      <c r="A1610" s="1">
        <v>44069</v>
      </c>
      <c r="B1610" s="15" t="s">
        <v>25</v>
      </c>
      <c r="C1610" s="15">
        <v>3613</v>
      </c>
      <c r="D1610" s="6">
        <f t="shared" si="138"/>
        <v>2.4519351489280843E-2</v>
      </c>
      <c r="E1610" s="7">
        <f t="shared" si="139"/>
        <v>59</v>
      </c>
      <c r="F1610" s="6">
        <f t="shared" si="140"/>
        <v>3.0475206611570247E-2</v>
      </c>
      <c r="G1610" s="15">
        <v>537</v>
      </c>
      <c r="H1610" s="7">
        <f t="shared" si="137"/>
        <v>4</v>
      </c>
      <c r="I1610" s="6">
        <f t="shared" si="136"/>
        <v>0.32584951456310679</v>
      </c>
      <c r="J1610" s="10">
        <f>IF(B1610="Pending","",C1610/(VLOOKUP(B1610,Population!$A$2:$B$10,2,FALSE)/100000))</f>
        <v>1632.1165113453103</v>
      </c>
      <c r="K1610" s="10">
        <f>IF(B1610="Pending","",SUMIFS(E:E,A:A,"&lt;="&amp;A1610,A:A,"&gt;="&amp;A1610-13,B:B,B1610)/(VLOOKUP(B1610,Population!$A$2:$B$10,2,FALSE)/100000)/14)</f>
        <v>19.553647658757225</v>
      </c>
      <c r="L1610" s="13">
        <f>IF(B1610="Pending","",(G1610/C1610)/(VLOOKUP(B1610,Population!$A$2:$B$10,2,FALSE)/100000))</f>
        <v>6.7141265223280067E-2</v>
      </c>
    </row>
    <row r="1611" spans="1:12" x14ac:dyDescent="0.3">
      <c r="A1611" s="1">
        <v>44069</v>
      </c>
      <c r="B1611" s="15" t="s">
        <v>21</v>
      </c>
      <c r="C1611" s="15">
        <v>215</v>
      </c>
      <c r="D1611" s="6">
        <f t="shared" si="138"/>
        <v>1.459081253859779E-3</v>
      </c>
      <c r="E1611" s="7">
        <f t="shared" si="139"/>
        <v>-2</v>
      </c>
      <c r="F1611" s="6">
        <f t="shared" si="140"/>
        <v>-1.0330578512396695E-3</v>
      </c>
      <c r="G1611" s="15">
        <v>0</v>
      </c>
      <c r="H1611" s="7">
        <f t="shared" si="137"/>
        <v>0</v>
      </c>
      <c r="I1611" s="6">
        <f t="shared" si="136"/>
        <v>0</v>
      </c>
      <c r="J1611" s="10" t="str">
        <f>IF(B1611="Pending","",C1611/(VLOOKUP(B1611,Population!$A$2:$B$10,2,FALSE)/100000))</f>
        <v/>
      </c>
      <c r="K1611" s="10" t="str">
        <f>IF(B1611="Pending","",SUMIFS(E:E,A:A,"&lt;="&amp;A1611,A:A,"&gt;="&amp;A1611-13,B:B,B1611)/(VLOOKUP(B1611,Population!$A$2:$B$10,2,FALSE)/100000)/14)</f>
        <v/>
      </c>
      <c r="L1611" s="13" t="str">
        <f>IF(B1611="Pending","",(G1611/C1611)/(VLOOKUP(B1611,Population!$A$2:$B$10,2,FALSE)/100000))</f>
        <v/>
      </c>
    </row>
    <row r="1612" spans="1:12" x14ac:dyDescent="0.3">
      <c r="A1612" s="1">
        <v>44070</v>
      </c>
      <c r="B1612" s="11" t="s">
        <v>0</v>
      </c>
      <c r="C1612" s="15">
        <v>7405</v>
      </c>
      <c r="D1612" s="6">
        <f t="shared" si="138"/>
        <v>4.963835392380965E-2</v>
      </c>
      <c r="E1612" s="7">
        <f t="shared" si="139"/>
        <v>90</v>
      </c>
      <c r="F1612" s="6">
        <f t="shared" si="140"/>
        <v>4.9288061336254109E-2</v>
      </c>
      <c r="G1612" s="15">
        <v>4</v>
      </c>
      <c r="H1612" s="7">
        <f t="shared" si="137"/>
        <v>0</v>
      </c>
      <c r="I1612" s="6">
        <f t="shared" si="136"/>
        <v>2.390914524805738E-3</v>
      </c>
      <c r="J1612" s="10">
        <f>IF(B1612="Pending","",C1612/(VLOOKUP(B1612,Population!$A$2:$B$10,2,FALSE)/100000))</f>
        <v>817.38846317722914</v>
      </c>
      <c r="K1612" s="10">
        <f>IF(B1612="Pending","",SUMIFS(E:E,A:A,"&lt;="&amp;A1612,A:A,"&gt;="&amp;A1612-13,B:B,B1612)/(VLOOKUP(B1612,Population!$A$2:$B$10,2,FALSE)/100000)/14)</f>
        <v>9.1460462745788167</v>
      </c>
      <c r="L1612" s="13">
        <f>IF(B1612="Pending","",(G1612/C1612)/(VLOOKUP(B1612,Population!$A$2:$B$10,2,FALSE)/100000))</f>
        <v>5.9626369807959864E-5</v>
      </c>
    </row>
    <row r="1613" spans="1:12" x14ac:dyDescent="0.3">
      <c r="A1613" s="1">
        <v>44070</v>
      </c>
      <c r="B1613" s="15" t="s">
        <v>1</v>
      </c>
      <c r="C1613" s="15">
        <v>18194</v>
      </c>
      <c r="D1613" s="6">
        <f t="shared" si="138"/>
        <v>0.12196086580550881</v>
      </c>
      <c r="E1613" s="7">
        <f t="shared" si="139"/>
        <v>293</v>
      </c>
      <c r="F1613" s="6">
        <f t="shared" si="140"/>
        <v>0.16046002190580505</v>
      </c>
      <c r="G1613" s="15">
        <v>1</v>
      </c>
      <c r="H1613" s="7">
        <f t="shared" si="137"/>
        <v>0</v>
      </c>
      <c r="I1613" s="6">
        <f t="shared" si="136"/>
        <v>5.977286312014345E-4</v>
      </c>
      <c r="J1613" s="10">
        <f>IF(B1613="Pending","",C1613/(VLOOKUP(B1613,Population!$A$2:$B$10,2,FALSE)/100000))</f>
        <v>2123.6686217864544</v>
      </c>
      <c r="K1613" s="10">
        <f>IF(B1613="Pending","",SUMIFS(E:E,A:A,"&lt;="&amp;A1613,A:A,"&gt;="&amp;A1613-13,B:B,B1613)/(VLOOKUP(B1613,Population!$A$2:$B$10,2,FALSE)/100000)/14)</f>
        <v>26.204441331815929</v>
      </c>
      <c r="L1613" s="13">
        <f>IF(B1613="Pending","",(G1613/C1613)/(VLOOKUP(B1613,Population!$A$2:$B$10,2,FALSE)/100000))</f>
        <v>6.4154979337557692E-6</v>
      </c>
    </row>
    <row r="1614" spans="1:12" x14ac:dyDescent="0.3">
      <c r="A1614" s="1">
        <v>44070</v>
      </c>
      <c r="B1614" s="15" t="s">
        <v>2</v>
      </c>
      <c r="C1614" s="15">
        <v>32918</v>
      </c>
      <c r="D1614" s="6">
        <f t="shared" si="138"/>
        <v>0.22066108500526213</v>
      </c>
      <c r="E1614" s="7">
        <f t="shared" si="139"/>
        <v>339</v>
      </c>
      <c r="F1614" s="6">
        <f t="shared" si="140"/>
        <v>0.18565169769989048</v>
      </c>
      <c r="G1614" s="15">
        <v>16</v>
      </c>
      <c r="H1614" s="7">
        <f t="shared" si="137"/>
        <v>0</v>
      </c>
      <c r="I1614" s="6">
        <f t="shared" si="136"/>
        <v>9.563658099222952E-3</v>
      </c>
      <c r="J1614" s="10">
        <f>IF(B1614="Pending","",C1614/(VLOOKUP(B1614,Population!$A$2:$B$10,2,FALSE)/100000))</f>
        <v>3456.1466872732158</v>
      </c>
      <c r="K1614" s="10">
        <f>IF(B1614="Pending","",SUMIFS(E:E,A:A,"&lt;="&amp;A1614,A:A,"&gt;="&amp;A1614-13,B:B,B1614)/(VLOOKUP(B1614,Population!$A$2:$B$10,2,FALSE)/100000)/14)</f>
        <v>28.512992685314952</v>
      </c>
      <c r="L1614" s="13">
        <f>IF(B1614="Pending","",(G1614/C1614)/(VLOOKUP(B1614,Population!$A$2:$B$10,2,FALSE)/100000))</f>
        <v>5.1032314731325191E-5</v>
      </c>
    </row>
    <row r="1615" spans="1:12" x14ac:dyDescent="0.3">
      <c r="A1615" s="1">
        <v>44070</v>
      </c>
      <c r="B1615" s="15" t="s">
        <v>3</v>
      </c>
      <c r="C1615" s="15">
        <v>26072</v>
      </c>
      <c r="D1615" s="6">
        <f t="shared" si="138"/>
        <v>0.17476990729258141</v>
      </c>
      <c r="E1615" s="7">
        <f t="shared" si="139"/>
        <v>280</v>
      </c>
      <c r="F1615" s="6">
        <f t="shared" si="140"/>
        <v>0.1533406352683461</v>
      </c>
      <c r="G1615" s="15">
        <v>32</v>
      </c>
      <c r="H1615" s="7">
        <f t="shared" si="137"/>
        <v>1</v>
      </c>
      <c r="I1615" s="6">
        <f t="shared" si="136"/>
        <v>1.9127316198445904E-2</v>
      </c>
      <c r="J1615" s="10">
        <f>IF(B1615="Pending","",C1615/(VLOOKUP(B1615,Population!$A$2:$B$10,2,FALSE)/100000))</f>
        <v>2972.2452125100608</v>
      </c>
      <c r="K1615" s="10">
        <f>IF(B1615="Pending","",SUMIFS(E:E,A:A,"&lt;="&amp;A1615,A:A,"&gt;="&amp;A1615-13,B:B,B1615)/(VLOOKUP(B1615,Population!$A$2:$B$10,2,FALSE)/100000)/14)</f>
        <v>25.878323996616437</v>
      </c>
      <c r="L1615" s="13">
        <f>IF(B1615="Pending","",(G1615/C1615)/(VLOOKUP(B1615,Population!$A$2:$B$10,2,FALSE)/100000))</f>
        <v>1.3992197274976346E-4</v>
      </c>
    </row>
    <row r="1616" spans="1:12" x14ac:dyDescent="0.3">
      <c r="A1616" s="1">
        <v>44070</v>
      </c>
      <c r="B1616" s="15" t="s">
        <v>4</v>
      </c>
      <c r="C1616" s="15">
        <v>22645</v>
      </c>
      <c r="D1616" s="6">
        <f t="shared" si="138"/>
        <v>0.15179750501075889</v>
      </c>
      <c r="E1616" s="7">
        <f t="shared" si="139"/>
        <v>270</v>
      </c>
      <c r="F1616" s="6">
        <f t="shared" si="140"/>
        <v>0.14786418400876233</v>
      </c>
      <c r="G1616" s="15">
        <v>80</v>
      </c>
      <c r="H1616" s="7">
        <f t="shared" si="137"/>
        <v>1</v>
      </c>
      <c r="I1616" s="6">
        <f t="shared" si="136"/>
        <v>4.7818290496114767E-2</v>
      </c>
      <c r="J1616" s="10">
        <f>IF(B1616="Pending","",C1616/(VLOOKUP(B1616,Population!$A$2:$B$10,2,FALSE)/100000))</f>
        <v>2656.2426687936941</v>
      </c>
      <c r="K1616" s="10">
        <f>IF(B1616="Pending","",SUMIFS(E:E,A:A,"&lt;="&amp;A1616,A:A,"&gt;="&amp;A1616-13,B:B,B1616)/(VLOOKUP(B1616,Population!$A$2:$B$10,2,FALSE)/100000)/14)</f>
        <v>24.565825016254333</v>
      </c>
      <c r="L1616" s="13">
        <f>IF(B1616="Pending","",(G1616/C1616)/(VLOOKUP(B1616,Population!$A$2:$B$10,2,FALSE)/100000))</f>
        <v>4.143936441463163E-4</v>
      </c>
    </row>
    <row r="1617" spans="1:12" x14ac:dyDescent="0.3">
      <c r="A1617" s="1">
        <v>44070</v>
      </c>
      <c r="B1617" s="15" t="s">
        <v>5</v>
      </c>
      <c r="C1617" s="15">
        <v>18935</v>
      </c>
      <c r="D1617" s="6">
        <f t="shared" si="138"/>
        <v>0.12692805287607506</v>
      </c>
      <c r="E1617" s="7">
        <f t="shared" si="139"/>
        <v>225</v>
      </c>
      <c r="F1617" s="6">
        <f t="shared" si="140"/>
        <v>0.12322015334063527</v>
      </c>
      <c r="G1617" s="15">
        <v>171</v>
      </c>
      <c r="H1617" s="7">
        <f t="shared" si="137"/>
        <v>1</v>
      </c>
      <c r="I1617" s="6">
        <f t="shared" si="136"/>
        <v>0.10221159593544531</v>
      </c>
      <c r="J1617" s="10">
        <f>IF(B1617="Pending","",C1617/(VLOOKUP(B1617,Population!$A$2:$B$10,2,FALSE)/100000))</f>
        <v>2114.7894536393701</v>
      </c>
      <c r="K1617" s="10">
        <f>IF(B1617="Pending","",SUMIFS(E:E,A:A,"&lt;="&amp;A1617,A:A,"&gt;="&amp;A1617-13,B:B,B1617)/(VLOOKUP(B1617,Population!$A$2:$B$10,2,FALSE)/100000)/14)</f>
        <v>21.818813066142358</v>
      </c>
      <c r="L1617" s="13">
        <f>IF(B1617="Pending","",(G1617/C1617)/(VLOOKUP(B1617,Population!$A$2:$B$10,2,FALSE)/100000))</f>
        <v>1.0086317326395613E-3</v>
      </c>
    </row>
    <row r="1618" spans="1:12" x14ac:dyDescent="0.3">
      <c r="A1618" s="1">
        <v>44070</v>
      </c>
      <c r="B1618" s="15" t="s">
        <v>6</v>
      </c>
      <c r="C1618" s="15">
        <v>12403</v>
      </c>
      <c r="D1618" s="6">
        <f t="shared" si="138"/>
        <v>8.3141729063742217E-2</v>
      </c>
      <c r="E1618" s="7">
        <f t="shared" si="139"/>
        <v>155</v>
      </c>
      <c r="F1618" s="6">
        <f t="shared" si="140"/>
        <v>8.4884994523548737E-2</v>
      </c>
      <c r="G1618" s="15">
        <v>325</v>
      </c>
      <c r="H1618" s="7">
        <f t="shared" si="137"/>
        <v>3</v>
      </c>
      <c r="I1618" s="6">
        <f t="shared" si="136"/>
        <v>0.19426180514046623</v>
      </c>
      <c r="J1618" s="10">
        <f>IF(B1618="Pending","",C1618/(VLOOKUP(B1618,Population!$A$2:$B$10,2,FALSE)/100000))</f>
        <v>1573.9088724147821</v>
      </c>
      <c r="K1618" s="10">
        <f>IF(B1618="Pending","",SUMIFS(E:E,A:A,"&lt;="&amp;A1618,A:A,"&gt;="&amp;A1618-13,B:B,B1618)/(VLOOKUP(B1618,Population!$A$2:$B$10,2,FALSE)/100000)/14)</f>
        <v>18.064756123073106</v>
      </c>
      <c r="L1618" s="13">
        <f>IF(B1618="Pending","",(G1618/C1618)/(VLOOKUP(B1618,Population!$A$2:$B$10,2,FALSE)/100000))</f>
        <v>3.3251363388720413E-3</v>
      </c>
    </row>
    <row r="1619" spans="1:12" x14ac:dyDescent="0.3">
      <c r="A1619" s="1">
        <v>44070</v>
      </c>
      <c r="B1619" s="15" t="s">
        <v>7</v>
      </c>
      <c r="C1619" s="15">
        <v>6719</v>
      </c>
      <c r="D1619" s="6">
        <f t="shared" si="138"/>
        <v>4.5039851453622826E-2</v>
      </c>
      <c r="E1619" s="7">
        <f t="shared" si="139"/>
        <v>114</v>
      </c>
      <c r="F1619" s="6">
        <f t="shared" si="140"/>
        <v>6.2431544359255201E-2</v>
      </c>
      <c r="G1619" s="15">
        <v>497</v>
      </c>
      <c r="H1619" s="7">
        <f t="shared" si="137"/>
        <v>9</v>
      </c>
      <c r="I1619" s="6">
        <f t="shared" si="136"/>
        <v>0.29707112970711297</v>
      </c>
      <c r="J1619" s="10">
        <f>IF(B1619="Pending","",C1619/(VLOOKUP(B1619,Population!$A$2:$B$10,2,FALSE)/100000))</f>
        <v>1400.9678959626522</v>
      </c>
      <c r="K1619" s="10">
        <f>IF(B1619="Pending","",SUMIFS(E:E,A:A,"&lt;="&amp;A1619,A:A,"&gt;="&amp;A1619-13,B:B,B1619)/(VLOOKUP(B1619,Population!$A$2:$B$10,2,FALSE)/100000)/14)</f>
        <v>16.829606047220004</v>
      </c>
      <c r="L1619" s="13">
        <f>IF(B1619="Pending","",(G1619/C1619)/(VLOOKUP(B1619,Population!$A$2:$B$10,2,FALSE)/100000))</f>
        <v>1.5423228392941531E-2</v>
      </c>
    </row>
    <row r="1620" spans="1:12" x14ac:dyDescent="0.3">
      <c r="A1620" s="1">
        <v>44070</v>
      </c>
      <c r="B1620" s="15" t="s">
        <v>25</v>
      </c>
      <c r="C1620" s="15">
        <v>3671</v>
      </c>
      <c r="D1620" s="6">
        <f t="shared" si="138"/>
        <v>2.4608021236232982E-2</v>
      </c>
      <c r="E1620" s="7">
        <f t="shared" si="139"/>
        <v>58</v>
      </c>
      <c r="F1620" s="6">
        <f t="shared" si="140"/>
        <v>3.1763417305585982E-2</v>
      </c>
      <c r="G1620" s="15">
        <v>547</v>
      </c>
      <c r="H1620" s="7">
        <f t="shared" si="137"/>
        <v>10</v>
      </c>
      <c r="I1620" s="6">
        <f t="shared" si="136"/>
        <v>0.32695756126718467</v>
      </c>
      <c r="J1620" s="10">
        <f>IF(B1620="Pending","",C1620/(VLOOKUP(B1620,Population!$A$2:$B$10,2,FALSE)/100000))</f>
        <v>1658.3171085382323</v>
      </c>
      <c r="K1620" s="10">
        <f>IF(B1620="Pending","",SUMIFS(E:E,A:A,"&lt;="&amp;A1620,A:A,"&gt;="&amp;A1620-13,B:B,B1620)/(VLOOKUP(B1620,Population!$A$2:$B$10,2,FALSE)/100000)/14)</f>
        <v>19.005112988462056</v>
      </c>
      <c r="L1620" s="13">
        <f>IF(B1620="Pending","",(G1620/C1620)/(VLOOKUP(B1620,Population!$A$2:$B$10,2,FALSE)/100000))</f>
        <v>6.731101487205618E-2</v>
      </c>
    </row>
    <row r="1621" spans="1:12" x14ac:dyDescent="0.3">
      <c r="A1621" s="1">
        <v>44070</v>
      </c>
      <c r="B1621" s="15" t="s">
        <v>21</v>
      </c>
      <c r="C1621" s="15">
        <v>217</v>
      </c>
      <c r="D1621" s="6">
        <f t="shared" si="138"/>
        <v>1.4546283324060358E-3</v>
      </c>
      <c r="E1621" s="7">
        <f t="shared" si="139"/>
        <v>2</v>
      </c>
      <c r="F1621" s="6">
        <f t="shared" si="140"/>
        <v>1.0952902519167579E-3</v>
      </c>
      <c r="G1621" s="15">
        <v>0</v>
      </c>
      <c r="H1621" s="7">
        <f t="shared" si="137"/>
        <v>0</v>
      </c>
      <c r="I1621" s="6">
        <f t="shared" si="136"/>
        <v>0</v>
      </c>
      <c r="J1621" s="10" t="str">
        <f>IF(B1621="Pending","",C1621/(VLOOKUP(B1621,Population!$A$2:$B$10,2,FALSE)/100000))</f>
        <v/>
      </c>
      <c r="K1621" s="10" t="str">
        <f>IF(B1621="Pending","",SUMIFS(E:E,A:A,"&lt;="&amp;A1621,A:A,"&gt;="&amp;A1621-13,B:B,B1621)/(VLOOKUP(B1621,Population!$A$2:$B$10,2,FALSE)/100000)/14)</f>
        <v/>
      </c>
      <c r="L1621" s="13" t="str">
        <f>IF(B1621="Pending","",(G1621/C1621)/(VLOOKUP(B1621,Population!$A$2:$B$10,2,FALSE)/100000))</f>
        <v/>
      </c>
    </row>
    <row r="1622" spans="1:12" x14ac:dyDescent="0.3">
      <c r="A1622" s="1">
        <v>44071</v>
      </c>
      <c r="B1622" s="11" t="s">
        <v>0</v>
      </c>
      <c r="C1622" s="16">
        <v>7493</v>
      </c>
      <c r="D1622" s="6">
        <f t="shared" si="138"/>
        <v>4.968338693100819E-2</v>
      </c>
      <c r="E1622" s="7">
        <f t="shared" si="139"/>
        <v>88</v>
      </c>
      <c r="F1622" s="6">
        <f t="shared" si="140"/>
        <v>5.3789731051344741E-2</v>
      </c>
      <c r="G1622" s="17">
        <v>4</v>
      </c>
      <c r="H1622" s="7">
        <f t="shared" si="137"/>
        <v>0</v>
      </c>
      <c r="I1622" s="6">
        <f t="shared" si="136"/>
        <v>2.3515579071134627E-3</v>
      </c>
      <c r="J1622" s="10">
        <f>IF(B1622="Pending","",C1622/(VLOOKUP(B1622,Population!$A$2:$B$10,2,FALSE)/100000))</f>
        <v>827.1021950826439</v>
      </c>
      <c r="K1622" s="10">
        <f>IF(B1622="Pending","",SUMIFS(E:E,A:A,"&lt;="&amp;A1622,A:A,"&gt;="&amp;A1622-13,B:B,B1622)/(VLOOKUP(B1622,Population!$A$2:$B$10,2,FALSE)/100000)/14)</f>
        <v>8.9962403442193359</v>
      </c>
      <c r="L1622" s="13">
        <f>IF(B1622="Pending","",(G1622/C1622)/(VLOOKUP(B1622,Population!$A$2:$B$10,2,FALSE)/100000))</f>
        <v>5.8926100150532877E-5</v>
      </c>
    </row>
    <row r="1623" spans="1:12" x14ac:dyDescent="0.3">
      <c r="A1623" s="1">
        <v>44071</v>
      </c>
      <c r="B1623" s="15" t="s">
        <v>1</v>
      </c>
      <c r="C1623" s="16">
        <v>18494</v>
      </c>
      <c r="D1623" s="6">
        <f t="shared" si="138"/>
        <v>0.12262705964260849</v>
      </c>
      <c r="E1623" s="7">
        <f t="shared" si="139"/>
        <v>300</v>
      </c>
      <c r="F1623" s="6">
        <f t="shared" si="140"/>
        <v>0.18337408312958436</v>
      </c>
      <c r="G1623" s="17">
        <v>1</v>
      </c>
      <c r="H1623" s="7">
        <f t="shared" si="137"/>
        <v>0</v>
      </c>
      <c r="I1623" s="6">
        <f t="shared" si="136"/>
        <v>5.8788947677836567E-4</v>
      </c>
      <c r="J1623" s="10">
        <f>IF(B1623="Pending","",C1623/(VLOOKUP(B1623,Population!$A$2:$B$10,2,FALSE)/100000))</f>
        <v>2158.6856926084802</v>
      </c>
      <c r="K1623" s="10">
        <f>IF(B1623="Pending","",SUMIFS(E:E,A:A,"&lt;="&amp;A1623,A:A,"&gt;="&amp;A1623-13,B:B,B1623)/(VLOOKUP(B1623,Population!$A$2:$B$10,2,FALSE)/100000)/14)</f>
        <v>26.788059178849689</v>
      </c>
      <c r="L1623" s="13">
        <f>IF(B1623="Pending","",(G1623/C1623)/(VLOOKUP(B1623,Population!$A$2:$B$10,2,FALSE)/100000))</f>
        <v>6.311429080066641E-6</v>
      </c>
    </row>
    <row r="1624" spans="1:12" x14ac:dyDescent="0.3">
      <c r="A1624" s="1">
        <v>44071</v>
      </c>
      <c r="B1624" s="15" t="s">
        <v>2</v>
      </c>
      <c r="C1624" s="16">
        <v>33196</v>
      </c>
      <c r="D1624" s="6">
        <f t="shared" si="138"/>
        <v>0.22011073169114478</v>
      </c>
      <c r="E1624" s="7">
        <f t="shared" si="139"/>
        <v>278</v>
      </c>
      <c r="F1624" s="6">
        <f t="shared" si="140"/>
        <v>0.16992665036674817</v>
      </c>
      <c r="G1624" s="17">
        <v>16</v>
      </c>
      <c r="H1624" s="7">
        <f t="shared" si="137"/>
        <v>0</v>
      </c>
      <c r="I1624" s="6">
        <f t="shared" si="136"/>
        <v>9.4062316284538507E-3</v>
      </c>
      <c r="J1624" s="10">
        <f>IF(B1624="Pending","",C1624/(VLOOKUP(B1624,Population!$A$2:$B$10,2,FALSE)/100000))</f>
        <v>3485.3346324418758</v>
      </c>
      <c r="K1624" s="10">
        <f>IF(B1624="Pending","",SUMIFS(E:E,A:A,"&lt;="&amp;A1624,A:A,"&gt;="&amp;A1624-13,B:B,B1624)/(VLOOKUP(B1624,Population!$A$2:$B$10,2,FALSE)/100000)/14)</f>
        <v>28.168016971605198</v>
      </c>
      <c r="L1624" s="13">
        <f>IF(B1624="Pending","",(G1624/C1624)/(VLOOKUP(B1624,Population!$A$2:$B$10,2,FALSE)/100000))</f>
        <v>5.0604944460951997E-5</v>
      </c>
    </row>
    <row r="1625" spans="1:12" x14ac:dyDescent="0.3">
      <c r="A1625" s="1">
        <v>44071</v>
      </c>
      <c r="B1625" s="15" t="s">
        <v>3</v>
      </c>
      <c r="C1625" s="16">
        <v>26304</v>
      </c>
      <c r="D1625" s="6">
        <f t="shared" si="138"/>
        <v>0.17441235951331102</v>
      </c>
      <c r="E1625" s="7">
        <f t="shared" si="139"/>
        <v>232</v>
      </c>
      <c r="F1625" s="6">
        <f t="shared" si="140"/>
        <v>0.14180929095354522</v>
      </c>
      <c r="G1625" s="17">
        <v>33</v>
      </c>
      <c r="H1625" s="7">
        <f t="shared" si="137"/>
        <v>1</v>
      </c>
      <c r="I1625" s="6">
        <f t="shared" si="136"/>
        <v>1.9400352733686066E-2</v>
      </c>
      <c r="J1625" s="10">
        <f>IF(B1625="Pending","",C1625/(VLOOKUP(B1625,Population!$A$2:$B$10,2,FALSE)/100000))</f>
        <v>2998.6935436431663</v>
      </c>
      <c r="K1625" s="10">
        <f>IF(B1625="Pending","",SUMIFS(E:E,A:A,"&lt;="&amp;A1625,A:A,"&gt;="&amp;A1625-13,B:B,B1625)/(VLOOKUP(B1625,Population!$A$2:$B$10,2,FALSE)/100000)/14)</f>
        <v>25.251316146478153</v>
      </c>
      <c r="L1625" s="13">
        <f>IF(B1625="Pending","",(G1625/C1625)/(VLOOKUP(B1625,Population!$A$2:$B$10,2,FALSE)/100000))</f>
        <v>1.4302186362643332E-4</v>
      </c>
    </row>
    <row r="1626" spans="1:12" x14ac:dyDescent="0.3">
      <c r="A1626" s="1">
        <v>44071</v>
      </c>
      <c r="B1626" s="15" t="s">
        <v>4</v>
      </c>
      <c r="C1626" s="16">
        <v>22899</v>
      </c>
      <c r="D1626" s="6">
        <f t="shared" si="138"/>
        <v>0.15183502967211485</v>
      </c>
      <c r="E1626" s="7">
        <f t="shared" si="139"/>
        <v>254</v>
      </c>
      <c r="F1626" s="6">
        <f t="shared" si="140"/>
        <v>0.15525672371638141</v>
      </c>
      <c r="G1626" s="17">
        <v>80</v>
      </c>
      <c r="H1626" s="7">
        <f t="shared" si="137"/>
        <v>0</v>
      </c>
      <c r="I1626" s="6">
        <f t="shared" si="136"/>
        <v>4.7031158142269255E-2</v>
      </c>
      <c r="J1626" s="10">
        <f>IF(B1626="Pending","",C1626/(VLOOKUP(B1626,Population!$A$2:$B$10,2,FALSE)/100000))</f>
        <v>2686.0366912213203</v>
      </c>
      <c r="K1626" s="10">
        <f>IF(B1626="Pending","",SUMIFS(E:E,A:A,"&lt;="&amp;A1626,A:A,"&gt;="&amp;A1626-13,B:B,B1626)/(VLOOKUP(B1626,Population!$A$2:$B$10,2,FALSE)/100000)/14)</f>
        <v>24.356361978939749</v>
      </c>
      <c r="L1626" s="13">
        <f>IF(B1626="Pending","",(G1626/C1626)/(VLOOKUP(B1626,Population!$A$2:$B$10,2,FALSE)/100000))</f>
        <v>4.0979711217491301E-4</v>
      </c>
    </row>
    <row r="1627" spans="1:12" x14ac:dyDescent="0.3">
      <c r="A1627" s="1">
        <v>44071</v>
      </c>
      <c r="B1627" s="15" t="s">
        <v>5</v>
      </c>
      <c r="C1627" s="16">
        <v>19153</v>
      </c>
      <c r="D1627" s="6">
        <f t="shared" si="138"/>
        <v>0.12699665152670489</v>
      </c>
      <c r="E1627" s="7">
        <f t="shared" si="139"/>
        <v>218</v>
      </c>
      <c r="F1627" s="6">
        <f t="shared" si="140"/>
        <v>0.1332518337408313</v>
      </c>
      <c r="G1627" s="17">
        <v>174</v>
      </c>
      <c r="H1627" s="7">
        <f t="shared" si="137"/>
        <v>3</v>
      </c>
      <c r="I1627" s="6">
        <f t="shared" si="136"/>
        <v>0.10229276895943562</v>
      </c>
      <c r="J1627" s="10">
        <f>IF(B1627="Pending","",C1627/(VLOOKUP(B1627,Population!$A$2:$B$10,2,FALSE)/100000))</f>
        <v>2139.1371748378588</v>
      </c>
      <c r="K1627" s="10">
        <f>IF(B1627="Pending","",SUMIFS(E:E,A:A,"&lt;="&amp;A1627,A:A,"&gt;="&amp;A1627-13,B:B,B1627)/(VLOOKUP(B1627,Population!$A$2:$B$10,2,FALSE)/100000)/14)</f>
        <v>21.164647555566972</v>
      </c>
      <c r="L1627" s="13">
        <f>IF(B1627="Pending","",(G1627/C1627)/(VLOOKUP(B1627,Population!$A$2:$B$10,2,FALSE)/100000))</f>
        <v>1.0146453422960127E-3</v>
      </c>
    </row>
    <row r="1628" spans="1:12" x14ac:dyDescent="0.3">
      <c r="A1628" s="1">
        <v>44071</v>
      </c>
      <c r="B1628" s="15" t="s">
        <v>6</v>
      </c>
      <c r="C1628" s="16">
        <v>12539</v>
      </c>
      <c r="D1628" s="6">
        <f t="shared" si="138"/>
        <v>8.3141597321221367E-2</v>
      </c>
      <c r="E1628" s="7">
        <f t="shared" si="139"/>
        <v>136</v>
      </c>
      <c r="F1628" s="6">
        <f t="shared" si="140"/>
        <v>8.3129584352078234E-2</v>
      </c>
      <c r="G1628" s="17">
        <v>330</v>
      </c>
      <c r="H1628" s="7">
        <f t="shared" si="137"/>
        <v>5</v>
      </c>
      <c r="I1628" s="6">
        <f t="shared" si="136"/>
        <v>0.19400352733686066</v>
      </c>
      <c r="J1628" s="10">
        <f>IF(B1628="Pending","",C1628/(VLOOKUP(B1628,Population!$A$2:$B$10,2,FALSE)/100000))</f>
        <v>1591.1669234224746</v>
      </c>
      <c r="K1628" s="10">
        <f>IF(B1628="Pending","",SUMIFS(E:E,A:A,"&lt;="&amp;A1628,A:A,"&gt;="&amp;A1628-13,B:B,B1628)/(VLOOKUP(B1628,Population!$A$2:$B$10,2,FALSE)/100000)/14)</f>
        <v>17.384948441572615</v>
      </c>
      <c r="L1628" s="13">
        <f>IF(B1628="Pending","",(G1628/C1628)/(VLOOKUP(B1628,Population!$A$2:$B$10,2,FALSE)/100000))</f>
        <v>3.3396724763083492E-3</v>
      </c>
    </row>
    <row r="1629" spans="1:12" x14ac:dyDescent="0.3">
      <c r="A1629" s="1">
        <v>44071</v>
      </c>
      <c r="B1629" s="15" t="s">
        <v>7</v>
      </c>
      <c r="C1629" s="16">
        <v>6796</v>
      </c>
      <c r="D1629" s="6">
        <f t="shared" si="138"/>
        <v>4.5061830719755995E-2</v>
      </c>
      <c r="E1629" s="7">
        <f t="shared" si="139"/>
        <v>77</v>
      </c>
      <c r="F1629" s="6">
        <f t="shared" si="140"/>
        <v>4.7066014669926652E-2</v>
      </c>
      <c r="G1629" s="17">
        <v>503</v>
      </c>
      <c r="H1629" s="7">
        <f t="shared" si="137"/>
        <v>6</v>
      </c>
      <c r="I1629" s="6">
        <f t="shared" si="136"/>
        <v>0.29570840681951793</v>
      </c>
      <c r="J1629" s="10">
        <f>IF(B1629="Pending","",C1629/(VLOOKUP(B1629,Population!$A$2:$B$10,2,FALSE)/100000))</f>
        <v>1417.0230422625664</v>
      </c>
      <c r="K1629" s="10">
        <f>IF(B1629="Pending","",SUMIFS(E:E,A:A,"&lt;="&amp;A1629,A:A,"&gt;="&amp;A1629-13,B:B,B1629)/(VLOOKUP(B1629,Population!$A$2:$B$10,2,FALSE)/100000)/14)</f>
        <v>16.24876123674073</v>
      </c>
      <c r="L1629" s="13">
        <f>IF(B1629="Pending","",(G1629/C1629)/(VLOOKUP(B1629,Population!$A$2:$B$10,2,FALSE)/100000))</f>
        <v>1.5432566499883229E-2</v>
      </c>
    </row>
    <row r="1630" spans="1:12" x14ac:dyDescent="0.3">
      <c r="A1630" s="1">
        <v>44071</v>
      </c>
      <c r="B1630" s="15" t="s">
        <v>25</v>
      </c>
      <c r="C1630" s="16">
        <v>3725</v>
      </c>
      <c r="D1630" s="6">
        <f t="shared" si="138"/>
        <v>2.4699134701455426E-2</v>
      </c>
      <c r="E1630" s="7">
        <f t="shared" si="139"/>
        <v>54</v>
      </c>
      <c r="F1630" s="6">
        <f t="shared" si="140"/>
        <v>3.3007334963325183E-2</v>
      </c>
      <c r="G1630" s="17">
        <v>560</v>
      </c>
      <c r="H1630" s="7">
        <f t="shared" si="137"/>
        <v>13</v>
      </c>
      <c r="I1630" s="6">
        <f t="shared" ref="I1630:I1693" si="141">G1630/SUMIF(A:A,A1630,G:G)</f>
        <v>0.32921810699588477</v>
      </c>
      <c r="J1630" s="10">
        <f>IF(B1630="Pending","",C1630/(VLOOKUP(B1630,Population!$A$2:$B$10,2,FALSE)/100000))</f>
        <v>1682.7107679937117</v>
      </c>
      <c r="K1630" s="10">
        <f>IF(B1630="Pending","",SUMIFS(E:E,A:A,"&lt;="&amp;A1630,A:A,"&gt;="&amp;A1630-13,B:B,B1630)/(VLOOKUP(B1630,Population!$A$2:$B$10,2,FALSE)/100000)/14)</f>
        <v>18.488845063478369</v>
      </c>
      <c r="L1630" s="13">
        <f>IF(B1630="Pending","",(G1630/C1630)/(VLOOKUP(B1630,Population!$A$2:$B$10,2,FALSE)/100000))</f>
        <v>6.7911753890471854E-2</v>
      </c>
    </row>
    <row r="1631" spans="1:12" x14ac:dyDescent="0.3">
      <c r="A1631" s="1">
        <v>44071</v>
      </c>
      <c r="B1631" s="15" t="s">
        <v>21</v>
      </c>
      <c r="C1631" s="16">
        <v>216</v>
      </c>
      <c r="D1631" s="6">
        <f t="shared" si="138"/>
        <v>1.4322182806749992E-3</v>
      </c>
      <c r="E1631" s="7">
        <f t="shared" si="139"/>
        <v>-1</v>
      </c>
      <c r="F1631" s="6">
        <f t="shared" si="140"/>
        <v>-6.1124694376528117E-4</v>
      </c>
      <c r="G1631" s="17">
        <v>0</v>
      </c>
      <c r="H1631" s="7">
        <f t="shared" si="137"/>
        <v>0</v>
      </c>
      <c r="I1631" s="6">
        <f t="shared" si="141"/>
        <v>0</v>
      </c>
      <c r="J1631" s="10" t="str">
        <f>IF(B1631="Pending","",C1631/(VLOOKUP(B1631,Population!$A$2:$B$10,2,FALSE)/100000))</f>
        <v/>
      </c>
      <c r="K1631" s="10" t="str">
        <f>IF(B1631="Pending","",SUMIFS(E:E,A:A,"&lt;="&amp;A1631,A:A,"&gt;="&amp;A1631-13,B:B,B1631)/(VLOOKUP(B1631,Population!$A$2:$B$10,2,FALSE)/100000)/14)</f>
        <v/>
      </c>
      <c r="L1631" s="13" t="str">
        <f>IF(B1631="Pending","",(G1631/C1631)/(VLOOKUP(B1631,Population!$A$2:$B$10,2,FALSE)/100000))</f>
        <v/>
      </c>
    </row>
    <row r="1632" spans="1:12" x14ac:dyDescent="0.3">
      <c r="A1632" s="1">
        <v>44072</v>
      </c>
      <c r="B1632" s="11" t="s">
        <v>0</v>
      </c>
      <c r="C1632" s="2">
        <v>7571</v>
      </c>
      <c r="D1632" s="6">
        <f t="shared" si="138"/>
        <v>4.9717625426845283E-2</v>
      </c>
      <c r="E1632" s="7">
        <f t="shared" si="139"/>
        <v>78</v>
      </c>
      <c r="F1632" s="6">
        <f t="shared" si="140"/>
        <v>5.3242320819112628E-2</v>
      </c>
      <c r="G1632" s="2">
        <v>4</v>
      </c>
      <c r="H1632" s="7">
        <f t="shared" si="137"/>
        <v>0</v>
      </c>
      <c r="I1632" s="6">
        <f t="shared" si="141"/>
        <v>2.3188405797101449E-3</v>
      </c>
      <c r="J1632" s="10">
        <f>IF(B1632="Pending","",C1632/(VLOOKUP(B1632,Population!$A$2:$B$10,2,FALSE)/100000))</f>
        <v>835.71209381698884</v>
      </c>
      <c r="K1632" s="10">
        <f>IF(B1632="Pending","",SUMIFS(E:E,A:A,"&lt;="&amp;A1632,A:A,"&gt;="&amp;A1632-13,B:B,B1632)/(VLOOKUP(B1632,Population!$A$2:$B$10,2,FALSE)/100000)/14)</f>
        <v>8.9647022536173395</v>
      </c>
      <c r="L1632" s="13">
        <f>IF(B1632="Pending","",(G1632/C1632)/(VLOOKUP(B1632,Population!$A$2:$B$10,2,FALSE)/100000))</f>
        <v>5.8319015774394772E-5</v>
      </c>
    </row>
    <row r="1633" spans="1:12" x14ac:dyDescent="0.3">
      <c r="A1633" s="1">
        <v>44072</v>
      </c>
      <c r="B1633" s="17" t="s">
        <v>1</v>
      </c>
      <c r="C1633" s="2">
        <v>18735</v>
      </c>
      <c r="D1633" s="6">
        <f t="shared" si="138"/>
        <v>0.12302994483845547</v>
      </c>
      <c r="E1633" s="7">
        <f t="shared" si="139"/>
        <v>241</v>
      </c>
      <c r="F1633" s="6">
        <f t="shared" si="140"/>
        <v>0.1645051194539249</v>
      </c>
      <c r="G1633" s="2">
        <v>1</v>
      </c>
      <c r="H1633" s="7">
        <f t="shared" si="137"/>
        <v>0</v>
      </c>
      <c r="I1633" s="6">
        <f t="shared" si="141"/>
        <v>5.7971014492753622E-4</v>
      </c>
      <c r="J1633" s="10">
        <f>IF(B1633="Pending","",C1633/(VLOOKUP(B1633,Population!$A$2:$B$10,2,FALSE)/100000))</f>
        <v>2186.8160728355074</v>
      </c>
      <c r="K1633" s="10">
        <f>IF(B1633="Pending","",SUMIFS(E:E,A:A,"&lt;="&amp;A1633,A:A,"&gt;="&amp;A1633-13,B:B,B1633)/(VLOOKUP(B1633,Population!$A$2:$B$10,2,FALSE)/100000)/14)</f>
        <v>27.113217693625643</v>
      </c>
      <c r="L1633" s="13">
        <f>IF(B1633="Pending","",(G1633/C1633)/(VLOOKUP(B1633,Population!$A$2:$B$10,2,FALSE)/100000))</f>
        <v>6.2302412280092048E-6</v>
      </c>
    </row>
    <row r="1634" spans="1:12" x14ac:dyDescent="0.3">
      <c r="A1634" s="1">
        <v>44072</v>
      </c>
      <c r="B1634" s="17" t="s">
        <v>2</v>
      </c>
      <c r="C1634" s="2">
        <v>33484</v>
      </c>
      <c r="D1634" s="6">
        <f t="shared" si="138"/>
        <v>0.21988442343052272</v>
      </c>
      <c r="E1634" s="7">
        <f t="shared" si="139"/>
        <v>288</v>
      </c>
      <c r="F1634" s="6">
        <f t="shared" si="140"/>
        <v>0.19658703071672354</v>
      </c>
      <c r="G1634" s="2">
        <v>16</v>
      </c>
      <c r="H1634" s="7">
        <f t="shared" si="137"/>
        <v>0</v>
      </c>
      <c r="I1634" s="6">
        <f t="shared" si="141"/>
        <v>9.2753623188405795E-3</v>
      </c>
      <c r="J1634" s="10">
        <f>IF(B1634="Pending","",C1634/(VLOOKUP(B1634,Population!$A$2:$B$10,2,FALSE)/100000))</f>
        <v>3515.5725036957397</v>
      </c>
      <c r="K1634" s="10">
        <f>IF(B1634="Pending","",SUMIFS(E:E,A:A,"&lt;="&amp;A1634,A:A,"&gt;="&amp;A1634-13,B:B,B1634)/(VLOOKUP(B1634,Population!$A$2:$B$10,2,FALSE)/100000)/14)</f>
        <v>28.647983181983989</v>
      </c>
      <c r="L1634" s="13">
        <f>IF(B1634="Pending","",(G1634/C1634)/(VLOOKUP(B1634,Population!$A$2:$B$10,2,FALSE)/100000))</f>
        <v>5.0169685113061837E-5</v>
      </c>
    </row>
    <row r="1635" spans="1:12" x14ac:dyDescent="0.3">
      <c r="A1635" s="1">
        <v>44072</v>
      </c>
      <c r="B1635" s="17" t="s">
        <v>3</v>
      </c>
      <c r="C1635" s="2">
        <v>26531</v>
      </c>
      <c r="D1635" s="6">
        <f t="shared" si="138"/>
        <v>0.17422511163645915</v>
      </c>
      <c r="E1635" s="7">
        <f t="shared" si="139"/>
        <v>227</v>
      </c>
      <c r="F1635" s="6">
        <f t="shared" si="140"/>
        <v>0.15494880546075085</v>
      </c>
      <c r="G1635" s="2">
        <v>34</v>
      </c>
      <c r="H1635" s="7">
        <f t="shared" si="137"/>
        <v>1</v>
      </c>
      <c r="I1635" s="6">
        <f t="shared" si="141"/>
        <v>1.9710144927536231E-2</v>
      </c>
      <c r="J1635" s="10">
        <f>IF(B1635="Pending","",C1635/(VLOOKUP(B1635,Population!$A$2:$B$10,2,FALSE)/100000))</f>
        <v>3024.5718676397828</v>
      </c>
      <c r="K1635" s="10">
        <f>IF(B1635="Pending","",SUMIFS(E:E,A:A,"&lt;="&amp;A1635,A:A,"&gt;="&amp;A1635-13,B:B,B1635)/(VLOOKUP(B1635,Population!$A$2:$B$10,2,FALSE)/100000)/14)</f>
        <v>25.397889410146842</v>
      </c>
      <c r="L1635" s="13">
        <f>IF(B1635="Pending","",(G1635/C1635)/(VLOOKUP(B1635,Population!$A$2:$B$10,2,FALSE)/100000))</f>
        <v>1.4609507851673785E-4</v>
      </c>
    </row>
    <row r="1636" spans="1:12" x14ac:dyDescent="0.3">
      <c r="A1636" s="1">
        <v>44072</v>
      </c>
      <c r="B1636" s="17" t="s">
        <v>4</v>
      </c>
      <c r="C1636" s="2">
        <v>23094</v>
      </c>
      <c r="D1636" s="6">
        <f t="shared" si="138"/>
        <v>0.1516548463356974</v>
      </c>
      <c r="E1636" s="7">
        <f t="shared" si="139"/>
        <v>195</v>
      </c>
      <c r="F1636" s="6">
        <f t="shared" si="140"/>
        <v>0.13310580204778158</v>
      </c>
      <c r="G1636" s="2">
        <v>80</v>
      </c>
      <c r="H1636" s="7">
        <f t="shared" si="137"/>
        <v>0</v>
      </c>
      <c r="I1636" s="6">
        <f t="shared" si="141"/>
        <v>4.6376811594202899E-2</v>
      </c>
      <c r="J1636" s="10">
        <f>IF(B1636="Pending","",C1636/(VLOOKUP(B1636,Population!$A$2:$B$10,2,FALSE)/100000))</f>
        <v>2708.9100548960728</v>
      </c>
      <c r="K1636" s="10">
        <f>IF(B1636="Pending","",SUMIFS(E:E,A:A,"&lt;="&amp;A1636,A:A,"&gt;="&amp;A1636-13,B:B,B1636)/(VLOOKUP(B1636,Population!$A$2:$B$10,2,FALSE)/100000)/14)</f>
        <v>24.423390150880415</v>
      </c>
      <c r="L1636" s="13">
        <f>IF(B1636="Pending","",(G1636/C1636)/(VLOOKUP(B1636,Population!$A$2:$B$10,2,FALSE)/100000))</f>
        <v>4.0633688714355819E-4</v>
      </c>
    </row>
    <row r="1637" spans="1:12" x14ac:dyDescent="0.3">
      <c r="A1637" s="1">
        <v>44072</v>
      </c>
      <c r="B1637" s="17" t="s">
        <v>5</v>
      </c>
      <c r="C1637" s="2">
        <v>19311</v>
      </c>
      <c r="D1637" s="6">
        <f t="shared" si="138"/>
        <v>0.12681245074862096</v>
      </c>
      <c r="E1637" s="7">
        <f t="shared" si="139"/>
        <v>158</v>
      </c>
      <c r="F1637" s="6">
        <f t="shared" si="140"/>
        <v>0.10784982935153584</v>
      </c>
      <c r="G1637" s="2">
        <v>176</v>
      </c>
      <c r="H1637" s="7">
        <f t="shared" si="137"/>
        <v>2</v>
      </c>
      <c r="I1637" s="6">
        <f t="shared" si="141"/>
        <v>0.10202898550724637</v>
      </c>
      <c r="J1637" s="10">
        <f>IF(B1637="Pending","",C1637/(VLOOKUP(B1637,Population!$A$2:$B$10,2,FALSE)/100000))</f>
        <v>2156.7836883670388</v>
      </c>
      <c r="K1637" s="10">
        <f>IF(B1637="Pending","",SUMIFS(E:E,A:A,"&lt;="&amp;A1637,A:A,"&gt;="&amp;A1637-13,B:B,B1637)/(VLOOKUP(B1637,Population!$A$2:$B$10,2,FALSE)/100000)/14)</f>
        <v>20.957229222945511</v>
      </c>
      <c r="L1637" s="13">
        <f>IF(B1637="Pending","",(G1637/C1637)/(VLOOKUP(B1637,Population!$A$2:$B$10,2,FALSE)/100000))</f>
        <v>1.0179108192207805E-3</v>
      </c>
    </row>
    <row r="1638" spans="1:12" x14ac:dyDescent="0.3">
      <c r="A1638" s="1">
        <v>44072</v>
      </c>
      <c r="B1638" s="17" t="s">
        <v>6</v>
      </c>
      <c r="C1638" s="2">
        <v>12688</v>
      </c>
      <c r="D1638" s="6">
        <f t="shared" si="138"/>
        <v>8.332019963225637E-2</v>
      </c>
      <c r="E1638" s="7">
        <f t="shared" si="139"/>
        <v>149</v>
      </c>
      <c r="F1638" s="6">
        <f t="shared" si="140"/>
        <v>0.10170648464163823</v>
      </c>
      <c r="G1638" s="2">
        <v>336</v>
      </c>
      <c r="H1638" s="7">
        <f t="shared" si="137"/>
        <v>6</v>
      </c>
      <c r="I1638" s="6">
        <f t="shared" si="141"/>
        <v>0.19478260869565217</v>
      </c>
      <c r="J1638" s="10">
        <f>IF(B1638="Pending","",C1638/(VLOOKUP(B1638,Population!$A$2:$B$10,2,FALSE)/100000))</f>
        <v>1610.0746410706083</v>
      </c>
      <c r="K1638" s="10">
        <f>IF(B1638="Pending","",SUMIFS(E:E,A:A,"&lt;="&amp;A1638,A:A,"&gt;="&amp;A1638-13,B:B,B1638)/(VLOOKUP(B1638,Population!$A$2:$B$10,2,FALSE)/100000)/14)</f>
        <v>17.711256128692852</v>
      </c>
      <c r="L1638" s="13">
        <f>IF(B1638="Pending","",(G1638/C1638)/(VLOOKUP(B1638,Population!$A$2:$B$10,2,FALSE)/100000))</f>
        <v>3.3604616790440527E-3</v>
      </c>
    </row>
    <row r="1639" spans="1:12" x14ac:dyDescent="0.3">
      <c r="A1639" s="1">
        <v>44072</v>
      </c>
      <c r="B1639" s="17" t="s">
        <v>7</v>
      </c>
      <c r="C1639" s="2">
        <v>6895</v>
      </c>
      <c r="D1639" s="6">
        <f t="shared" si="138"/>
        <v>4.5278434462831627E-2</v>
      </c>
      <c r="E1639" s="7">
        <f t="shared" si="139"/>
        <v>99</v>
      </c>
      <c r="F1639" s="6">
        <f t="shared" si="140"/>
        <v>6.7576791808873715E-2</v>
      </c>
      <c r="G1639" s="2">
        <v>510</v>
      </c>
      <c r="H1639" s="7">
        <f t="shared" si="137"/>
        <v>7</v>
      </c>
      <c r="I1639" s="6">
        <f t="shared" si="141"/>
        <v>0.29565217391304349</v>
      </c>
      <c r="J1639" s="10">
        <f>IF(B1639="Pending","",C1639/(VLOOKUP(B1639,Population!$A$2:$B$10,2,FALSE)/100000))</f>
        <v>1437.6653732195991</v>
      </c>
      <c r="K1639" s="10">
        <f>IF(B1639="Pending","",SUMIFS(E:E,A:A,"&lt;="&amp;A1639,A:A,"&gt;="&amp;A1639-13,B:B,B1639)/(VLOOKUP(B1639,Population!$A$2:$B$10,2,FALSE)/100000)/14)</f>
        <v>16.874286417256872</v>
      </c>
      <c r="L1639" s="13">
        <f>IF(B1639="Pending","",(G1639/C1639)/(VLOOKUP(B1639,Population!$A$2:$B$10,2,FALSE)/100000))</f>
        <v>1.5422665799527788E-2</v>
      </c>
    </row>
    <row r="1640" spans="1:12" x14ac:dyDescent="0.3">
      <c r="A1640" s="1">
        <v>44072</v>
      </c>
      <c r="B1640" s="17" t="s">
        <v>25</v>
      </c>
      <c r="C1640" s="2">
        <v>3762</v>
      </c>
      <c r="D1640" s="6">
        <f t="shared" si="138"/>
        <v>2.4704491725768322E-2</v>
      </c>
      <c r="E1640" s="7">
        <f t="shared" si="139"/>
        <v>37</v>
      </c>
      <c r="F1640" s="6">
        <f t="shared" si="140"/>
        <v>2.5255972696245733E-2</v>
      </c>
      <c r="G1640" s="2">
        <v>568</v>
      </c>
      <c r="H1640" s="7">
        <f t="shared" ref="H1640:H1703" si="142">G1640-SUMIFS(G:G,A:A,A1640-1,B:B,B1640)</f>
        <v>8</v>
      </c>
      <c r="I1640" s="6">
        <f t="shared" si="141"/>
        <v>0.32927536231884058</v>
      </c>
      <c r="J1640" s="10">
        <f>IF(B1640="Pending","",C1640/(VLOOKUP(B1640,Population!$A$2:$B$10,2,FALSE)/100000))</f>
        <v>1699.4249420650588</v>
      </c>
      <c r="K1640" s="10">
        <f>IF(B1640="Pending","",SUMIFS(E:E,A:A,"&lt;="&amp;A1640,A:A,"&gt;="&amp;A1640-13,B:B,B1640)/(VLOOKUP(B1640,Population!$A$2:$B$10,2,FALSE)/100000)/14)</f>
        <v>18.585645299412811</v>
      </c>
      <c r="L1640" s="13">
        <f>IF(B1640="Pending","",(G1640/C1640)/(VLOOKUP(B1640,Population!$A$2:$B$10,2,FALSE)/100000))</f>
        <v>6.8204454736016343E-2</v>
      </c>
    </row>
    <row r="1641" spans="1:12" x14ac:dyDescent="0.3">
      <c r="A1641" s="1">
        <v>44072</v>
      </c>
      <c r="B1641" s="17" t="s">
        <v>21</v>
      </c>
      <c r="C1641" s="2">
        <v>209</v>
      </c>
      <c r="D1641" s="6">
        <f t="shared" si="138"/>
        <v>1.3724717625426845E-3</v>
      </c>
      <c r="E1641" s="7">
        <f t="shared" si="139"/>
        <v>-7</v>
      </c>
      <c r="F1641" s="6">
        <f t="shared" si="140"/>
        <v>-4.7781569965870303E-3</v>
      </c>
      <c r="G1641" s="2">
        <v>0</v>
      </c>
      <c r="H1641" s="7">
        <f t="shared" si="142"/>
        <v>0</v>
      </c>
      <c r="I1641" s="6">
        <f t="shared" si="141"/>
        <v>0</v>
      </c>
      <c r="J1641" s="10" t="str">
        <f>IF(B1641="Pending","",C1641/(VLOOKUP(B1641,Population!$A$2:$B$10,2,FALSE)/100000))</f>
        <v/>
      </c>
      <c r="K1641" s="10" t="str">
        <f>IF(B1641="Pending","",SUMIFS(E:E,A:A,"&lt;="&amp;A1641,A:A,"&gt;="&amp;A1641-13,B:B,B1641)/(VLOOKUP(B1641,Population!$A$2:$B$10,2,FALSE)/100000)/14)</f>
        <v/>
      </c>
      <c r="L1641" s="13" t="str">
        <f>IF(B1641="Pending","",(G1641/C1641)/(VLOOKUP(B1641,Population!$A$2:$B$10,2,FALSE)/100000))</f>
        <v/>
      </c>
    </row>
    <row r="1642" spans="1:12" x14ac:dyDescent="0.3">
      <c r="A1642" s="1">
        <v>44073</v>
      </c>
      <c r="B1642" s="11" t="s">
        <v>0</v>
      </c>
      <c r="C1642" s="17">
        <v>7625</v>
      </c>
      <c r="D1642" s="6">
        <f t="shared" si="138"/>
        <v>4.9799170558077262E-2</v>
      </c>
      <c r="E1642" s="7">
        <f t="shared" si="139"/>
        <v>54</v>
      </c>
      <c r="F1642" s="6">
        <f t="shared" si="140"/>
        <v>6.4670658682634732E-2</v>
      </c>
      <c r="G1642" s="2">
        <v>4</v>
      </c>
      <c r="H1642" s="7">
        <f t="shared" si="142"/>
        <v>0</v>
      </c>
      <c r="I1642" s="6">
        <f t="shared" si="141"/>
        <v>2.2896393817973667E-3</v>
      </c>
      <c r="J1642" s="10">
        <f>IF(B1642="Pending","",C1642/(VLOOKUP(B1642,Population!$A$2:$B$10,2,FALSE)/100000))</f>
        <v>841.67279294076604</v>
      </c>
      <c r="K1642" s="10">
        <f>IF(B1642="Pending","",SUMIFS(E:E,A:A,"&lt;="&amp;A1642,A:A,"&gt;="&amp;A1642-13,B:B,B1642)/(VLOOKUP(B1642,Population!$A$2:$B$10,2,FALSE)/100000)/14)</f>
        <v>8.4443237586844067</v>
      </c>
      <c r="L1642" s="13">
        <f>IF(B1642="Pending","",(G1642/C1642)/(VLOOKUP(B1642,Population!$A$2:$B$10,2,FALSE)/100000))</f>
        <v>5.7906002416779393E-5</v>
      </c>
    </row>
    <row r="1643" spans="1:12" x14ac:dyDescent="0.3">
      <c r="A1643" s="1">
        <v>44073</v>
      </c>
      <c r="B1643" s="17" t="s">
        <v>1</v>
      </c>
      <c r="C1643" s="17">
        <v>18876</v>
      </c>
      <c r="D1643" s="6">
        <f t="shared" si="138"/>
        <v>0.12327988766613329</v>
      </c>
      <c r="E1643" s="7">
        <f t="shared" si="139"/>
        <v>141</v>
      </c>
      <c r="F1643" s="6">
        <f t="shared" si="140"/>
        <v>0.16886227544910179</v>
      </c>
      <c r="G1643" s="2">
        <v>1</v>
      </c>
      <c r="H1643" s="7">
        <f t="shared" si="142"/>
        <v>0</v>
      </c>
      <c r="I1643" s="6">
        <f t="shared" si="141"/>
        <v>5.7240984544934168E-4</v>
      </c>
      <c r="J1643" s="10">
        <f>IF(B1643="Pending","",C1643/(VLOOKUP(B1643,Population!$A$2:$B$10,2,FALSE)/100000))</f>
        <v>2203.2740961218597</v>
      </c>
      <c r="K1643" s="10">
        <f>IF(B1643="Pending","",SUMIFS(E:E,A:A,"&lt;="&amp;A1643,A:A,"&gt;="&amp;A1643-13,B:B,B1643)/(VLOOKUP(B1643,Population!$A$2:$B$10,2,FALSE)/100000)/14)</f>
        <v>25.404051141598195</v>
      </c>
      <c r="L1643" s="13">
        <f>IF(B1643="Pending","",(G1643/C1643)/(VLOOKUP(B1643,Population!$A$2:$B$10,2,FALSE)/100000))</f>
        <v>6.1837025538648266E-6</v>
      </c>
    </row>
    <row r="1644" spans="1:12" x14ac:dyDescent="0.3">
      <c r="A1644" s="1">
        <v>44073</v>
      </c>
      <c r="B1644" s="17" t="s">
        <v>2</v>
      </c>
      <c r="C1644" s="17">
        <v>33632</v>
      </c>
      <c r="D1644" s="6">
        <f t="shared" si="138"/>
        <v>0.21965189563400059</v>
      </c>
      <c r="E1644" s="7">
        <f t="shared" si="139"/>
        <v>148</v>
      </c>
      <c r="F1644" s="6">
        <f t="shared" si="140"/>
        <v>0.17724550898203592</v>
      </c>
      <c r="G1644" s="2">
        <v>16</v>
      </c>
      <c r="H1644" s="7">
        <f t="shared" si="142"/>
        <v>0</v>
      </c>
      <c r="I1644" s="6">
        <f t="shared" si="141"/>
        <v>9.1585575271894669E-3</v>
      </c>
      <c r="J1644" s="10">
        <f>IF(B1644="Pending","",C1644/(VLOOKUP(B1644,Population!$A$2:$B$10,2,FALSE)/100000))</f>
        <v>3531.1114097567529</v>
      </c>
      <c r="K1644" s="10">
        <f>IF(B1644="Pending","",SUMIFS(E:E,A:A,"&lt;="&amp;A1644,A:A,"&gt;="&amp;A1644-13,B:B,B1644)/(VLOOKUP(B1644,Population!$A$2:$B$10,2,FALSE)/100000)/14)</f>
        <v>26.89310672528654</v>
      </c>
      <c r="L1644" s="13">
        <f>IF(B1644="Pending","",(G1644/C1644)/(VLOOKUP(B1644,Population!$A$2:$B$10,2,FALSE)/100000))</f>
        <v>4.9948909857450128E-5</v>
      </c>
    </row>
    <row r="1645" spans="1:12" x14ac:dyDescent="0.3">
      <c r="A1645" s="1">
        <v>44073</v>
      </c>
      <c r="B1645" s="17" t="s">
        <v>3</v>
      </c>
      <c r="C1645" s="17">
        <v>26635</v>
      </c>
      <c r="D1645" s="6">
        <f t="shared" si="138"/>
        <v>0.17395421741828038</v>
      </c>
      <c r="E1645" s="7">
        <f t="shared" si="139"/>
        <v>104</v>
      </c>
      <c r="F1645" s="6">
        <f t="shared" si="140"/>
        <v>0.12455089820359282</v>
      </c>
      <c r="G1645" s="2">
        <v>34</v>
      </c>
      <c r="H1645" s="7">
        <f t="shared" si="142"/>
        <v>0</v>
      </c>
      <c r="I1645" s="6">
        <f t="shared" si="141"/>
        <v>1.9461934745277618E-2</v>
      </c>
      <c r="J1645" s="10">
        <f>IF(B1645="Pending","",C1645/(VLOOKUP(B1645,Population!$A$2:$B$10,2,FALSE)/100000))</f>
        <v>3036.4280160787612</v>
      </c>
      <c r="K1645" s="10">
        <f>IF(B1645="Pending","",SUMIFS(E:E,A:A,"&lt;="&amp;A1645,A:A,"&gt;="&amp;A1645-13,B:B,B1645)/(VLOOKUP(B1645,Population!$A$2:$B$10,2,FALSE)/100000)/14)</f>
        <v>23.679725041586092</v>
      </c>
      <c r="L1645" s="13">
        <f>IF(B1645="Pending","",(G1645/C1645)/(VLOOKUP(B1645,Population!$A$2:$B$10,2,FALSE)/100000))</f>
        <v>1.4552463030326909E-4</v>
      </c>
    </row>
    <row r="1646" spans="1:12" x14ac:dyDescent="0.3">
      <c r="A1646" s="1">
        <v>44073</v>
      </c>
      <c r="B1646" s="17" t="s">
        <v>4</v>
      </c>
      <c r="C1646" s="17">
        <v>23202</v>
      </c>
      <c r="D1646" s="6">
        <f t="shared" si="138"/>
        <v>0.15153316134931261</v>
      </c>
      <c r="E1646" s="7">
        <f t="shared" si="139"/>
        <v>108</v>
      </c>
      <c r="F1646" s="6">
        <f t="shared" si="140"/>
        <v>0.12934131736526946</v>
      </c>
      <c r="G1646" s="2">
        <v>81</v>
      </c>
      <c r="H1646" s="7">
        <f t="shared" si="142"/>
        <v>1</v>
      </c>
      <c r="I1646" s="6">
        <f t="shared" si="141"/>
        <v>4.6365197481396683E-2</v>
      </c>
      <c r="J1646" s="10">
        <f>IF(B1646="Pending","",C1646/(VLOOKUP(B1646,Population!$A$2:$B$10,2,FALSE)/100000))</f>
        <v>2721.578379392859</v>
      </c>
      <c r="K1646" s="10">
        <f>IF(B1646="Pending","",SUMIFS(E:E,A:A,"&lt;="&amp;A1646,A:A,"&gt;="&amp;A1646-13,B:B,B1646)/(VLOOKUP(B1646,Population!$A$2:$B$10,2,FALSE)/100000)/14)</f>
        <v>23.342560878337167</v>
      </c>
      <c r="L1646" s="13">
        <f>IF(B1646="Pending","",(G1646/C1646)/(VLOOKUP(B1646,Population!$A$2:$B$10,2,FALSE)/100000))</f>
        <v>4.0950105045209465E-4</v>
      </c>
    </row>
    <row r="1647" spans="1:12" x14ac:dyDescent="0.3">
      <c r="A1647" s="1">
        <v>44073</v>
      </c>
      <c r="B1647" s="17" t="s">
        <v>5</v>
      </c>
      <c r="C1647" s="17">
        <v>19415</v>
      </c>
      <c r="D1647" s="6">
        <f t="shared" si="138"/>
        <v>0.12680011755869772</v>
      </c>
      <c r="E1647" s="7">
        <f t="shared" si="139"/>
        <v>104</v>
      </c>
      <c r="F1647" s="6">
        <f t="shared" si="140"/>
        <v>0.12455089820359282</v>
      </c>
      <c r="G1647" s="2">
        <v>181</v>
      </c>
      <c r="H1647" s="7">
        <f t="shared" si="142"/>
        <v>5</v>
      </c>
      <c r="I1647" s="6">
        <f t="shared" si="141"/>
        <v>0.10360618202633086</v>
      </c>
      <c r="J1647" s="10">
        <f>IF(B1647="Pending","",C1647/(VLOOKUP(B1647,Population!$A$2:$B$10,2,FALSE)/100000))</f>
        <v>2168.3991149938406</v>
      </c>
      <c r="K1647" s="10">
        <f>IF(B1647="Pending","",SUMIFS(E:E,A:A,"&lt;="&amp;A1647,A:A,"&gt;="&amp;A1647-13,B:B,B1647)/(VLOOKUP(B1647,Population!$A$2:$B$10,2,FALSE)/100000)/14)</f>
        <v>19.808450765349715</v>
      </c>
      <c r="L1647" s="13">
        <f>IF(B1647="Pending","",(G1647/C1647)/(VLOOKUP(B1647,Population!$A$2:$B$10,2,FALSE)/100000))</f>
        <v>1.0412212105287094E-3</v>
      </c>
    </row>
    <row r="1648" spans="1:12" x14ac:dyDescent="0.3">
      <c r="A1648" s="1">
        <v>44073</v>
      </c>
      <c r="B1648" s="17" t="s">
        <v>6</v>
      </c>
      <c r="C1648" s="17">
        <v>12776</v>
      </c>
      <c r="D1648" s="6">
        <f t="shared" si="138"/>
        <v>8.3440551219671491E-2</v>
      </c>
      <c r="E1648" s="7">
        <f t="shared" si="139"/>
        <v>88</v>
      </c>
      <c r="F1648" s="6">
        <f t="shared" si="140"/>
        <v>0.10538922155688622</v>
      </c>
      <c r="G1648" s="2">
        <v>341</v>
      </c>
      <c r="H1648" s="7">
        <f t="shared" si="142"/>
        <v>5</v>
      </c>
      <c r="I1648" s="6">
        <f t="shared" si="141"/>
        <v>0.19519175729822552</v>
      </c>
      <c r="J1648" s="10">
        <f>IF(B1648="Pending","",C1648/(VLOOKUP(B1648,Population!$A$2:$B$10,2,FALSE)/100000))</f>
        <v>1621.2416152520564</v>
      </c>
      <c r="K1648" s="10">
        <f>IF(B1648="Pending","",SUMIFS(E:E,A:A,"&lt;="&amp;A1648,A:A,"&gt;="&amp;A1648-13,B:B,B1648)/(VLOOKUP(B1648,Population!$A$2:$B$10,2,FALSE)/100000)/14)</f>
        <v>16.940807422992293</v>
      </c>
      <c r="L1648" s="13">
        <f>IF(B1648="Pending","",(G1648/C1648)/(VLOOKUP(B1648,Population!$A$2:$B$10,2,FALSE)/100000))</f>
        <v>3.3869775323349563E-3</v>
      </c>
    </row>
    <row r="1649" spans="1:12" x14ac:dyDescent="0.3">
      <c r="A1649" s="1">
        <v>44073</v>
      </c>
      <c r="B1649" s="17" t="s">
        <v>7</v>
      </c>
      <c r="C1649" s="17">
        <v>6951</v>
      </c>
      <c r="D1649" s="6">
        <f t="shared" si="138"/>
        <v>4.5397250432681321E-2</v>
      </c>
      <c r="E1649" s="7">
        <f t="shared" si="139"/>
        <v>56</v>
      </c>
      <c r="F1649" s="6">
        <f t="shared" si="140"/>
        <v>6.706586826347305E-2</v>
      </c>
      <c r="G1649" s="2">
        <v>514</v>
      </c>
      <c r="H1649" s="7">
        <f t="shared" si="142"/>
        <v>4</v>
      </c>
      <c r="I1649" s="6">
        <f t="shared" si="141"/>
        <v>0.29421866056096163</v>
      </c>
      <c r="J1649" s="10">
        <f>IF(B1649="Pending","",C1649/(VLOOKUP(B1649,Population!$A$2:$B$10,2,FALSE)/100000))</f>
        <v>1449.3418432559004</v>
      </c>
      <c r="K1649" s="10">
        <f>IF(B1649="Pending","",SUMIFS(E:E,A:A,"&lt;="&amp;A1649,A:A,"&gt;="&amp;A1649-13,B:B,B1649)/(VLOOKUP(B1649,Population!$A$2:$B$10,2,FALSE)/100000)/14)</f>
        <v>16.174293953345948</v>
      </c>
      <c r="L1649" s="13">
        <f>IF(B1649="Pending","",(G1649/C1649)/(VLOOKUP(B1649,Population!$A$2:$B$10,2,FALSE)/100000))</f>
        <v>1.5418402281940097E-2</v>
      </c>
    </row>
    <row r="1650" spans="1:12" x14ac:dyDescent="0.3">
      <c r="A1650" s="1">
        <v>44073</v>
      </c>
      <c r="B1650" s="17" t="s">
        <v>25</v>
      </c>
      <c r="C1650" s="17">
        <v>3792</v>
      </c>
      <c r="D1650" s="6">
        <f t="shared" si="138"/>
        <v>2.4765698984423472E-2</v>
      </c>
      <c r="E1650" s="7">
        <f t="shared" si="139"/>
        <v>30</v>
      </c>
      <c r="F1650" s="6">
        <f t="shared" si="140"/>
        <v>3.5928143712574849E-2</v>
      </c>
      <c r="G1650" s="2">
        <v>575</v>
      </c>
      <c r="H1650" s="7">
        <f t="shared" si="142"/>
        <v>7</v>
      </c>
      <c r="I1650" s="6">
        <f t="shared" si="141"/>
        <v>0.3291356611333715</v>
      </c>
      <c r="J1650" s="10">
        <f>IF(B1650="Pending","",C1650/(VLOOKUP(B1650,Population!$A$2:$B$10,2,FALSE)/100000))</f>
        <v>1712.9769750958806</v>
      </c>
      <c r="K1650" s="10">
        <f>IF(B1650="Pending","",SUMIFS(E:E,A:A,"&lt;="&amp;A1650,A:A,"&gt;="&amp;A1650-13,B:B,B1650)/(VLOOKUP(B1650,Population!$A$2:$B$10,2,FALSE)/100000)/14)</f>
        <v>18.262977846298003</v>
      </c>
      <c r="L1650" s="13">
        <f>IF(B1650="Pending","",(G1650/C1650)/(VLOOKUP(B1650,Population!$A$2:$B$10,2,FALSE)/100000))</f>
        <v>6.8498760484551308E-2</v>
      </c>
    </row>
    <row r="1651" spans="1:12" x14ac:dyDescent="0.3">
      <c r="A1651" s="1">
        <v>44073</v>
      </c>
      <c r="B1651" s="17" t="s">
        <v>21</v>
      </c>
      <c r="C1651" s="17">
        <v>211</v>
      </c>
      <c r="D1651" s="6">
        <f t="shared" si="138"/>
        <v>1.3780491787218757E-3</v>
      </c>
      <c r="E1651" s="7">
        <f t="shared" si="139"/>
        <v>2</v>
      </c>
      <c r="F1651" s="6">
        <f t="shared" si="140"/>
        <v>2.3952095808383233E-3</v>
      </c>
      <c r="G1651" s="2">
        <v>0</v>
      </c>
      <c r="H1651" s="7">
        <f t="shared" si="142"/>
        <v>0</v>
      </c>
      <c r="I1651" s="6">
        <f t="shared" si="141"/>
        <v>0</v>
      </c>
      <c r="J1651" s="10" t="str">
        <f>IF(B1651="Pending","",C1651/(VLOOKUP(B1651,Population!$A$2:$B$10,2,FALSE)/100000))</f>
        <v/>
      </c>
      <c r="K1651" s="10" t="str">
        <f>IF(B1651="Pending","",SUMIFS(E:E,A:A,"&lt;="&amp;A1651,A:A,"&gt;="&amp;A1651-13,B:B,B1651)/(VLOOKUP(B1651,Population!$A$2:$B$10,2,FALSE)/100000)/14)</f>
        <v/>
      </c>
      <c r="L1651" s="13" t="str">
        <f>IF(B1651="Pending","",(G1651/C1651)/(VLOOKUP(B1651,Population!$A$2:$B$10,2,FALSE)/100000))</f>
        <v/>
      </c>
    </row>
    <row r="1652" spans="1:12" x14ac:dyDescent="0.3">
      <c r="A1652" s="1">
        <v>44074</v>
      </c>
      <c r="B1652" s="11" t="s">
        <v>0</v>
      </c>
      <c r="C1652" s="17">
        <v>7665</v>
      </c>
      <c r="D1652" s="6">
        <f t="shared" si="138"/>
        <v>4.9472998005589512E-2</v>
      </c>
      <c r="E1652" s="7">
        <f t="shared" si="139"/>
        <v>40</v>
      </c>
      <c r="F1652" s="6">
        <f t="shared" si="140"/>
        <v>2.2002200220022004E-2</v>
      </c>
      <c r="G1652" s="17">
        <v>4</v>
      </c>
      <c r="H1652" s="7">
        <f t="shared" si="142"/>
        <v>0</v>
      </c>
      <c r="I1652" s="6">
        <f t="shared" si="141"/>
        <v>2.2805017103762829E-3</v>
      </c>
      <c r="J1652" s="10">
        <f>IF(B1652="Pending","",C1652/(VLOOKUP(B1652,Population!$A$2:$B$10,2,FALSE)/100000))</f>
        <v>846.08812562504545</v>
      </c>
      <c r="K1652" s="10">
        <f>IF(B1652="Pending","",SUMIFS(E:E,A:A,"&lt;="&amp;A1652,A:A,"&gt;="&amp;A1652-13,B:B,B1652)/(VLOOKUP(B1652,Population!$A$2:$B$10,2,FALSE)/100000)/14)</f>
        <v>8.3733630548299161</v>
      </c>
      <c r="L1652" s="13">
        <f>IF(B1652="Pending","",(G1652/C1652)/(VLOOKUP(B1652,Population!$A$2:$B$10,2,FALSE)/100000))</f>
        <v>5.76038184511341E-5</v>
      </c>
    </row>
    <row r="1653" spans="1:12" x14ac:dyDescent="0.3">
      <c r="A1653" s="1">
        <v>44074</v>
      </c>
      <c r="B1653" s="17" t="s">
        <v>1</v>
      </c>
      <c r="C1653" s="17">
        <v>19010</v>
      </c>
      <c r="D1653" s="6">
        <f t="shared" si="138"/>
        <v>0.12269819857615873</v>
      </c>
      <c r="E1653" s="7">
        <f t="shared" si="139"/>
        <v>134</v>
      </c>
      <c r="F1653" s="6">
        <f t="shared" si="140"/>
        <v>7.3707370737073702E-2</v>
      </c>
      <c r="G1653" s="17">
        <v>1</v>
      </c>
      <c r="H1653" s="7">
        <f t="shared" si="142"/>
        <v>0</v>
      </c>
      <c r="I1653" s="6">
        <f t="shared" si="141"/>
        <v>5.7012542759407071E-4</v>
      </c>
      <c r="J1653" s="10">
        <f>IF(B1653="Pending","",C1653/(VLOOKUP(B1653,Population!$A$2:$B$10,2,FALSE)/100000))</f>
        <v>2218.9150544223644</v>
      </c>
      <c r="K1653" s="10">
        <f>IF(B1653="Pending","",SUMIFS(E:E,A:A,"&lt;="&amp;A1653,A:A,"&gt;="&amp;A1653-13,B:B,B1653)/(VLOOKUP(B1653,Population!$A$2:$B$10,2,FALSE)/100000)/14)</f>
        <v>25.18727879841423</v>
      </c>
      <c r="L1653" s="13">
        <f>IF(B1653="Pending","",(G1653/C1653)/(VLOOKUP(B1653,Population!$A$2:$B$10,2,FALSE)/100000))</f>
        <v>6.1401141192400034E-6</v>
      </c>
    </row>
    <row r="1654" spans="1:12" x14ac:dyDescent="0.3">
      <c r="A1654" s="1">
        <v>44074</v>
      </c>
      <c r="B1654" s="17" t="s">
        <v>2</v>
      </c>
      <c r="C1654" s="17">
        <v>33796</v>
      </c>
      <c r="D1654" s="6">
        <f t="shared" si="138"/>
        <v>0.21813299942555814</v>
      </c>
      <c r="E1654" s="7">
        <f t="shared" si="139"/>
        <v>164</v>
      </c>
      <c r="F1654" s="6">
        <f t="shared" si="140"/>
        <v>9.0209020902090209E-2</v>
      </c>
      <c r="G1654" s="17">
        <v>17</v>
      </c>
      <c r="H1654" s="7">
        <f t="shared" si="142"/>
        <v>1</v>
      </c>
      <c r="I1654" s="6">
        <f t="shared" si="141"/>
        <v>9.6921322690992021E-3</v>
      </c>
      <c r="J1654" s="10">
        <f>IF(B1654="Pending","",C1654/(VLOOKUP(B1654,Population!$A$2:$B$10,2,FALSE)/100000))</f>
        <v>3548.3301975540921</v>
      </c>
      <c r="K1654" s="10">
        <f>IF(B1654="Pending","",SUMIFS(E:E,A:A,"&lt;="&amp;A1654,A:A,"&gt;="&amp;A1654-13,B:B,B1654)/(VLOOKUP(B1654,Population!$A$2:$B$10,2,FALSE)/100000)/14)</f>
        <v>26.46563681916793</v>
      </c>
      <c r="L1654" s="13">
        <f>IF(B1654="Pending","",(G1654/C1654)/(VLOOKUP(B1654,Population!$A$2:$B$10,2,FALSE)/100000))</f>
        <v>5.2813183360342139E-5</v>
      </c>
    </row>
    <row r="1655" spans="1:12" x14ac:dyDescent="0.3">
      <c r="A1655" s="1">
        <v>44074</v>
      </c>
      <c r="B1655" s="17" t="s">
        <v>3</v>
      </c>
      <c r="C1655" s="17">
        <v>26788</v>
      </c>
      <c r="D1655" s="6">
        <f t="shared" si="138"/>
        <v>0.17290054410616201</v>
      </c>
      <c r="E1655" s="7">
        <f t="shared" si="139"/>
        <v>153</v>
      </c>
      <c r="F1655" s="6">
        <f t="shared" si="140"/>
        <v>8.4158415841584164E-2</v>
      </c>
      <c r="G1655" s="17">
        <v>34</v>
      </c>
      <c r="H1655" s="7">
        <f t="shared" si="142"/>
        <v>0</v>
      </c>
      <c r="I1655" s="6">
        <f t="shared" si="141"/>
        <v>1.9384264538198404E-2</v>
      </c>
      <c r="J1655" s="10">
        <f>IF(B1655="Pending","",C1655/(VLOOKUP(B1655,Population!$A$2:$B$10,2,FALSE)/100000))</f>
        <v>3053.8702344553353</v>
      </c>
      <c r="K1655" s="10">
        <f>IF(B1655="Pending","",SUMIFS(E:E,A:A,"&lt;="&amp;A1655,A:A,"&gt;="&amp;A1655-13,B:B,B1655)/(VLOOKUP(B1655,Population!$A$2:$B$10,2,FALSE)/100000)/14)</f>
        <v>23.720439837049618</v>
      </c>
      <c r="L1655" s="13">
        <f>IF(B1655="Pending","",(G1655/C1655)/(VLOOKUP(B1655,Population!$A$2:$B$10,2,FALSE)/100000))</f>
        <v>1.4469346454112184E-4</v>
      </c>
    </row>
    <row r="1656" spans="1:12" x14ac:dyDescent="0.3">
      <c r="A1656" s="1">
        <v>44074</v>
      </c>
      <c r="B1656" s="17" t="s">
        <v>4</v>
      </c>
      <c r="C1656" s="17">
        <v>23387</v>
      </c>
      <c r="D1656" s="6">
        <f t="shared" si="138"/>
        <v>0.15094911994216856</v>
      </c>
      <c r="E1656" s="7">
        <f t="shared" si="139"/>
        <v>185</v>
      </c>
      <c r="F1656" s="6">
        <f t="shared" si="140"/>
        <v>0.10176017601760176</v>
      </c>
      <c r="G1656" s="17">
        <v>81</v>
      </c>
      <c r="H1656" s="7">
        <f t="shared" si="142"/>
        <v>0</v>
      </c>
      <c r="I1656" s="6">
        <f t="shared" si="141"/>
        <v>4.6180159635119726E-2</v>
      </c>
      <c r="J1656" s="10">
        <f>IF(B1656="Pending","",C1656/(VLOOKUP(B1656,Population!$A$2:$B$10,2,FALSE)/100000))</f>
        <v>2743.2787500586496</v>
      </c>
      <c r="K1656" s="10">
        <f>IF(B1656="Pending","",SUMIFS(E:E,A:A,"&lt;="&amp;A1656,A:A,"&gt;="&amp;A1656-13,B:B,B1656)/(VLOOKUP(B1656,Population!$A$2:$B$10,2,FALSE)/100000)/14)</f>
        <v>23.878786253862501</v>
      </c>
      <c r="L1656" s="13">
        <f>IF(B1656="Pending","",(G1656/C1656)/(VLOOKUP(B1656,Population!$A$2:$B$10,2,FALSE)/100000))</f>
        <v>4.0626174253172696E-4</v>
      </c>
    </row>
    <row r="1657" spans="1:12" x14ac:dyDescent="0.3">
      <c r="A1657" s="1">
        <v>44074</v>
      </c>
      <c r="B1657" s="17" t="s">
        <v>5</v>
      </c>
      <c r="C1657" s="17">
        <v>19578</v>
      </c>
      <c r="D1657" s="6">
        <f t="shared" si="138"/>
        <v>0.12636429940684038</v>
      </c>
      <c r="E1657" s="7">
        <f t="shared" si="139"/>
        <v>163</v>
      </c>
      <c r="F1657" s="6">
        <f t="shared" si="140"/>
        <v>8.9658965896589657E-2</v>
      </c>
      <c r="G1657" s="17">
        <v>184</v>
      </c>
      <c r="H1657" s="7">
        <f t="shared" si="142"/>
        <v>3</v>
      </c>
      <c r="I1657" s="6">
        <f t="shared" si="141"/>
        <v>0.10490307867730901</v>
      </c>
      <c r="J1657" s="10">
        <f>IF(B1657="Pending","",C1657/(VLOOKUP(B1657,Population!$A$2:$B$10,2,FALSE)/100000))</f>
        <v>2186.604062495463</v>
      </c>
      <c r="K1657" s="10">
        <f>IF(B1657="Pending","",SUMIFS(E:E,A:A,"&lt;="&amp;A1657,A:A,"&gt;="&amp;A1657-13,B:B,B1657)/(VLOOKUP(B1657,Population!$A$2:$B$10,2,FALSE)/100000)/14)</f>
        <v>19.975980957082438</v>
      </c>
      <c r="L1657" s="13">
        <f>IF(B1657="Pending","",(G1657/C1657)/(VLOOKUP(B1657,Population!$A$2:$B$10,2,FALSE)/100000))</f>
        <v>1.0496664718500528E-3</v>
      </c>
    </row>
    <row r="1658" spans="1:12" x14ac:dyDescent="0.3">
      <c r="A1658" s="1">
        <v>44074</v>
      </c>
      <c r="B1658" s="17" t="s">
        <v>6</v>
      </c>
      <c r="C1658" s="17">
        <v>12900</v>
      </c>
      <c r="D1658" s="6">
        <f t="shared" si="138"/>
        <v>8.3261797034847318E-2</v>
      </c>
      <c r="E1658" s="7">
        <f t="shared" si="139"/>
        <v>124</v>
      </c>
      <c r="F1658" s="6">
        <f t="shared" si="140"/>
        <v>6.8206820682068209E-2</v>
      </c>
      <c r="G1658" s="17">
        <v>341</v>
      </c>
      <c r="H1658" s="7">
        <f t="shared" si="142"/>
        <v>0</v>
      </c>
      <c r="I1658" s="6">
        <f t="shared" si="141"/>
        <v>0.19441277080957811</v>
      </c>
      <c r="J1658" s="10">
        <f>IF(B1658="Pending","",C1658/(VLOOKUP(B1658,Population!$A$2:$B$10,2,FALSE)/100000))</f>
        <v>1636.9768970531879</v>
      </c>
      <c r="K1658" s="10">
        <f>IF(B1658="Pending","",SUMIFS(E:E,A:A,"&lt;="&amp;A1658,A:A,"&gt;="&amp;A1658-13,B:B,B1658)/(VLOOKUP(B1658,Population!$A$2:$B$10,2,FALSE)/100000)/14)</f>
        <v>16.995192037512332</v>
      </c>
      <c r="L1658" s="13">
        <f>IF(B1658="Pending","",(G1658/C1658)/(VLOOKUP(B1658,Population!$A$2:$B$10,2,FALSE)/100000))</f>
        <v>3.3544205390008837E-3</v>
      </c>
    </row>
    <row r="1659" spans="1:12" x14ac:dyDescent="0.3">
      <c r="A1659" s="1">
        <v>44074</v>
      </c>
      <c r="B1659" s="17" t="s">
        <v>7</v>
      </c>
      <c r="C1659" s="17">
        <v>7018</v>
      </c>
      <c r="D1659" s="6">
        <f t="shared" si="138"/>
        <v>4.5296999348105313E-2</v>
      </c>
      <c r="E1659" s="7">
        <f t="shared" si="139"/>
        <v>67</v>
      </c>
      <c r="F1659" s="6">
        <f t="shared" si="140"/>
        <v>3.6853685368536851E-2</v>
      </c>
      <c r="G1659" s="17">
        <v>515</v>
      </c>
      <c r="H1659" s="7">
        <f t="shared" si="142"/>
        <v>1</v>
      </c>
      <c r="I1659" s="6">
        <f t="shared" si="141"/>
        <v>0.29361459521094641</v>
      </c>
      <c r="J1659" s="10">
        <f>IF(B1659="Pending","",C1659/(VLOOKUP(B1659,Population!$A$2:$B$10,2,FALSE)/100000))</f>
        <v>1463.3119056207609</v>
      </c>
      <c r="K1659" s="10">
        <f>IF(B1659="Pending","",SUMIFS(E:E,A:A,"&lt;="&amp;A1659,A:A,"&gt;="&amp;A1659-13,B:B,B1659)/(VLOOKUP(B1659,Population!$A$2:$B$10,2,FALSE)/100000)/14)</f>
        <v>16.338121976814463</v>
      </c>
      <c r="L1659" s="13">
        <f>IF(B1659="Pending","",(G1659/C1659)/(VLOOKUP(B1659,Population!$A$2:$B$10,2,FALSE)/100000))</f>
        <v>1.530091516889014E-2</v>
      </c>
    </row>
    <row r="1660" spans="1:12" x14ac:dyDescent="0.3">
      <c r="A1660" s="1">
        <v>44074</v>
      </c>
      <c r="B1660" s="17" t="s">
        <v>25</v>
      </c>
      <c r="C1660" s="17">
        <v>3826</v>
      </c>
      <c r="D1660" s="6">
        <f t="shared" si="138"/>
        <v>2.4694545384133786E-2</v>
      </c>
      <c r="E1660" s="7">
        <f t="shared" si="139"/>
        <v>34</v>
      </c>
      <c r="F1660" s="6">
        <f t="shared" si="140"/>
        <v>1.8701870187018702E-2</v>
      </c>
      <c r="G1660" s="17">
        <v>577</v>
      </c>
      <c r="H1660" s="7">
        <f t="shared" si="142"/>
        <v>2</v>
      </c>
      <c r="I1660" s="6">
        <f t="shared" si="141"/>
        <v>0.32896237172177878</v>
      </c>
      <c r="J1660" s="10">
        <f>IF(B1660="Pending","",C1660/(VLOOKUP(B1660,Population!$A$2:$B$10,2,FALSE)/100000))</f>
        <v>1728.3359458641453</v>
      </c>
      <c r="K1660" s="10">
        <f>IF(B1660="Pending","",SUMIFS(E:E,A:A,"&lt;="&amp;A1660,A:A,"&gt;="&amp;A1660-13,B:B,B1660)/(VLOOKUP(B1660,Population!$A$2:$B$10,2,FALSE)/100000)/14)</f>
        <v>18.650178790035771</v>
      </c>
      <c r="L1660" s="13">
        <f>IF(B1660="Pending","",(G1660/C1660)/(VLOOKUP(B1660,Population!$A$2:$B$10,2,FALSE)/100000))</f>
        <v>6.8126181031400945E-2</v>
      </c>
    </row>
    <row r="1661" spans="1:12" x14ac:dyDescent="0.3">
      <c r="A1661" s="1">
        <v>44074</v>
      </c>
      <c r="B1661" s="17" t="s">
        <v>21</v>
      </c>
      <c r="C1661" s="17">
        <v>965</v>
      </c>
      <c r="D1661" s="6">
        <f t="shared" si="138"/>
        <v>6.2284987704362528E-3</v>
      </c>
      <c r="E1661" s="7">
        <f t="shared" si="139"/>
        <v>754</v>
      </c>
      <c r="F1661" s="6">
        <f t="shared" si="140"/>
        <v>0.41474147414741475</v>
      </c>
      <c r="G1661" s="17">
        <v>0</v>
      </c>
      <c r="H1661" s="7">
        <f t="shared" si="142"/>
        <v>0</v>
      </c>
      <c r="I1661" s="6">
        <f t="shared" si="141"/>
        <v>0</v>
      </c>
      <c r="J1661" s="10" t="str">
        <f>IF(B1661="Pending","",C1661/(VLOOKUP(B1661,Population!$A$2:$B$10,2,FALSE)/100000))</f>
        <v/>
      </c>
      <c r="K1661" s="10" t="str">
        <f>IF(B1661="Pending","",SUMIFS(E:E,A:A,"&lt;="&amp;A1661,A:A,"&gt;="&amp;A1661-13,B:B,B1661)/(VLOOKUP(B1661,Population!$A$2:$B$10,2,FALSE)/100000)/14)</f>
        <v/>
      </c>
      <c r="L1661" s="13" t="str">
        <f>IF(B1661="Pending","",(G1661/C1661)/(VLOOKUP(B1661,Population!$A$2:$B$10,2,FALSE)/100000))</f>
        <v/>
      </c>
    </row>
    <row r="1662" spans="1:12" x14ac:dyDescent="0.3">
      <c r="A1662" s="1">
        <v>44075</v>
      </c>
      <c r="B1662" s="11" t="s">
        <v>0</v>
      </c>
      <c r="C1662" s="2">
        <v>7742</v>
      </c>
      <c r="D1662" s="6">
        <f t="shared" si="138"/>
        <v>4.9523760786546321E-2</v>
      </c>
      <c r="E1662" s="7">
        <f t="shared" si="139"/>
        <v>77</v>
      </c>
      <c r="F1662" s="6">
        <f t="shared" si="140"/>
        <v>5.515759312320917E-2</v>
      </c>
      <c r="G1662" s="18">
        <v>4</v>
      </c>
      <c r="H1662" s="7">
        <f t="shared" si="142"/>
        <v>0</v>
      </c>
      <c r="I1662" s="6">
        <f t="shared" si="141"/>
        <v>2.2459292532285235E-3</v>
      </c>
      <c r="J1662" s="10">
        <f>IF(B1662="Pending","",C1662/(VLOOKUP(B1662,Population!$A$2:$B$10,2,FALSE)/100000))</f>
        <v>854.58764104228339</v>
      </c>
      <c r="K1662" s="10">
        <f>IF(B1662="Pending","",SUMIFS(E:E,A:A,"&lt;="&amp;A1662,A:A,"&gt;="&amp;A1662-13,B:B,B1662)/(VLOOKUP(B1662,Population!$A$2:$B$10,2,FALSE)/100000)/14)</f>
        <v>8.6335523022963834</v>
      </c>
      <c r="L1662" s="13">
        <f>IF(B1662="Pending","",(G1662/C1662)/(VLOOKUP(B1662,Population!$A$2:$B$10,2,FALSE)/100000))</f>
        <v>5.7030905247732217E-5</v>
      </c>
    </row>
    <row r="1663" spans="1:12" x14ac:dyDescent="0.3">
      <c r="A1663" s="1">
        <v>44075</v>
      </c>
      <c r="B1663" s="17" t="s">
        <v>1</v>
      </c>
      <c r="C1663" s="2">
        <v>19264</v>
      </c>
      <c r="D1663" s="6">
        <f t="shared" si="138"/>
        <v>0.12322729627900134</v>
      </c>
      <c r="E1663" s="7">
        <f t="shared" si="139"/>
        <v>254</v>
      </c>
      <c r="F1663" s="6">
        <f t="shared" si="140"/>
        <v>0.18194842406876791</v>
      </c>
      <c r="G1663" s="18">
        <v>1</v>
      </c>
      <c r="H1663" s="7">
        <f t="shared" si="142"/>
        <v>0</v>
      </c>
      <c r="I1663" s="6">
        <f t="shared" si="141"/>
        <v>5.6148231330713087E-4</v>
      </c>
      <c r="J1663" s="10">
        <f>IF(B1663="Pending","",C1663/(VLOOKUP(B1663,Population!$A$2:$B$10,2,FALSE)/100000))</f>
        <v>2248.5628410516792</v>
      </c>
      <c r="K1663" s="10">
        <f>IF(B1663="Pending","",SUMIFS(E:E,A:A,"&lt;="&amp;A1663,A:A,"&gt;="&amp;A1663-13,B:B,B1663)/(VLOOKUP(B1663,Population!$A$2:$B$10,2,FALSE)/100000)/14)</f>
        <v>26.154416944927323</v>
      </c>
      <c r="L1663" s="13">
        <f>IF(B1663="Pending","",(G1663/C1663)/(VLOOKUP(B1663,Population!$A$2:$B$10,2,FALSE)/100000))</f>
        <v>6.0591553886395589E-6</v>
      </c>
    </row>
    <row r="1664" spans="1:12" x14ac:dyDescent="0.3">
      <c r="A1664" s="1">
        <v>44075</v>
      </c>
      <c r="B1664" s="17" t="s">
        <v>2</v>
      </c>
      <c r="C1664" s="2">
        <v>34014</v>
      </c>
      <c r="D1664" s="6">
        <f t="shared" si="138"/>
        <v>0.21757959175840694</v>
      </c>
      <c r="E1664" s="7">
        <f t="shared" si="139"/>
        <v>218</v>
      </c>
      <c r="F1664" s="6">
        <f t="shared" si="140"/>
        <v>0.15616045845272206</v>
      </c>
      <c r="G1664" s="18">
        <v>17</v>
      </c>
      <c r="H1664" s="7">
        <f t="shared" si="142"/>
        <v>0</v>
      </c>
      <c r="I1664" s="6">
        <f t="shared" si="141"/>
        <v>9.5451993262212244E-3</v>
      </c>
      <c r="J1664" s="10">
        <f>IF(B1664="Pending","",C1664/(VLOOKUP(B1664,Population!$A$2:$B$10,2,FALSE)/100000))</f>
        <v>3571.2185862115307</v>
      </c>
      <c r="K1664" s="10">
        <f>IF(B1664="Pending","",SUMIFS(E:E,A:A,"&lt;="&amp;A1664,A:A,"&gt;="&amp;A1664-13,B:B,B1664)/(VLOOKUP(B1664,Population!$A$2:$B$10,2,FALSE)/100000)/14)</f>
        <v>26.585628371762628</v>
      </c>
      <c r="L1664" s="13">
        <f>IF(B1664="Pending","",(G1664/C1664)/(VLOOKUP(B1664,Population!$A$2:$B$10,2,FALSE)/100000))</f>
        <v>5.2474697031990435E-5</v>
      </c>
    </row>
    <row r="1665" spans="1:12" x14ac:dyDescent="0.3">
      <c r="A1665" s="1">
        <v>44075</v>
      </c>
      <c r="B1665" s="17" t="s">
        <v>3</v>
      </c>
      <c r="C1665" s="2">
        <v>26946</v>
      </c>
      <c r="D1665" s="6">
        <f t="shared" si="138"/>
        <v>0.17236725111783482</v>
      </c>
      <c r="E1665" s="7">
        <f t="shared" si="139"/>
        <v>158</v>
      </c>
      <c r="F1665" s="6">
        <f t="shared" si="140"/>
        <v>0.11318051575931232</v>
      </c>
      <c r="G1665" s="18">
        <v>34</v>
      </c>
      <c r="H1665" s="7">
        <f t="shared" si="142"/>
        <v>0</v>
      </c>
      <c r="I1665" s="6">
        <f t="shared" si="141"/>
        <v>1.9090398652442449E-2</v>
      </c>
      <c r="J1665" s="10">
        <f>IF(B1665="Pending","",C1665/(VLOOKUP(B1665,Population!$A$2:$B$10,2,FALSE)/100000))</f>
        <v>3071.882459968399</v>
      </c>
      <c r="K1665" s="10">
        <f>IF(B1665="Pending","",SUMIFS(E:E,A:A,"&lt;="&amp;A1665,A:A,"&gt;="&amp;A1665-13,B:B,B1665)/(VLOOKUP(B1665,Population!$A$2:$B$10,2,FALSE)/100000)/14)</f>
        <v>23.834441264347486</v>
      </c>
      <c r="L1665" s="13">
        <f>IF(B1665="Pending","",(G1665/C1665)/(VLOOKUP(B1665,Population!$A$2:$B$10,2,FALSE)/100000))</f>
        <v>1.4384504297957292E-4</v>
      </c>
    </row>
    <row r="1666" spans="1:12" x14ac:dyDescent="0.3">
      <c r="A1666" s="1">
        <v>44075</v>
      </c>
      <c r="B1666" s="17" t="s">
        <v>4</v>
      </c>
      <c r="C1666" s="2">
        <v>23586</v>
      </c>
      <c r="D1666" s="6">
        <f t="shared" ref="D1666:D1729" si="143">C1666/SUMIF(A:A,A1666,C:C)</f>
        <v>0.15087411804591599</v>
      </c>
      <c r="E1666" s="7">
        <f t="shared" si="139"/>
        <v>199</v>
      </c>
      <c r="F1666" s="6">
        <f t="shared" si="140"/>
        <v>0.14255014326647564</v>
      </c>
      <c r="G1666" s="18">
        <v>84</v>
      </c>
      <c r="H1666" s="7">
        <f t="shared" si="142"/>
        <v>3</v>
      </c>
      <c r="I1666" s="6">
        <f t="shared" si="141"/>
        <v>4.7164514317798986E-2</v>
      </c>
      <c r="J1666" s="10">
        <f>IF(B1666="Pending","",C1666/(VLOOKUP(B1666,Population!$A$2:$B$10,2,FALSE)/100000))</f>
        <v>2766.6213109369869</v>
      </c>
      <c r="K1666" s="10">
        <f>IF(B1666="Pending","",SUMIFS(E:E,A:A,"&lt;="&amp;A1666,A:A,"&gt;="&amp;A1666-13,B:B,B1666)/(VLOOKUP(B1666,Population!$A$2:$B$10,2,FALSE)/100000)/14)</f>
        <v>24.272576764013913</v>
      </c>
      <c r="L1666" s="13">
        <f>IF(B1666="Pending","",(G1666/C1666)/(VLOOKUP(B1666,Population!$A$2:$B$10,2,FALSE)/100000))</f>
        <v>4.1775380629517509E-4</v>
      </c>
    </row>
    <row r="1667" spans="1:12" x14ac:dyDescent="0.3">
      <c r="A1667" s="1">
        <v>44075</v>
      </c>
      <c r="B1667" s="17" t="s">
        <v>5</v>
      </c>
      <c r="C1667" s="2">
        <v>19714</v>
      </c>
      <c r="D1667" s="6">
        <f t="shared" si="143"/>
        <v>0.12610584088684762</v>
      </c>
      <c r="E1667" s="7">
        <f t="shared" si="139"/>
        <v>136</v>
      </c>
      <c r="F1667" s="6">
        <f t="shared" si="140"/>
        <v>9.7421203438395415E-2</v>
      </c>
      <c r="G1667" s="18">
        <v>187</v>
      </c>
      <c r="H1667" s="7">
        <f t="shared" si="142"/>
        <v>3</v>
      </c>
      <c r="I1667" s="6">
        <f t="shared" si="141"/>
        <v>0.10499719258843346</v>
      </c>
      <c r="J1667" s="10">
        <f>IF(B1667="Pending","",C1667/(VLOOKUP(B1667,Population!$A$2:$B$10,2,FALSE)/100000))</f>
        <v>2201.7934665458961</v>
      </c>
      <c r="K1667" s="10">
        <f>IF(B1667="Pending","",SUMIFS(E:E,A:A,"&lt;="&amp;A1667,A:A,"&gt;="&amp;A1667-13,B:B,B1667)/(VLOOKUP(B1667,Population!$A$2:$B$10,2,FALSE)/100000)/14)</f>
        <v>20.079690123393167</v>
      </c>
      <c r="L1667" s="13">
        <f>IF(B1667="Pending","",(G1667/C1667)/(VLOOKUP(B1667,Population!$A$2:$B$10,2,FALSE)/100000))</f>
        <v>1.0594212523762695E-3</v>
      </c>
    </row>
    <row r="1668" spans="1:12" x14ac:dyDescent="0.3">
      <c r="A1668" s="1">
        <v>44075</v>
      </c>
      <c r="B1668" s="17" t="s">
        <v>6</v>
      </c>
      <c r="C1668" s="2">
        <v>13000</v>
      </c>
      <c r="D1668" s="6">
        <f t="shared" si="143"/>
        <v>8.3157955337781211E-2</v>
      </c>
      <c r="E1668" s="7">
        <f t="shared" si="139"/>
        <v>100</v>
      </c>
      <c r="F1668" s="6">
        <f t="shared" si="140"/>
        <v>7.1633237822349566E-2</v>
      </c>
      <c r="G1668" s="18">
        <v>351</v>
      </c>
      <c r="H1668" s="7">
        <f t="shared" si="142"/>
        <v>10</v>
      </c>
      <c r="I1668" s="6">
        <f t="shared" si="141"/>
        <v>0.19708029197080293</v>
      </c>
      <c r="J1668" s="10">
        <f>IF(B1668="Pending","",C1668/(VLOOKUP(B1668,Population!$A$2:$B$10,2,FALSE)/100000))</f>
        <v>1649.6666404411972</v>
      </c>
      <c r="K1668" s="10">
        <f>IF(B1668="Pending","",SUMIFS(E:E,A:A,"&lt;="&amp;A1668,A:A,"&gt;="&amp;A1668-13,B:B,B1668)/(VLOOKUP(B1668,Population!$A$2:$B$10,2,FALSE)/100000)/14)</f>
        <v>16.804845886692195</v>
      </c>
      <c r="L1668" s="13">
        <f>IF(B1668="Pending","",(G1668/C1668)/(VLOOKUP(B1668,Population!$A$2:$B$10,2,FALSE)/100000))</f>
        <v>3.4262307147624863E-3</v>
      </c>
    </row>
    <row r="1669" spans="1:12" x14ac:dyDescent="0.3">
      <c r="A1669" s="1">
        <v>44075</v>
      </c>
      <c r="B1669" s="17" t="s">
        <v>7</v>
      </c>
      <c r="C1669" s="2">
        <v>7087</v>
      </c>
      <c r="D1669" s="6">
        <f t="shared" si="143"/>
        <v>4.5333879190681194E-2</v>
      </c>
      <c r="E1669" s="7">
        <f t="shared" si="139"/>
        <v>69</v>
      </c>
      <c r="F1669" s="6">
        <f t="shared" si="140"/>
        <v>4.9426934097421202E-2</v>
      </c>
      <c r="G1669" s="18">
        <v>518</v>
      </c>
      <c r="H1669" s="7">
        <f t="shared" si="142"/>
        <v>3</v>
      </c>
      <c r="I1669" s="6">
        <f t="shared" si="141"/>
        <v>0.29084783829309374</v>
      </c>
      <c r="J1669" s="10">
        <f>IF(B1669="Pending","",C1669/(VLOOKUP(B1669,Population!$A$2:$B$10,2,FALSE)/100000))</f>
        <v>1477.6989847726322</v>
      </c>
      <c r="K1669" s="10">
        <f>IF(B1669="Pending","",SUMIFS(E:E,A:A,"&lt;="&amp;A1669,A:A,"&gt;="&amp;A1669-13,B:B,B1669)/(VLOOKUP(B1669,Population!$A$2:$B$10,2,FALSE)/100000)/14)</f>
        <v>16.45726963024611</v>
      </c>
      <c r="L1669" s="13">
        <f>IF(B1669="Pending","",(G1669/C1669)/(VLOOKUP(B1669,Population!$A$2:$B$10,2,FALSE)/100000))</f>
        <v>1.52402071166625E-2</v>
      </c>
    </row>
    <row r="1670" spans="1:12" x14ac:dyDescent="0.3">
      <c r="A1670" s="1">
        <v>44075</v>
      </c>
      <c r="B1670" s="17" t="s">
        <v>25</v>
      </c>
      <c r="C1670" s="2">
        <v>3870</v>
      </c>
      <c r="D1670" s="6">
        <f t="shared" si="143"/>
        <v>2.4755483627477946E-2</v>
      </c>
      <c r="E1670" s="7">
        <f t="shared" si="139"/>
        <v>44</v>
      </c>
      <c r="F1670" s="6">
        <f t="shared" si="140"/>
        <v>3.151862464183381E-2</v>
      </c>
      <c r="G1670" s="18">
        <v>585</v>
      </c>
      <c r="H1670" s="7">
        <f t="shared" si="142"/>
        <v>8</v>
      </c>
      <c r="I1670" s="6">
        <f t="shared" si="141"/>
        <v>0.32846715328467152</v>
      </c>
      <c r="J1670" s="10">
        <f>IF(B1670="Pending","",C1670/(VLOOKUP(B1670,Population!$A$2:$B$10,2,FALSE)/100000))</f>
        <v>1748.2122609760172</v>
      </c>
      <c r="K1670" s="10">
        <f>IF(B1670="Pending","",SUMIFS(E:E,A:A,"&lt;="&amp;A1670,A:A,"&gt;="&amp;A1670-13,B:B,B1670)/(VLOOKUP(B1670,Population!$A$2:$B$10,2,FALSE)/100000)/14)</f>
        <v>18.585645299412811</v>
      </c>
      <c r="L1670" s="13">
        <f>IF(B1670="Pending","",(G1670/C1670)/(VLOOKUP(B1670,Population!$A$2:$B$10,2,FALSE)/100000))</f>
        <v>6.8285437752203068E-2</v>
      </c>
    </row>
    <row r="1671" spans="1:12" x14ac:dyDescent="0.3">
      <c r="A1671" s="1">
        <v>44075</v>
      </c>
      <c r="B1671" s="17" t="s">
        <v>21</v>
      </c>
      <c r="C1671" s="2">
        <v>1106</v>
      </c>
      <c r="D1671" s="6">
        <f t="shared" si="143"/>
        <v>7.0748229695066171E-3</v>
      </c>
      <c r="E1671" s="7">
        <f t="shared" si="139"/>
        <v>141</v>
      </c>
      <c r="F1671" s="6">
        <f t="shared" si="140"/>
        <v>0.1010028653295129</v>
      </c>
      <c r="G1671" s="18">
        <v>0</v>
      </c>
      <c r="H1671" s="7">
        <f t="shared" si="142"/>
        <v>0</v>
      </c>
      <c r="I1671" s="6">
        <f t="shared" si="141"/>
        <v>0</v>
      </c>
      <c r="J1671" s="10" t="str">
        <f>IF(B1671="Pending","",C1671/(VLOOKUP(B1671,Population!$A$2:$B$10,2,FALSE)/100000))</f>
        <v/>
      </c>
      <c r="K1671" s="10" t="str">
        <f>IF(B1671="Pending","",SUMIFS(E:E,A:A,"&lt;="&amp;A1671,A:A,"&gt;="&amp;A1671-13,B:B,B1671)/(VLOOKUP(B1671,Population!$A$2:$B$10,2,FALSE)/100000)/14)</f>
        <v/>
      </c>
      <c r="L1671" s="13" t="str">
        <f>IF(B1671="Pending","",(G1671/C1671)/(VLOOKUP(B1671,Population!$A$2:$B$10,2,FALSE)/100000))</f>
        <v/>
      </c>
    </row>
    <row r="1672" spans="1:12" x14ac:dyDescent="0.3">
      <c r="A1672" s="1">
        <v>44076</v>
      </c>
      <c r="B1672" s="11" t="s">
        <v>0</v>
      </c>
      <c r="C1672" s="18">
        <v>7812</v>
      </c>
      <c r="D1672" s="6">
        <f t="shared" si="143"/>
        <v>4.9495979877210432E-2</v>
      </c>
      <c r="E1672" s="7">
        <f t="shared" ref="E1672:E1735" si="144">C1672-SUMIFS(C:C,A:A,A1672-1,B:B,B1672)</f>
        <v>70</v>
      </c>
      <c r="F1672" s="6">
        <f t="shared" ref="F1672:F1735" si="145">E1672/SUMIF(A:A,A1672,E:E)</f>
        <v>4.6604527296937419E-2</v>
      </c>
      <c r="G1672" s="18">
        <v>4</v>
      </c>
      <c r="H1672" s="7">
        <f t="shared" si="142"/>
        <v>0</v>
      </c>
      <c r="I1672" s="6">
        <f t="shared" si="141"/>
        <v>2.2259321090706734E-3</v>
      </c>
      <c r="J1672" s="10">
        <f>IF(B1672="Pending","",C1672/(VLOOKUP(B1672,Population!$A$2:$B$10,2,FALSE)/100000))</f>
        <v>862.31447323977238</v>
      </c>
      <c r="K1672" s="10">
        <f>IF(B1672="Pending","",SUMIFS(E:E,A:A,"&lt;="&amp;A1672,A:A,"&gt;="&amp;A1672-13,B:B,B1672)/(VLOOKUP(B1672,Population!$A$2:$B$10,2,FALSE)/100000)/14)</f>
        <v>8.3891321001309134</v>
      </c>
      <c r="L1672" s="13">
        <f>IF(B1672="Pending","",(G1672/C1672)/(VLOOKUP(B1672,Population!$A$2:$B$10,2,FALSE)/100000))</f>
        <v>5.651987563081706E-5</v>
      </c>
    </row>
    <row r="1673" spans="1:12" x14ac:dyDescent="0.3">
      <c r="A1673" s="1">
        <v>44076</v>
      </c>
      <c r="B1673" s="18" t="s">
        <v>1</v>
      </c>
      <c r="C1673" s="18">
        <v>19564</v>
      </c>
      <c r="D1673" s="6">
        <f t="shared" si="143"/>
        <v>0.12395536998435035</v>
      </c>
      <c r="E1673" s="7">
        <f t="shared" si="144"/>
        <v>300</v>
      </c>
      <c r="F1673" s="6">
        <f t="shared" si="145"/>
        <v>0.19973368841544606</v>
      </c>
      <c r="G1673" s="18">
        <v>1</v>
      </c>
      <c r="H1673" s="7">
        <f t="shared" si="142"/>
        <v>0</v>
      </c>
      <c r="I1673" s="6">
        <f t="shared" si="141"/>
        <v>5.5648302726766835E-4</v>
      </c>
      <c r="J1673" s="10">
        <f>IF(B1673="Pending","",C1673/(VLOOKUP(B1673,Population!$A$2:$B$10,2,FALSE)/100000))</f>
        <v>2283.579911873705</v>
      </c>
      <c r="K1673" s="10">
        <f>IF(B1673="Pending","",SUMIFS(E:E,A:A,"&lt;="&amp;A1673,A:A,"&gt;="&amp;A1673-13,B:B,B1673)/(VLOOKUP(B1673,Population!$A$2:$B$10,2,FALSE)/100000)/14)</f>
        <v>26.171091740556854</v>
      </c>
      <c r="L1673" s="13">
        <f>IF(B1673="Pending","",(G1673/C1673)/(VLOOKUP(B1673,Population!$A$2:$B$10,2,FALSE)/100000))</f>
        <v>5.966242558104297E-6</v>
      </c>
    </row>
    <row r="1674" spans="1:12" x14ac:dyDescent="0.3">
      <c r="A1674" s="1">
        <v>44076</v>
      </c>
      <c r="B1674" s="18" t="s">
        <v>2</v>
      </c>
      <c r="C1674" s="18">
        <v>34248</v>
      </c>
      <c r="D1674" s="6">
        <f t="shared" si="143"/>
        <v>0.21699159227274742</v>
      </c>
      <c r="E1674" s="7">
        <f t="shared" si="144"/>
        <v>234</v>
      </c>
      <c r="F1674" s="6">
        <f t="shared" si="145"/>
        <v>0.15579227696404793</v>
      </c>
      <c r="G1674" s="18">
        <v>17</v>
      </c>
      <c r="H1674" s="7">
        <f t="shared" si="142"/>
        <v>0</v>
      </c>
      <c r="I1674" s="6">
        <f t="shared" si="141"/>
        <v>9.4602114635503609E-3</v>
      </c>
      <c r="J1674" s="10">
        <f>IF(B1674="Pending","",C1674/(VLOOKUP(B1674,Population!$A$2:$B$10,2,FALSE)/100000))</f>
        <v>3595.7868566052948</v>
      </c>
      <c r="K1674" s="10">
        <f>IF(B1674="Pending","",SUMIFS(E:E,A:A,"&lt;="&amp;A1674,A:A,"&gt;="&amp;A1674-13,B:B,B1674)/(VLOOKUP(B1674,Population!$A$2:$B$10,2,FALSE)/100000)/14)</f>
        <v>25.640694895079385</v>
      </c>
      <c r="L1674" s="13">
        <f>IF(B1674="Pending","",(G1674/C1674)/(VLOOKUP(B1674,Population!$A$2:$B$10,2,FALSE)/100000))</f>
        <v>5.2116162837132755E-5</v>
      </c>
    </row>
    <row r="1675" spans="1:12" x14ac:dyDescent="0.3">
      <c r="A1675" s="1">
        <v>44076</v>
      </c>
      <c r="B1675" s="18" t="s">
        <v>3</v>
      </c>
      <c r="C1675" s="18">
        <v>27137</v>
      </c>
      <c r="D1675" s="6">
        <f t="shared" si="143"/>
        <v>0.17193707193136962</v>
      </c>
      <c r="E1675" s="7">
        <f t="shared" si="144"/>
        <v>191</v>
      </c>
      <c r="F1675" s="6">
        <f t="shared" si="145"/>
        <v>0.12716378162450068</v>
      </c>
      <c r="G1675" s="18">
        <v>34</v>
      </c>
      <c r="H1675" s="7">
        <f t="shared" si="142"/>
        <v>0</v>
      </c>
      <c r="I1675" s="6">
        <f t="shared" si="141"/>
        <v>1.8920422927100722E-2</v>
      </c>
      <c r="J1675" s="10">
        <f>IF(B1675="Pending","",C1675/(VLOOKUP(B1675,Population!$A$2:$B$10,2,FALSE)/100000))</f>
        <v>3093.6567325822921</v>
      </c>
      <c r="K1675" s="10">
        <f>IF(B1675="Pending","",SUMIFS(E:E,A:A,"&lt;="&amp;A1675,A:A,"&gt;="&amp;A1675-13,B:B,B1675)/(VLOOKUP(B1675,Population!$A$2:$B$10,2,FALSE)/100000)/14)</f>
        <v>22.930572805057235</v>
      </c>
      <c r="L1675" s="13">
        <f>IF(B1675="Pending","",(G1675/C1675)/(VLOOKUP(B1675,Population!$A$2:$B$10,2,FALSE)/100000))</f>
        <v>1.4283260965204599E-4</v>
      </c>
    </row>
    <row r="1676" spans="1:12" x14ac:dyDescent="0.3">
      <c r="A1676" s="1">
        <v>44076</v>
      </c>
      <c r="B1676" s="18" t="s">
        <v>4</v>
      </c>
      <c r="C1676" s="18">
        <v>23798</v>
      </c>
      <c r="D1676" s="6">
        <f t="shared" si="143"/>
        <v>0.15078153214514259</v>
      </c>
      <c r="E1676" s="7">
        <f t="shared" si="144"/>
        <v>212</v>
      </c>
      <c r="F1676" s="6">
        <f t="shared" si="145"/>
        <v>0.1411451398135819</v>
      </c>
      <c r="G1676" s="18">
        <v>84</v>
      </c>
      <c r="H1676" s="7">
        <f t="shared" si="142"/>
        <v>0</v>
      </c>
      <c r="I1676" s="6">
        <f t="shared" si="141"/>
        <v>4.6744574290484141E-2</v>
      </c>
      <c r="J1676" s="10">
        <f>IF(B1676="Pending","",C1676/(VLOOKUP(B1676,Population!$A$2:$B$10,2,FALSE)/100000))</f>
        <v>2791.4887627269741</v>
      </c>
      <c r="K1676" s="10">
        <f>IF(B1676="Pending","",SUMIFS(E:E,A:A,"&lt;="&amp;A1676,A:A,"&gt;="&amp;A1676-13,B:B,B1676)/(VLOOKUP(B1676,Population!$A$2:$B$10,2,FALSE)/100000)/14)</f>
        <v>23.250397141918747</v>
      </c>
      <c r="L1676" s="13">
        <f>IF(B1676="Pending","",(G1676/C1676)/(VLOOKUP(B1676,Population!$A$2:$B$10,2,FALSE)/100000))</f>
        <v>4.1403232520707616E-4</v>
      </c>
    </row>
    <row r="1677" spans="1:12" x14ac:dyDescent="0.3">
      <c r="A1677" s="1">
        <v>44076</v>
      </c>
      <c r="B1677" s="18" t="s">
        <v>5</v>
      </c>
      <c r="C1677" s="18">
        <v>19927</v>
      </c>
      <c r="D1677" s="6">
        <f t="shared" si="143"/>
        <v>0.12625529838878294</v>
      </c>
      <c r="E1677" s="7">
        <f t="shared" si="144"/>
        <v>213</v>
      </c>
      <c r="F1677" s="6">
        <f t="shared" si="145"/>
        <v>0.14181091877496671</v>
      </c>
      <c r="G1677" s="18">
        <v>188</v>
      </c>
      <c r="H1677" s="7">
        <f t="shared" si="142"/>
        <v>1</v>
      </c>
      <c r="I1677" s="6">
        <f t="shared" si="141"/>
        <v>0.10461880912632164</v>
      </c>
      <c r="J1677" s="10">
        <f>IF(B1677="Pending","",C1677/(VLOOKUP(B1677,Population!$A$2:$B$10,2,FALSE)/100000))</f>
        <v>2225.5827537719424</v>
      </c>
      <c r="K1677" s="10">
        <f>IF(B1677="Pending","",SUMIFS(E:E,A:A,"&lt;="&amp;A1677,A:A,"&gt;="&amp;A1677-13,B:B,B1677)/(VLOOKUP(B1677,Population!$A$2:$B$10,2,FALSE)/100000)/14)</f>
        <v>19.329793074684801</v>
      </c>
      <c r="L1677" s="13">
        <f>IF(B1677="Pending","",(G1677/C1677)/(VLOOKUP(B1677,Population!$A$2:$B$10,2,FALSE)/100000))</f>
        <v>1.0537018800539095E-3</v>
      </c>
    </row>
    <row r="1678" spans="1:12" x14ac:dyDescent="0.3">
      <c r="A1678" s="1">
        <v>44076</v>
      </c>
      <c r="B1678" s="18" t="s">
        <v>6</v>
      </c>
      <c r="C1678" s="18">
        <v>13140</v>
      </c>
      <c r="D1678" s="6">
        <f t="shared" si="143"/>
        <v>8.3253606705906952E-2</v>
      </c>
      <c r="E1678" s="7">
        <f t="shared" si="144"/>
        <v>140</v>
      </c>
      <c r="F1678" s="6">
        <f t="shared" si="145"/>
        <v>9.3209054593874838E-2</v>
      </c>
      <c r="G1678" s="18">
        <v>355</v>
      </c>
      <c r="H1678" s="7">
        <f t="shared" si="142"/>
        <v>4</v>
      </c>
      <c r="I1678" s="6">
        <f t="shared" si="141"/>
        <v>0.19755147468002227</v>
      </c>
      <c r="J1678" s="10">
        <f>IF(B1678="Pending","",C1678/(VLOOKUP(B1678,Population!$A$2:$B$10,2,FALSE)/100000))</f>
        <v>1667.4322811844099</v>
      </c>
      <c r="K1678" s="10">
        <f>IF(B1678="Pending","",SUMIFS(E:E,A:A,"&lt;="&amp;A1678,A:A,"&gt;="&amp;A1678-13,B:B,B1678)/(VLOOKUP(B1678,Population!$A$2:$B$10,2,FALSE)/100000)/14)</f>
        <v>16.406025380211904</v>
      </c>
      <c r="L1678" s="13">
        <f>IF(B1678="Pending","",(G1678/C1678)/(VLOOKUP(B1678,Population!$A$2:$B$10,2,FALSE)/100000))</f>
        <v>3.4283553293327769E-3</v>
      </c>
    </row>
    <row r="1679" spans="1:12" x14ac:dyDescent="0.3">
      <c r="A1679" s="1">
        <v>44076</v>
      </c>
      <c r="B1679" s="18" t="s">
        <v>7</v>
      </c>
      <c r="C1679" s="18">
        <v>7179</v>
      </c>
      <c r="D1679" s="6">
        <f t="shared" si="143"/>
        <v>4.548536092402633E-2</v>
      </c>
      <c r="E1679" s="7">
        <f t="shared" si="144"/>
        <v>92</v>
      </c>
      <c r="F1679" s="6">
        <f t="shared" si="145"/>
        <v>6.1251664447403459E-2</v>
      </c>
      <c r="G1679" s="18">
        <v>527</v>
      </c>
      <c r="H1679" s="7">
        <f t="shared" si="142"/>
        <v>9</v>
      </c>
      <c r="I1679" s="6">
        <f t="shared" si="141"/>
        <v>0.29326655537006119</v>
      </c>
      <c r="J1679" s="10">
        <f>IF(B1679="Pending","",C1679/(VLOOKUP(B1679,Population!$A$2:$B$10,2,FALSE)/100000))</f>
        <v>1496.8817569751272</v>
      </c>
      <c r="K1679" s="10">
        <f>IF(B1679="Pending","",SUMIFS(E:E,A:A,"&lt;="&amp;A1679,A:A,"&gt;="&amp;A1679-13,B:B,B1679)/(VLOOKUP(B1679,Population!$A$2:$B$10,2,FALSE)/100000)/14)</f>
        <v>16.30833506345655</v>
      </c>
      <c r="L1679" s="13">
        <f>IF(B1679="Pending","",(G1679/C1679)/(VLOOKUP(B1679,Population!$A$2:$B$10,2,FALSE)/100000))</f>
        <v>1.5306299397873736E-2</v>
      </c>
    </row>
    <row r="1680" spans="1:12" x14ac:dyDescent="0.3">
      <c r="A1680" s="1">
        <v>44076</v>
      </c>
      <c r="B1680" s="18" t="s">
        <v>25</v>
      </c>
      <c r="C1680" s="18">
        <v>3919</v>
      </c>
      <c r="D1680" s="6">
        <f t="shared" si="143"/>
        <v>2.4830356520582141E-2</v>
      </c>
      <c r="E1680" s="7">
        <f t="shared" si="144"/>
        <v>49</v>
      </c>
      <c r="F1680" s="6">
        <f t="shared" si="145"/>
        <v>3.262316910785619E-2</v>
      </c>
      <c r="G1680" s="18">
        <v>587</v>
      </c>
      <c r="H1680" s="7">
        <f t="shared" si="142"/>
        <v>2</v>
      </c>
      <c r="I1680" s="6">
        <f t="shared" si="141"/>
        <v>0.32665553700612132</v>
      </c>
      <c r="J1680" s="10">
        <f>IF(B1680="Pending","",C1680/(VLOOKUP(B1680,Population!$A$2:$B$10,2,FALSE)/100000))</f>
        <v>1770.3472482596931</v>
      </c>
      <c r="K1680" s="10">
        <f>IF(B1680="Pending","",SUMIFS(E:E,A:A,"&lt;="&amp;A1680,A:A,"&gt;="&amp;A1680-13,B:B,B1680)/(VLOOKUP(B1680,Population!$A$2:$B$10,2,FALSE)/100000)/14)</f>
        <v>19.101913224396498</v>
      </c>
      <c r="L1680" s="13">
        <f>IF(B1680="Pending","",(G1680/C1680)/(VLOOKUP(B1680,Population!$A$2:$B$10,2,FALSE)/100000))</f>
        <v>6.7662187540124347E-2</v>
      </c>
    </row>
    <row r="1681" spans="1:12" x14ac:dyDescent="0.3">
      <c r="A1681" s="1">
        <v>44076</v>
      </c>
      <c r="B1681" s="18" t="s">
        <v>21</v>
      </c>
      <c r="C1681" s="18">
        <v>1107</v>
      </c>
      <c r="D1681" s="6">
        <f t="shared" si="143"/>
        <v>7.0138312498812024E-3</v>
      </c>
      <c r="E1681" s="7">
        <f t="shared" si="144"/>
        <v>1</v>
      </c>
      <c r="F1681" s="6">
        <f t="shared" si="145"/>
        <v>6.6577896138482028E-4</v>
      </c>
      <c r="G1681" s="18">
        <v>0</v>
      </c>
      <c r="H1681" s="7">
        <f t="shared" si="142"/>
        <v>0</v>
      </c>
      <c r="I1681" s="6">
        <f t="shared" si="141"/>
        <v>0</v>
      </c>
      <c r="J1681" s="10" t="str">
        <f>IF(B1681="Pending","",C1681/(VLOOKUP(B1681,Population!$A$2:$B$10,2,FALSE)/100000))</f>
        <v/>
      </c>
      <c r="K1681" s="10" t="str">
        <f>IF(B1681="Pending","",SUMIFS(E:E,A:A,"&lt;="&amp;A1681,A:A,"&gt;="&amp;A1681-13,B:B,B1681)/(VLOOKUP(B1681,Population!$A$2:$B$10,2,FALSE)/100000)/14)</f>
        <v/>
      </c>
      <c r="L1681" s="13" t="str">
        <f>IF(B1681="Pending","",(G1681/C1681)/(VLOOKUP(B1681,Population!$A$2:$B$10,2,FALSE)/100000))</f>
        <v/>
      </c>
    </row>
    <row r="1682" spans="1:12" x14ac:dyDescent="0.3">
      <c r="A1682" s="1">
        <v>44077</v>
      </c>
      <c r="B1682" s="11" t="s">
        <v>0</v>
      </c>
      <c r="C1682" s="18">
        <v>7886</v>
      </c>
      <c r="D1682" s="6">
        <f t="shared" si="143"/>
        <v>4.9427751244155292E-2</v>
      </c>
      <c r="E1682" s="7">
        <f t="shared" si="144"/>
        <v>74</v>
      </c>
      <c r="F1682" s="6">
        <f t="shared" si="145"/>
        <v>4.3148688046647232E-2</v>
      </c>
      <c r="G1682" s="18">
        <v>4</v>
      </c>
      <c r="H1682" s="7">
        <f t="shared" si="142"/>
        <v>0</v>
      </c>
      <c r="I1682" s="6">
        <f t="shared" si="141"/>
        <v>2.2038567493112946E-3</v>
      </c>
      <c r="J1682" s="10">
        <f>IF(B1682="Pending","",C1682/(VLOOKUP(B1682,Population!$A$2:$B$10,2,FALSE)/100000))</f>
        <v>870.48283870568935</v>
      </c>
      <c r="K1682" s="10">
        <f>IF(B1682="Pending","",SUMIFS(E:E,A:A,"&lt;="&amp;A1682,A:A,"&gt;="&amp;A1682-13,B:B,B1682)/(VLOOKUP(B1682,Population!$A$2:$B$10,2,FALSE)/100000)/14)</f>
        <v>8.310286873625925</v>
      </c>
      <c r="L1682" s="13">
        <f>IF(B1682="Pending","",(G1682/C1682)/(VLOOKUP(B1682,Population!$A$2:$B$10,2,FALSE)/100000))</f>
        <v>5.5989509057563127E-5</v>
      </c>
    </row>
    <row r="1683" spans="1:12" x14ac:dyDescent="0.3">
      <c r="A1683" s="1">
        <v>44077</v>
      </c>
      <c r="B1683" s="18" t="s">
        <v>1</v>
      </c>
      <c r="C1683" s="18">
        <v>19887</v>
      </c>
      <c r="D1683" s="6">
        <f t="shared" si="143"/>
        <v>0.12464743710277913</v>
      </c>
      <c r="E1683" s="7">
        <f t="shared" si="144"/>
        <v>323</v>
      </c>
      <c r="F1683" s="6">
        <f t="shared" si="145"/>
        <v>0.18833819241982508</v>
      </c>
      <c r="G1683" s="18">
        <v>1</v>
      </c>
      <c r="H1683" s="7">
        <f t="shared" si="142"/>
        <v>0</v>
      </c>
      <c r="I1683" s="6">
        <f t="shared" si="141"/>
        <v>5.5096418732782364E-4</v>
      </c>
      <c r="J1683" s="10">
        <f>IF(B1683="Pending","",C1683/(VLOOKUP(B1683,Population!$A$2:$B$10,2,FALSE)/100000))</f>
        <v>2321.2816247920864</v>
      </c>
      <c r="K1683" s="10">
        <f>IF(B1683="Pending","",SUMIFS(E:E,A:A,"&lt;="&amp;A1683,A:A,"&gt;="&amp;A1683-13,B:B,B1683)/(VLOOKUP(B1683,Population!$A$2:$B$10,2,FALSE)/100000)/14)</f>
        <v>27.004831522033662</v>
      </c>
      <c r="L1683" s="13">
        <f>IF(B1683="Pending","",(G1683/C1683)/(VLOOKUP(B1683,Population!$A$2:$B$10,2,FALSE)/100000))</f>
        <v>5.8693402427089284E-6</v>
      </c>
    </row>
    <row r="1684" spans="1:12" x14ac:dyDescent="0.3">
      <c r="A1684" s="1">
        <v>44077</v>
      </c>
      <c r="B1684" s="18" t="s">
        <v>2</v>
      </c>
      <c r="C1684" s="18">
        <v>34549</v>
      </c>
      <c r="D1684" s="6">
        <f t="shared" si="143"/>
        <v>0.21654569841926466</v>
      </c>
      <c r="E1684" s="7">
        <f t="shared" si="144"/>
        <v>301</v>
      </c>
      <c r="F1684" s="6">
        <f t="shared" si="145"/>
        <v>0.17551020408163265</v>
      </c>
      <c r="G1684" s="18">
        <v>17</v>
      </c>
      <c r="H1684" s="7">
        <f t="shared" si="142"/>
        <v>0</v>
      </c>
      <c r="I1684" s="6">
        <f t="shared" si="141"/>
        <v>9.3663911845730027E-3</v>
      </c>
      <c r="J1684" s="10">
        <f>IF(B1684="Pending","",C1684/(VLOOKUP(B1684,Population!$A$2:$B$10,2,FALSE)/100000))</f>
        <v>3627.3896317699232</v>
      </c>
      <c r="K1684" s="10">
        <f>IF(B1684="Pending","",SUMIFS(E:E,A:A,"&lt;="&amp;A1684,A:A,"&gt;="&amp;A1684-13,B:B,B1684)/(VLOOKUP(B1684,Population!$A$2:$B$10,2,FALSE)/100000)/14)</f>
        <v>26.120661105458172</v>
      </c>
      <c r="L1684" s="13">
        <f>IF(B1684="Pending","",(G1684/C1684)/(VLOOKUP(B1684,Population!$A$2:$B$10,2,FALSE)/100000))</f>
        <v>5.1662113081308363E-5</v>
      </c>
    </row>
    <row r="1685" spans="1:12" x14ac:dyDescent="0.3">
      <c r="A1685" s="1">
        <v>44077</v>
      </c>
      <c r="B1685" s="18" t="s">
        <v>3</v>
      </c>
      <c r="C1685" s="18">
        <v>27380</v>
      </c>
      <c r="D1685" s="6">
        <f t="shared" si="143"/>
        <v>0.17161194890501799</v>
      </c>
      <c r="E1685" s="7">
        <f t="shared" si="144"/>
        <v>243</v>
      </c>
      <c r="F1685" s="6">
        <f t="shared" si="145"/>
        <v>0.14169096209912538</v>
      </c>
      <c r="G1685" s="18">
        <v>34</v>
      </c>
      <c r="H1685" s="7">
        <f t="shared" si="142"/>
        <v>0</v>
      </c>
      <c r="I1685" s="6">
        <f t="shared" si="141"/>
        <v>1.8732782369146005E-2</v>
      </c>
      <c r="J1685" s="10">
        <f>IF(B1685="Pending","",C1685/(VLOOKUP(B1685,Population!$A$2:$B$10,2,FALSE)/100000))</f>
        <v>3121.3590794156744</v>
      </c>
      <c r="K1685" s="10">
        <f>IF(B1685="Pending","",SUMIFS(E:E,A:A,"&lt;="&amp;A1685,A:A,"&gt;="&amp;A1685-13,B:B,B1685)/(VLOOKUP(B1685,Population!$A$2:$B$10,2,FALSE)/100000)/14)</f>
        <v>23.33772075969248</v>
      </c>
      <c r="L1685" s="13">
        <f>IF(B1685="Pending","",(G1685/C1685)/(VLOOKUP(B1685,Population!$A$2:$B$10,2,FALSE)/100000))</f>
        <v>1.4156495719969218E-4</v>
      </c>
    </row>
    <row r="1686" spans="1:12" x14ac:dyDescent="0.3">
      <c r="A1686" s="1">
        <v>44077</v>
      </c>
      <c r="B1686" s="18" t="s">
        <v>4</v>
      </c>
      <c r="C1686" s="18">
        <v>24000</v>
      </c>
      <c r="D1686" s="6">
        <f t="shared" si="143"/>
        <v>0.15042683614756872</v>
      </c>
      <c r="E1686" s="7">
        <f t="shared" si="144"/>
        <v>202</v>
      </c>
      <c r="F1686" s="6">
        <f t="shared" si="145"/>
        <v>0.11778425655976676</v>
      </c>
      <c r="G1686" s="18">
        <v>85</v>
      </c>
      <c r="H1686" s="7">
        <f t="shared" si="142"/>
        <v>1</v>
      </c>
      <c r="I1686" s="6">
        <f t="shared" si="141"/>
        <v>4.6831955922865015E-2</v>
      </c>
      <c r="J1686" s="10">
        <f>IF(B1686="Pending","",C1686/(VLOOKUP(B1686,Population!$A$2:$B$10,2,FALSE)/100000))</f>
        <v>2815.1832215079999</v>
      </c>
      <c r="K1686" s="10">
        <f>IF(B1686="Pending","",SUMIFS(E:E,A:A,"&lt;="&amp;A1686,A:A,"&gt;="&amp;A1686-13,B:B,B1686)/(VLOOKUP(B1686,Population!$A$2:$B$10,2,FALSE)/100000)/14)</f>
        <v>23.250397141918747</v>
      </c>
      <c r="L1686" s="13">
        <f>IF(B1686="Pending","",(G1686/C1686)/(VLOOKUP(B1686,Population!$A$2:$B$10,2,FALSE)/100000))</f>
        <v>4.1543502400725693E-4</v>
      </c>
    </row>
    <row r="1687" spans="1:12" x14ac:dyDescent="0.3">
      <c r="A1687" s="1">
        <v>44077</v>
      </c>
      <c r="B1687" s="18" t="s">
        <v>5</v>
      </c>
      <c r="C1687" s="18">
        <v>20126</v>
      </c>
      <c r="D1687" s="6">
        <f t="shared" si="143"/>
        <v>0.12614543767941533</v>
      </c>
      <c r="E1687" s="7">
        <f t="shared" si="144"/>
        <v>199</v>
      </c>
      <c r="F1687" s="6">
        <f t="shared" si="145"/>
        <v>0.11603498542274053</v>
      </c>
      <c r="G1687" s="18">
        <v>191</v>
      </c>
      <c r="H1687" s="7">
        <f t="shared" si="142"/>
        <v>3</v>
      </c>
      <c r="I1687" s="6">
        <f t="shared" si="141"/>
        <v>0.10523415977961433</v>
      </c>
      <c r="J1687" s="10">
        <f>IF(B1687="Pending","",C1687/(VLOOKUP(B1687,Population!$A$2:$B$10,2,FALSE)/100000))</f>
        <v>2247.8084258751501</v>
      </c>
      <c r="K1687" s="10">
        <f>IF(B1687="Pending","",SUMIFS(E:E,A:A,"&lt;="&amp;A1687,A:A,"&gt;="&amp;A1687-13,B:B,B1687)/(VLOOKUP(B1687,Population!$A$2:$B$10,2,FALSE)/100000)/14)</f>
        <v>19.377658843751295</v>
      </c>
      <c r="L1687" s="13">
        <f>IF(B1687="Pending","",(G1687/C1687)/(VLOOKUP(B1687,Population!$A$2:$B$10,2,FALSE)/100000))</f>
        <v>1.0599313200486782E-3</v>
      </c>
    </row>
    <row r="1688" spans="1:12" x14ac:dyDescent="0.3">
      <c r="A1688" s="1">
        <v>44077</v>
      </c>
      <c r="B1688" s="18" t="s">
        <v>6</v>
      </c>
      <c r="C1688" s="18">
        <v>13306</v>
      </c>
      <c r="D1688" s="6">
        <f t="shared" si="143"/>
        <v>8.339914507414789E-2</v>
      </c>
      <c r="E1688" s="7">
        <f t="shared" si="144"/>
        <v>166</v>
      </c>
      <c r="F1688" s="6">
        <f t="shared" si="145"/>
        <v>9.6793002915451898E-2</v>
      </c>
      <c r="G1688" s="18">
        <v>359</v>
      </c>
      <c r="H1688" s="7">
        <f t="shared" si="142"/>
        <v>4</v>
      </c>
      <c r="I1688" s="6">
        <f t="shared" si="141"/>
        <v>0.1977961432506887</v>
      </c>
      <c r="J1688" s="10">
        <f>IF(B1688="Pending","",C1688/(VLOOKUP(B1688,Population!$A$2:$B$10,2,FALSE)/100000))</f>
        <v>1688.4972552085053</v>
      </c>
      <c r="K1688" s="10">
        <f>IF(B1688="Pending","",SUMIFS(E:E,A:A,"&lt;="&amp;A1688,A:A,"&gt;="&amp;A1688-13,B:B,B1688)/(VLOOKUP(B1688,Population!$A$2:$B$10,2,FALSE)/100000)/14)</f>
        <v>16.650756145552084</v>
      </c>
      <c r="L1688" s="13">
        <f>IF(B1688="Pending","",(G1688/C1688)/(VLOOKUP(B1688,Population!$A$2:$B$10,2,FALSE)/100000))</f>
        <v>3.4237320579402568E-3</v>
      </c>
    </row>
    <row r="1689" spans="1:12" x14ac:dyDescent="0.3">
      <c r="A1689" s="1">
        <v>44077</v>
      </c>
      <c r="B1689" s="18" t="s">
        <v>7</v>
      </c>
      <c r="C1689" s="18">
        <v>7296</v>
      </c>
      <c r="D1689" s="6">
        <f t="shared" si="143"/>
        <v>4.5729758188860894E-2</v>
      </c>
      <c r="E1689" s="7">
        <f t="shared" si="144"/>
        <v>117</v>
      </c>
      <c r="F1689" s="6">
        <f t="shared" si="145"/>
        <v>6.8221574344023317E-2</v>
      </c>
      <c r="G1689" s="18">
        <v>530</v>
      </c>
      <c r="H1689" s="7">
        <f t="shared" si="142"/>
        <v>3</v>
      </c>
      <c r="I1689" s="6">
        <f t="shared" si="141"/>
        <v>0.29201101928374656</v>
      </c>
      <c r="J1689" s="10">
        <f>IF(B1689="Pending","",C1689/(VLOOKUP(B1689,Population!$A$2:$B$10,2,FALSE)/100000))</f>
        <v>1521.2772390152568</v>
      </c>
      <c r="K1689" s="10">
        <f>IF(B1689="Pending","",SUMIFS(E:E,A:A,"&lt;="&amp;A1689,A:A,"&gt;="&amp;A1689-13,B:B,B1689)/(VLOOKUP(B1689,Population!$A$2:$B$10,2,FALSE)/100000)/14)</f>
        <v>17.112581724120165</v>
      </c>
      <c r="L1689" s="13">
        <f>IF(B1689="Pending","",(G1689/C1689)/(VLOOKUP(B1689,Population!$A$2:$B$10,2,FALSE)/100000))</f>
        <v>1.5146580120319586E-2</v>
      </c>
    </row>
    <row r="1690" spans="1:12" x14ac:dyDescent="0.3">
      <c r="A1690" s="1">
        <v>44077</v>
      </c>
      <c r="B1690" s="18" t="s">
        <v>25</v>
      </c>
      <c r="C1690" s="18">
        <v>3977</v>
      </c>
      <c r="D1690" s="6">
        <f t="shared" si="143"/>
        <v>2.4926980306620033E-2</v>
      </c>
      <c r="E1690" s="7">
        <f t="shared" si="144"/>
        <v>58</v>
      </c>
      <c r="F1690" s="6">
        <f t="shared" si="145"/>
        <v>3.3819241982507291E-2</v>
      </c>
      <c r="G1690" s="18">
        <v>594</v>
      </c>
      <c r="H1690" s="7">
        <f t="shared" si="142"/>
        <v>7</v>
      </c>
      <c r="I1690" s="6">
        <f t="shared" si="141"/>
        <v>0.32727272727272727</v>
      </c>
      <c r="J1690" s="10">
        <f>IF(B1690="Pending","",C1690/(VLOOKUP(B1690,Population!$A$2:$B$10,2,FALSE)/100000))</f>
        <v>1796.5478454526151</v>
      </c>
      <c r="K1690" s="10">
        <f>IF(B1690="Pending","",SUMIFS(E:E,A:A,"&lt;="&amp;A1690,A:A,"&gt;="&amp;A1690-13,B:B,B1690)/(VLOOKUP(B1690,Population!$A$2:$B$10,2,FALSE)/100000)/14)</f>
        <v>19.77951487593759</v>
      </c>
      <c r="L1690" s="13">
        <f>IF(B1690="Pending","",(G1690/C1690)/(VLOOKUP(B1690,Population!$A$2:$B$10,2,FALSE)/100000))</f>
        <v>6.7470518986741876E-2</v>
      </c>
    </row>
    <row r="1691" spans="1:12" x14ac:dyDescent="0.3">
      <c r="A1691" s="1">
        <v>44077</v>
      </c>
      <c r="B1691" s="18" t="s">
        <v>21</v>
      </c>
      <c r="C1691" s="18">
        <v>1139</v>
      </c>
      <c r="D1691" s="6">
        <f t="shared" si="143"/>
        <v>7.1390069321700328E-3</v>
      </c>
      <c r="E1691" s="7">
        <f t="shared" si="144"/>
        <v>32</v>
      </c>
      <c r="F1691" s="6">
        <f t="shared" si="145"/>
        <v>1.8658892128279883E-2</v>
      </c>
      <c r="G1691" s="18">
        <v>0</v>
      </c>
      <c r="H1691" s="7">
        <f t="shared" si="142"/>
        <v>0</v>
      </c>
      <c r="I1691" s="6">
        <f t="shared" si="141"/>
        <v>0</v>
      </c>
      <c r="J1691" s="10" t="str">
        <f>IF(B1691="Pending","",C1691/(VLOOKUP(B1691,Population!$A$2:$B$10,2,FALSE)/100000))</f>
        <v/>
      </c>
      <c r="K1691" s="10" t="str">
        <f>IF(B1691="Pending","",SUMIFS(E:E,A:A,"&lt;="&amp;A1691,A:A,"&gt;="&amp;A1691-13,B:B,B1691)/(VLOOKUP(B1691,Population!$A$2:$B$10,2,FALSE)/100000)/14)</f>
        <v/>
      </c>
      <c r="L1691" s="13" t="str">
        <f>IF(B1691="Pending","",(G1691/C1691)/(VLOOKUP(B1691,Population!$A$2:$B$10,2,FALSE)/100000))</f>
        <v/>
      </c>
    </row>
    <row r="1692" spans="1:12" x14ac:dyDescent="0.3">
      <c r="A1692" s="1">
        <v>44078</v>
      </c>
      <c r="B1692" s="11" t="s">
        <v>0</v>
      </c>
      <c r="C1692" s="18">
        <v>7945</v>
      </c>
      <c r="D1692" s="6">
        <f t="shared" si="143"/>
        <v>4.9471658872830747E-2</v>
      </c>
      <c r="E1692" s="7">
        <f t="shared" si="144"/>
        <v>59</v>
      </c>
      <c r="F1692" s="6">
        <f t="shared" si="145"/>
        <v>5.6137012369172214E-2</v>
      </c>
      <c r="G1692" s="18">
        <v>4</v>
      </c>
      <c r="H1692" s="7">
        <f t="shared" si="142"/>
        <v>0</v>
      </c>
      <c r="I1692" s="6">
        <f t="shared" si="141"/>
        <v>2.1774632553075669E-3</v>
      </c>
      <c r="J1692" s="10">
        <f>IF(B1692="Pending","",C1692/(VLOOKUP(B1692,Population!$A$2:$B$10,2,FALSE)/100000))</f>
        <v>876.99545441500152</v>
      </c>
      <c r="K1692" s="10">
        <f>IF(B1692="Pending","",SUMIFS(E:E,A:A,"&lt;="&amp;A1692,A:A,"&gt;="&amp;A1692-13,B:B,B1692)/(VLOOKUP(B1692,Population!$A$2:$B$10,2,FALSE)/100000)/14)</f>
        <v>8.0579821488099572</v>
      </c>
      <c r="L1692" s="13">
        <f>IF(B1692="Pending","",(G1692/C1692)/(VLOOKUP(B1692,Population!$A$2:$B$10,2,FALSE)/100000))</f>
        <v>5.5573727933032453E-5</v>
      </c>
    </row>
    <row r="1693" spans="1:12" x14ac:dyDescent="0.3">
      <c r="A1693" s="1">
        <v>44078</v>
      </c>
      <c r="B1693" s="18" t="s">
        <v>1</v>
      </c>
      <c r="C1693" s="18">
        <v>20107</v>
      </c>
      <c r="D1693" s="6">
        <f t="shared" si="143"/>
        <v>0.12520159156148619</v>
      </c>
      <c r="E1693" s="7">
        <f t="shared" si="144"/>
        <v>220</v>
      </c>
      <c r="F1693" s="6">
        <f t="shared" si="145"/>
        <v>0.20932445290199811</v>
      </c>
      <c r="G1693" s="18">
        <v>1</v>
      </c>
      <c r="H1693" s="7">
        <f t="shared" si="142"/>
        <v>0</v>
      </c>
      <c r="I1693" s="6">
        <f t="shared" si="141"/>
        <v>5.4436581382689172E-4</v>
      </c>
      <c r="J1693" s="10">
        <f>IF(B1693="Pending","",C1693/(VLOOKUP(B1693,Population!$A$2:$B$10,2,FALSE)/100000))</f>
        <v>2346.9608100615719</v>
      </c>
      <c r="K1693" s="10">
        <f>IF(B1693="Pending","",SUMIFS(E:E,A:A,"&lt;="&amp;A1693,A:A,"&gt;="&amp;A1693-13,B:B,B1693)/(VLOOKUP(B1693,Population!$A$2:$B$10,2,FALSE)/100000)/14)</f>
        <v>26.54627464222142</v>
      </c>
      <c r="L1693" s="13">
        <f>IF(B1693="Pending","",(G1693/C1693)/(VLOOKUP(B1693,Population!$A$2:$B$10,2,FALSE)/100000))</f>
        <v>5.8051210725992173E-6</v>
      </c>
    </row>
    <row r="1694" spans="1:12" x14ac:dyDescent="0.3">
      <c r="A1694" s="1">
        <v>44078</v>
      </c>
      <c r="B1694" s="18" t="s">
        <v>2</v>
      </c>
      <c r="C1694" s="18">
        <v>34794</v>
      </c>
      <c r="D1694" s="6">
        <f t="shared" si="143"/>
        <v>0.21665410935447113</v>
      </c>
      <c r="E1694" s="7">
        <f t="shared" si="144"/>
        <v>245</v>
      </c>
      <c r="F1694" s="6">
        <f t="shared" si="145"/>
        <v>0.23311132254995243</v>
      </c>
      <c r="G1694" s="18">
        <v>17</v>
      </c>
      <c r="H1694" s="7">
        <f t="shared" si="142"/>
        <v>0</v>
      </c>
      <c r="I1694" s="6">
        <f t="shared" ref="I1694:I1757" si="146">G1694/SUMIF(A:A,A1694,G:G)</f>
        <v>9.2542188350571587E-3</v>
      </c>
      <c r="J1694" s="10">
        <f>IF(B1694="Pending","",C1694/(VLOOKUP(B1694,Population!$A$2:$B$10,2,FALSE)/100000))</f>
        <v>3653.1128208574114</v>
      </c>
      <c r="K1694" s="10">
        <f>IF(B1694="Pending","",SUMIFS(E:E,A:A,"&lt;="&amp;A1694,A:A,"&gt;="&amp;A1694-13,B:B,B1694)/(VLOOKUP(B1694,Population!$A$2:$B$10,2,FALSE)/100000)/14)</f>
        <v>25.550701230633361</v>
      </c>
      <c r="L1694" s="13">
        <f>IF(B1694="Pending","",(G1694/C1694)/(VLOOKUP(B1694,Population!$A$2:$B$10,2,FALSE)/100000))</f>
        <v>5.129833720889012E-5</v>
      </c>
    </row>
    <row r="1695" spans="1:12" x14ac:dyDescent="0.3">
      <c r="A1695" s="1">
        <v>44078</v>
      </c>
      <c r="B1695" s="18" t="s">
        <v>3</v>
      </c>
      <c r="C1695" s="18">
        <v>27552</v>
      </c>
      <c r="D1695" s="6">
        <f t="shared" si="143"/>
        <v>0.17155986724534084</v>
      </c>
      <c r="E1695" s="7">
        <f t="shared" si="144"/>
        <v>172</v>
      </c>
      <c r="F1695" s="6">
        <f t="shared" si="145"/>
        <v>0.16365366317792579</v>
      </c>
      <c r="G1695" s="18">
        <v>34</v>
      </c>
      <c r="H1695" s="7">
        <f t="shared" si="142"/>
        <v>0</v>
      </c>
      <c r="I1695" s="6">
        <f t="shared" si="146"/>
        <v>1.8508437670114317E-2</v>
      </c>
      <c r="J1695" s="10">
        <f>IF(B1695="Pending","",C1695/(VLOOKUP(B1695,Population!$A$2:$B$10,2,FALSE)/100000))</f>
        <v>3140.9673249109078</v>
      </c>
      <c r="K1695" s="10">
        <f>IF(B1695="Pending","",SUMIFS(E:E,A:A,"&lt;="&amp;A1695,A:A,"&gt;="&amp;A1695-13,B:B,B1695)/(VLOOKUP(B1695,Population!$A$2:$B$10,2,FALSE)/100000)/14)</f>
        <v>22.604854441349033</v>
      </c>
      <c r="L1695" s="13">
        <f>IF(B1695="Pending","",(G1695/C1695)/(VLOOKUP(B1695,Population!$A$2:$B$10,2,FALSE)/100000))</f>
        <v>1.4068120383738285E-4</v>
      </c>
    </row>
    <row r="1696" spans="1:12" x14ac:dyDescent="0.3">
      <c r="A1696" s="1">
        <v>44078</v>
      </c>
      <c r="B1696" s="18" t="s">
        <v>4</v>
      </c>
      <c r="C1696" s="18">
        <v>24167</v>
      </c>
      <c r="D1696" s="6">
        <f t="shared" si="143"/>
        <v>0.1504822630559724</v>
      </c>
      <c r="E1696" s="7">
        <f t="shared" si="144"/>
        <v>167</v>
      </c>
      <c r="F1696" s="6">
        <f t="shared" si="145"/>
        <v>0.15889628924833493</v>
      </c>
      <c r="G1696" s="18">
        <v>86</v>
      </c>
      <c r="H1696" s="7">
        <f t="shared" si="142"/>
        <v>1</v>
      </c>
      <c r="I1696" s="6">
        <f t="shared" si="146"/>
        <v>4.6815459989112684E-2</v>
      </c>
      <c r="J1696" s="10">
        <f>IF(B1696="Pending","",C1696/(VLOOKUP(B1696,Population!$A$2:$B$10,2,FALSE)/100000))</f>
        <v>2834.7722047576599</v>
      </c>
      <c r="K1696" s="10">
        <f>IF(B1696="Pending","",SUMIFS(E:E,A:A,"&lt;="&amp;A1696,A:A,"&gt;="&amp;A1696-13,B:B,B1696)/(VLOOKUP(B1696,Population!$A$2:$B$10,2,FALSE)/100000)/14)</f>
        <v>22.697414723408251</v>
      </c>
      <c r="L1696" s="13">
        <f>IF(B1696="Pending","",(G1696/C1696)/(VLOOKUP(B1696,Population!$A$2:$B$10,2,FALSE)/100000))</f>
        <v>4.1741796156206121E-4</v>
      </c>
    </row>
    <row r="1697" spans="1:12" x14ac:dyDescent="0.3">
      <c r="A1697" s="1">
        <v>44078</v>
      </c>
      <c r="B1697" s="18" t="s">
        <v>5</v>
      </c>
      <c r="C1697" s="18">
        <v>20272</v>
      </c>
      <c r="D1697" s="6">
        <f t="shared" si="143"/>
        <v>0.12622900801384832</v>
      </c>
      <c r="E1697" s="7">
        <f t="shared" si="144"/>
        <v>146</v>
      </c>
      <c r="F1697" s="6">
        <f t="shared" si="145"/>
        <v>0.13891531874405327</v>
      </c>
      <c r="G1697" s="18">
        <v>191</v>
      </c>
      <c r="H1697" s="7">
        <f t="shared" si="142"/>
        <v>0</v>
      </c>
      <c r="I1697" s="6">
        <f t="shared" si="146"/>
        <v>0.10397387044093631</v>
      </c>
      <c r="J1697" s="10">
        <f>IF(B1697="Pending","",C1697/(VLOOKUP(B1697,Population!$A$2:$B$10,2,FALSE)/100000))</f>
        <v>2264.1146978704683</v>
      </c>
      <c r="K1697" s="10">
        <f>IF(B1697="Pending","",SUMIFS(E:E,A:A,"&lt;="&amp;A1697,A:A,"&gt;="&amp;A1697-13,B:B,B1697)/(VLOOKUP(B1697,Population!$A$2:$B$10,2,FALSE)/100000)/14)</f>
        <v>18.95484455033062</v>
      </c>
      <c r="L1697" s="13">
        <f>IF(B1697="Pending","",(G1697/C1697)/(VLOOKUP(B1697,Population!$A$2:$B$10,2,FALSE)/100000))</f>
        <v>1.0522976394682171E-3</v>
      </c>
    </row>
    <row r="1698" spans="1:12" x14ac:dyDescent="0.3">
      <c r="A1698" s="1">
        <v>44078</v>
      </c>
      <c r="B1698" s="18" t="s">
        <v>6</v>
      </c>
      <c r="C1698" s="18">
        <v>13385</v>
      </c>
      <c r="D1698" s="6">
        <f t="shared" si="143"/>
        <v>8.3345267968891079E-2</v>
      </c>
      <c r="E1698" s="7">
        <f t="shared" si="144"/>
        <v>79</v>
      </c>
      <c r="F1698" s="6">
        <f t="shared" si="145"/>
        <v>7.516650808753568E-2</v>
      </c>
      <c r="G1698" s="18">
        <v>364</v>
      </c>
      <c r="H1698" s="7">
        <f t="shared" si="142"/>
        <v>5</v>
      </c>
      <c r="I1698" s="6">
        <f t="shared" si="146"/>
        <v>0.19814915623298857</v>
      </c>
      <c r="J1698" s="10">
        <f>IF(B1698="Pending","",C1698/(VLOOKUP(B1698,Population!$A$2:$B$10,2,FALSE)/100000))</f>
        <v>1698.5221524850326</v>
      </c>
      <c r="K1698" s="10">
        <f>IF(B1698="Pending","",SUMIFS(E:E,A:A,"&lt;="&amp;A1698,A:A,"&gt;="&amp;A1698-13,B:B,B1698)/(VLOOKUP(B1698,Population!$A$2:$B$10,2,FALSE)/100000)/14)</f>
        <v>15.871243337431517</v>
      </c>
      <c r="L1698" s="13">
        <f>IF(B1698="Pending","",(G1698/C1698)/(VLOOKUP(B1698,Population!$A$2:$B$10,2,FALSE)/100000))</f>
        <v>3.4509276004746742E-3</v>
      </c>
    </row>
    <row r="1699" spans="1:12" x14ac:dyDescent="0.3">
      <c r="A1699" s="1">
        <v>44078</v>
      </c>
      <c r="B1699" s="18" t="s">
        <v>7</v>
      </c>
      <c r="C1699" s="18">
        <v>7364</v>
      </c>
      <c r="D1699" s="6">
        <f t="shared" si="143"/>
        <v>4.5853907607240486E-2</v>
      </c>
      <c r="E1699" s="7">
        <f t="shared" si="144"/>
        <v>68</v>
      </c>
      <c r="F1699" s="6">
        <f t="shared" si="145"/>
        <v>6.4700285442435779E-2</v>
      </c>
      <c r="G1699" s="18">
        <v>535</v>
      </c>
      <c r="H1699" s="7">
        <f t="shared" si="142"/>
        <v>5</v>
      </c>
      <c r="I1699" s="6">
        <f t="shared" si="146"/>
        <v>0.29123571039738705</v>
      </c>
      <c r="J1699" s="10">
        <f>IF(B1699="Pending","",C1699/(VLOOKUP(B1699,Population!$A$2:$B$10,2,FALSE)/100000))</f>
        <v>1535.4558097736226</v>
      </c>
      <c r="K1699" s="10">
        <f>IF(B1699="Pending","",SUMIFS(E:E,A:A,"&lt;="&amp;A1699,A:A,"&gt;="&amp;A1699-13,B:B,B1699)/(VLOOKUP(B1699,Population!$A$2:$B$10,2,FALSE)/100000)/14)</f>
        <v>17.008327527367474</v>
      </c>
      <c r="L1699" s="13">
        <f>IF(B1699="Pending","",(G1699/C1699)/(VLOOKUP(B1699,Population!$A$2:$B$10,2,FALSE)/100000))</f>
        <v>1.5148287686770588E-2</v>
      </c>
    </row>
    <row r="1700" spans="1:12" x14ac:dyDescent="0.3">
      <c r="A1700" s="1">
        <v>44078</v>
      </c>
      <c r="B1700" s="18" t="s">
        <v>25</v>
      </c>
      <c r="C1700" s="18">
        <v>4016</v>
      </c>
      <c r="D1700" s="6">
        <f t="shared" si="143"/>
        <v>2.5006693773856298E-2</v>
      </c>
      <c r="E1700" s="7">
        <f t="shared" si="144"/>
        <v>39</v>
      </c>
      <c r="F1700" s="6">
        <f t="shared" si="145"/>
        <v>3.7107516650808754E-2</v>
      </c>
      <c r="G1700" s="18">
        <v>605</v>
      </c>
      <c r="H1700" s="7">
        <f t="shared" si="142"/>
        <v>11</v>
      </c>
      <c r="I1700" s="6">
        <f t="shared" si="146"/>
        <v>0.32934131736526945</v>
      </c>
      <c r="J1700" s="10">
        <f>IF(B1700="Pending","",C1700/(VLOOKUP(B1700,Population!$A$2:$B$10,2,FALSE)/100000))</f>
        <v>1814.1654883926835</v>
      </c>
      <c r="K1700" s="10">
        <f>IF(B1700="Pending","",SUMIFS(E:E,A:A,"&lt;="&amp;A1700,A:A,"&gt;="&amp;A1700-13,B:B,B1700)/(VLOOKUP(B1700,Population!$A$2:$B$10,2,FALSE)/100000)/14)</f>
        <v>19.456847422822786</v>
      </c>
      <c r="L1700" s="13">
        <f>IF(B1700="Pending","",(G1700/C1700)/(VLOOKUP(B1700,Population!$A$2:$B$10,2,FALSE)/100000))</f>
        <v>6.8052622706235175E-2</v>
      </c>
    </row>
    <row r="1701" spans="1:12" x14ac:dyDescent="0.3">
      <c r="A1701" s="1">
        <v>44078</v>
      </c>
      <c r="B1701" s="18" t="s">
        <v>21</v>
      </c>
      <c r="C1701" s="18">
        <v>995</v>
      </c>
      <c r="D1701" s="6">
        <f t="shared" si="143"/>
        <v>6.1956325460625046E-3</v>
      </c>
      <c r="E1701" s="7">
        <f t="shared" si="144"/>
        <v>-144</v>
      </c>
      <c r="F1701" s="6">
        <f t="shared" si="145"/>
        <v>-0.13701236917221693</v>
      </c>
      <c r="G1701" s="18">
        <v>0</v>
      </c>
      <c r="H1701" s="7">
        <f t="shared" si="142"/>
        <v>0</v>
      </c>
      <c r="I1701" s="6">
        <f t="shared" si="146"/>
        <v>0</v>
      </c>
      <c r="J1701" s="10" t="str">
        <f>IF(B1701="Pending","",C1701/(VLOOKUP(B1701,Population!$A$2:$B$10,2,FALSE)/100000))</f>
        <v/>
      </c>
      <c r="K1701" s="10" t="str">
        <f>IF(B1701="Pending","",SUMIFS(E:E,A:A,"&lt;="&amp;A1701,A:A,"&gt;="&amp;A1701-13,B:B,B1701)/(VLOOKUP(B1701,Population!$A$2:$B$10,2,FALSE)/100000)/14)</f>
        <v/>
      </c>
      <c r="L1701" s="13" t="str">
        <f>IF(B1701="Pending","",(G1701/C1701)/(VLOOKUP(B1701,Population!$A$2:$B$10,2,FALSE)/100000))</f>
        <v/>
      </c>
    </row>
    <row r="1702" spans="1:12" x14ac:dyDescent="0.3">
      <c r="A1702" s="1">
        <v>44079</v>
      </c>
      <c r="B1702" s="11" t="s">
        <v>0</v>
      </c>
      <c r="C1702" s="18">
        <v>8027</v>
      </c>
      <c r="D1702" s="6">
        <f t="shared" si="143"/>
        <v>4.9438908118894814E-2</v>
      </c>
      <c r="E1702" s="7">
        <f t="shared" si="144"/>
        <v>82</v>
      </c>
      <c r="F1702" s="6">
        <f t="shared" si="145"/>
        <v>4.6458923512747878E-2</v>
      </c>
      <c r="G1702" s="18">
        <v>4</v>
      </c>
      <c r="H1702" s="7">
        <f t="shared" si="142"/>
        <v>0</v>
      </c>
      <c r="I1702" s="6">
        <f t="shared" si="146"/>
        <v>2.1482277121374865E-3</v>
      </c>
      <c r="J1702" s="10">
        <f>IF(B1702="Pending","",C1702/(VLOOKUP(B1702,Population!$A$2:$B$10,2,FALSE)/100000))</f>
        <v>886.04688641777432</v>
      </c>
      <c r="K1702" s="10">
        <f>IF(B1702="Pending","",SUMIFS(E:E,A:A,"&lt;="&amp;A1702,A:A,"&gt;="&amp;A1702-13,B:B,B1702)/(VLOOKUP(B1702,Population!$A$2:$B$10,2,FALSE)/100000)/14)</f>
        <v>8.0422131035089599</v>
      </c>
      <c r="L1702" s="13">
        <f>IF(B1702="Pending","",(G1702/C1702)/(VLOOKUP(B1702,Population!$A$2:$B$10,2,FALSE)/100000))</f>
        <v>5.5006013258744595E-5</v>
      </c>
    </row>
    <row r="1703" spans="1:12" x14ac:dyDescent="0.3">
      <c r="A1703" s="1">
        <v>44079</v>
      </c>
      <c r="B1703" s="18" t="s">
        <v>1</v>
      </c>
      <c r="C1703" s="18">
        <v>20478</v>
      </c>
      <c r="D1703" s="6">
        <f t="shared" si="143"/>
        <v>0.12612557125435755</v>
      </c>
      <c r="E1703" s="7">
        <f t="shared" si="144"/>
        <v>371</v>
      </c>
      <c r="F1703" s="6">
        <f t="shared" si="145"/>
        <v>0.21019830028328612</v>
      </c>
      <c r="G1703" s="18">
        <v>1</v>
      </c>
      <c r="H1703" s="7">
        <f t="shared" si="142"/>
        <v>0</v>
      </c>
      <c r="I1703" s="6">
        <f t="shared" si="146"/>
        <v>5.3705692803437163E-4</v>
      </c>
      <c r="J1703" s="10">
        <f>IF(B1703="Pending","",C1703/(VLOOKUP(B1703,Population!$A$2:$B$10,2,FALSE)/100000))</f>
        <v>2390.2652543114768</v>
      </c>
      <c r="K1703" s="10">
        <f>IF(B1703="Pending","",SUMIFS(E:E,A:A,"&lt;="&amp;A1703,A:A,"&gt;="&amp;A1703-13,B:B,B1703)/(VLOOKUP(B1703,Population!$A$2:$B$10,2,FALSE)/100000)/14)</f>
        <v>27.980307066361519</v>
      </c>
      <c r="L1703" s="13">
        <f>IF(B1703="Pending","",(G1703/C1703)/(VLOOKUP(B1703,Population!$A$2:$B$10,2,FALSE)/100000))</f>
        <v>5.6999496731493543E-6</v>
      </c>
    </row>
    <row r="1704" spans="1:12" x14ac:dyDescent="0.3">
      <c r="A1704" s="1">
        <v>44079</v>
      </c>
      <c r="B1704" s="18" t="s">
        <v>2</v>
      </c>
      <c r="C1704" s="18">
        <v>35129</v>
      </c>
      <c r="D1704" s="6">
        <f t="shared" si="143"/>
        <v>0.21636220297852946</v>
      </c>
      <c r="E1704" s="7">
        <f t="shared" si="144"/>
        <v>335</v>
      </c>
      <c r="F1704" s="6">
        <f t="shared" si="145"/>
        <v>0.18980169971671387</v>
      </c>
      <c r="G1704" s="18">
        <v>18</v>
      </c>
      <c r="H1704" s="7">
        <f t="shared" ref="H1704:H1767" si="147">G1704-SUMIFS(G:G,A:A,A1704-1,B:B,B1704)</f>
        <v>1</v>
      </c>
      <c r="I1704" s="6">
        <f t="shared" si="146"/>
        <v>9.6670247046186895E-3</v>
      </c>
      <c r="J1704" s="10">
        <f>IF(B1704="Pending","",C1704/(VLOOKUP(B1704,Population!$A$2:$B$10,2,FALSE)/100000))</f>
        <v>3688.2853447117323</v>
      </c>
      <c r="K1704" s="10">
        <f>IF(B1704="Pending","",SUMIFS(E:E,A:A,"&lt;="&amp;A1704,A:A,"&gt;="&amp;A1704-13,B:B,B1704)/(VLOOKUP(B1704,Population!$A$2:$B$10,2,FALSE)/100000)/14)</f>
        <v>26.360644210647568</v>
      </c>
      <c r="L1704" s="13">
        <f>IF(B1704="Pending","",(G1704/C1704)/(VLOOKUP(B1704,Population!$A$2:$B$10,2,FALSE)/100000))</f>
        <v>5.3797914924036632E-5</v>
      </c>
    </row>
    <row r="1705" spans="1:12" x14ac:dyDescent="0.3">
      <c r="A1705" s="1">
        <v>44079</v>
      </c>
      <c r="B1705" s="18" t="s">
        <v>3</v>
      </c>
      <c r="C1705" s="18">
        <v>27824</v>
      </c>
      <c r="D1705" s="6">
        <f t="shared" si="143"/>
        <v>0.17137014818738375</v>
      </c>
      <c r="E1705" s="7">
        <f t="shared" si="144"/>
        <v>272</v>
      </c>
      <c r="F1705" s="6">
        <f t="shared" si="145"/>
        <v>0.15410764872521246</v>
      </c>
      <c r="G1705" s="18">
        <v>34</v>
      </c>
      <c r="H1705" s="7">
        <f t="shared" si="147"/>
        <v>0</v>
      </c>
      <c r="I1705" s="6">
        <f t="shared" si="146"/>
        <v>1.8259935553168637E-2</v>
      </c>
      <c r="J1705" s="10">
        <f>IF(B1705="Pending","",C1705/(VLOOKUP(B1705,Population!$A$2:$B$10,2,FALSE)/100000))</f>
        <v>3171.9757131359283</v>
      </c>
      <c r="K1705" s="10">
        <f>IF(B1705="Pending","",SUMIFS(E:E,A:A,"&lt;="&amp;A1705,A:A,"&gt;="&amp;A1705-13,B:B,B1705)/(VLOOKUP(B1705,Population!$A$2:$B$10,2,FALSE)/100000)/14)</f>
        <v>22.987573518706167</v>
      </c>
      <c r="L1705" s="13">
        <f>IF(B1705="Pending","",(G1705/C1705)/(VLOOKUP(B1705,Population!$A$2:$B$10,2,FALSE)/100000))</f>
        <v>1.3930594192522903E-4</v>
      </c>
    </row>
    <row r="1706" spans="1:12" x14ac:dyDescent="0.3">
      <c r="A1706" s="1">
        <v>44079</v>
      </c>
      <c r="B1706" s="18" t="s">
        <v>4</v>
      </c>
      <c r="C1706" s="18">
        <v>24432</v>
      </c>
      <c r="D1706" s="6">
        <f t="shared" si="143"/>
        <v>0.15047856025424669</v>
      </c>
      <c r="E1706" s="7">
        <f t="shared" si="144"/>
        <v>265</v>
      </c>
      <c r="F1706" s="6">
        <f t="shared" si="145"/>
        <v>0.1501416430594901</v>
      </c>
      <c r="G1706" s="18">
        <v>86</v>
      </c>
      <c r="H1706" s="7">
        <f t="shared" si="147"/>
        <v>0</v>
      </c>
      <c r="I1706" s="6">
        <f t="shared" si="146"/>
        <v>4.6186895810955961E-2</v>
      </c>
      <c r="J1706" s="10">
        <f>IF(B1706="Pending","",C1706/(VLOOKUP(B1706,Population!$A$2:$B$10,2,FALSE)/100000))</f>
        <v>2865.8565194951439</v>
      </c>
      <c r="K1706" s="10">
        <f>IF(B1706="Pending","",SUMIFS(E:E,A:A,"&lt;="&amp;A1706,A:A,"&gt;="&amp;A1706-13,B:B,B1706)/(VLOOKUP(B1706,Population!$A$2:$B$10,2,FALSE)/100000)/14)</f>
        <v>23.476617222218497</v>
      </c>
      <c r="L1706" s="13">
        <f>IF(B1706="Pending","",(G1706/C1706)/(VLOOKUP(B1706,Population!$A$2:$B$10,2,FALSE)/100000))</f>
        <v>4.1289046648126769E-4</v>
      </c>
    </row>
    <row r="1707" spans="1:12" x14ac:dyDescent="0.3">
      <c r="A1707" s="1">
        <v>44079</v>
      </c>
      <c r="B1707" s="18" t="s">
        <v>5</v>
      </c>
      <c r="C1707" s="18">
        <v>20501</v>
      </c>
      <c r="D1707" s="6">
        <f t="shared" si="143"/>
        <v>0.12626723001687587</v>
      </c>
      <c r="E1707" s="7">
        <f t="shared" si="144"/>
        <v>229</v>
      </c>
      <c r="F1707" s="6">
        <f t="shared" si="145"/>
        <v>0.12974504249291785</v>
      </c>
      <c r="G1707" s="18">
        <v>192</v>
      </c>
      <c r="H1707" s="7">
        <f t="shared" si="147"/>
        <v>1</v>
      </c>
      <c r="I1707" s="6">
        <f t="shared" si="146"/>
        <v>0.10311493018259936</v>
      </c>
      <c r="J1707" s="10">
        <f>IF(B1707="Pending","",C1707/(VLOOKUP(B1707,Population!$A$2:$B$10,2,FALSE)/100000))</f>
        <v>2289.69097380833</v>
      </c>
      <c r="K1707" s="10">
        <f>IF(B1707="Pending","",SUMIFS(E:E,A:A,"&lt;="&amp;A1707,A:A,"&gt;="&amp;A1707-13,B:B,B1707)/(VLOOKUP(B1707,Population!$A$2:$B$10,2,FALSE)/100000)/14)</f>
        <v>19.43350224099553</v>
      </c>
      <c r="L1707" s="13">
        <f>IF(B1707="Pending","",(G1707/C1707)/(VLOOKUP(B1707,Population!$A$2:$B$10,2,FALSE)/100000))</f>
        <v>1.0459911488116763E-3</v>
      </c>
    </row>
    <row r="1708" spans="1:12" x14ac:dyDescent="0.3">
      <c r="A1708" s="1">
        <v>44079</v>
      </c>
      <c r="B1708" s="18" t="s">
        <v>6</v>
      </c>
      <c r="C1708" s="18">
        <v>13549</v>
      </c>
      <c r="D1708" s="6">
        <f t="shared" si="143"/>
        <v>8.3449329276554865E-2</v>
      </c>
      <c r="E1708" s="7">
        <f t="shared" si="144"/>
        <v>164</v>
      </c>
      <c r="F1708" s="6">
        <f t="shared" si="145"/>
        <v>9.2917847025495756E-2</v>
      </c>
      <c r="G1708" s="18">
        <v>365</v>
      </c>
      <c r="H1708" s="7">
        <f t="shared" si="147"/>
        <v>1</v>
      </c>
      <c r="I1708" s="6">
        <f t="shared" si="146"/>
        <v>0.19602577873254565</v>
      </c>
      <c r="J1708" s="10">
        <f>IF(B1708="Pending","",C1708/(VLOOKUP(B1708,Population!$A$2:$B$10,2,FALSE)/100000))</f>
        <v>1719.3333316413675</v>
      </c>
      <c r="K1708" s="10">
        <f>IF(B1708="Pending","",SUMIFS(E:E,A:A,"&lt;="&amp;A1708,A:A,"&gt;="&amp;A1708-13,B:B,B1708)/(VLOOKUP(B1708,Population!$A$2:$B$10,2,FALSE)/100000)/14)</f>
        <v>16.632627940712069</v>
      </c>
      <c r="L1708" s="13">
        <f>IF(B1708="Pending","",(G1708/C1708)/(VLOOKUP(B1708,Population!$A$2:$B$10,2,FALSE)/100000))</f>
        <v>3.4185226486259956E-3</v>
      </c>
    </row>
    <row r="1709" spans="1:12" x14ac:dyDescent="0.3">
      <c r="A1709" s="1">
        <v>44079</v>
      </c>
      <c r="B1709" s="18" t="s">
        <v>7</v>
      </c>
      <c r="C1709" s="18">
        <v>7465</v>
      </c>
      <c r="D1709" s="6">
        <f t="shared" si="143"/>
        <v>4.5977507052142742E-2</v>
      </c>
      <c r="E1709" s="7">
        <f t="shared" si="144"/>
        <v>101</v>
      </c>
      <c r="F1709" s="6">
        <f t="shared" si="145"/>
        <v>5.7223796033994336E-2</v>
      </c>
      <c r="G1709" s="18">
        <v>543</v>
      </c>
      <c r="H1709" s="7">
        <f t="shared" si="147"/>
        <v>8</v>
      </c>
      <c r="I1709" s="6">
        <f t="shared" si="146"/>
        <v>0.29162191192266379</v>
      </c>
      <c r="J1709" s="10">
        <f>IF(B1709="Pending","",C1709/(VLOOKUP(B1709,Population!$A$2:$B$10,2,FALSE)/100000))</f>
        <v>1556.515157517666</v>
      </c>
      <c r="K1709" s="10">
        <f>IF(B1709="Pending","",SUMIFS(E:E,A:A,"&lt;="&amp;A1709,A:A,"&gt;="&amp;A1709-13,B:B,B1709)/(VLOOKUP(B1709,Population!$A$2:$B$10,2,FALSE)/100000)/14)</f>
        <v>17.574278881167793</v>
      </c>
      <c r="L1709" s="13">
        <f>IF(B1709="Pending","",(G1709/C1709)/(VLOOKUP(B1709,Population!$A$2:$B$10,2,FALSE)/100000))</f>
        <v>1.5166786024570883E-2</v>
      </c>
    </row>
    <row r="1710" spans="1:12" x14ac:dyDescent="0.3">
      <c r="A1710" s="1">
        <v>44079</v>
      </c>
      <c r="B1710" s="18" t="s">
        <v>25</v>
      </c>
      <c r="C1710" s="18">
        <v>4067</v>
      </c>
      <c r="D1710" s="6">
        <f t="shared" si="143"/>
        <v>2.5048964659218291E-2</v>
      </c>
      <c r="E1710" s="7">
        <f t="shared" si="144"/>
        <v>51</v>
      </c>
      <c r="F1710" s="6">
        <f t="shared" si="145"/>
        <v>2.8895184135977338E-2</v>
      </c>
      <c r="G1710" s="18">
        <v>619</v>
      </c>
      <c r="H1710" s="7">
        <f t="shared" si="147"/>
        <v>14</v>
      </c>
      <c r="I1710" s="6">
        <f t="shared" si="146"/>
        <v>0.33243823845327602</v>
      </c>
      <c r="J1710" s="10">
        <f>IF(B1710="Pending","",C1710/(VLOOKUP(B1710,Population!$A$2:$B$10,2,FALSE)/100000))</f>
        <v>1837.2039445450807</v>
      </c>
      <c r="K1710" s="10">
        <f>IF(B1710="Pending","",SUMIFS(E:E,A:A,"&lt;="&amp;A1710,A:A,"&gt;="&amp;A1710-13,B:B,B1710)/(VLOOKUP(B1710,Population!$A$2:$B$10,2,FALSE)/100000)/14)</f>
        <v>20.328049546232759</v>
      </c>
      <c r="L1710" s="13">
        <f>IF(B1710="Pending","",(G1710/C1710)/(VLOOKUP(B1710,Population!$A$2:$B$10,2,FALSE)/100000))</f>
        <v>6.8754269699850157E-2</v>
      </c>
    </row>
    <row r="1711" spans="1:12" x14ac:dyDescent="0.3">
      <c r="A1711" s="1">
        <v>44079</v>
      </c>
      <c r="B1711" s="18" t="s">
        <v>21</v>
      </c>
      <c r="C1711" s="18">
        <v>890</v>
      </c>
      <c r="D1711" s="6">
        <f t="shared" si="143"/>
        <v>5.481578201795987E-3</v>
      </c>
      <c r="E1711" s="7">
        <f t="shared" si="144"/>
        <v>-105</v>
      </c>
      <c r="F1711" s="6">
        <f t="shared" si="145"/>
        <v>-5.9490084985835696E-2</v>
      </c>
      <c r="G1711" s="18">
        <v>0</v>
      </c>
      <c r="H1711" s="7">
        <f t="shared" si="147"/>
        <v>0</v>
      </c>
      <c r="I1711" s="6">
        <f t="shared" si="146"/>
        <v>0</v>
      </c>
      <c r="J1711" s="10" t="str">
        <f>IF(B1711="Pending","",C1711/(VLOOKUP(B1711,Population!$A$2:$B$10,2,FALSE)/100000))</f>
        <v/>
      </c>
      <c r="K1711" s="10" t="str">
        <f>IF(B1711="Pending","",SUMIFS(E:E,A:A,"&lt;="&amp;A1711,A:A,"&gt;="&amp;A1711-13,B:B,B1711)/(VLOOKUP(B1711,Population!$A$2:$B$10,2,FALSE)/100000)/14)</f>
        <v/>
      </c>
      <c r="L1711" s="13" t="str">
        <f>IF(B1711="Pending","",(G1711/C1711)/(VLOOKUP(B1711,Population!$A$2:$B$10,2,FALSE)/100000))</f>
        <v/>
      </c>
    </row>
    <row r="1712" spans="1:12" x14ac:dyDescent="0.3">
      <c r="A1712" s="1">
        <v>44080</v>
      </c>
      <c r="B1712" s="11" t="s">
        <v>0</v>
      </c>
      <c r="C1712" s="2">
        <v>8112</v>
      </c>
      <c r="D1712" s="6">
        <f t="shared" si="143"/>
        <v>4.94254414291459E-2</v>
      </c>
      <c r="E1712" s="7">
        <f t="shared" si="144"/>
        <v>85</v>
      </c>
      <c r="F1712" s="6">
        <f t="shared" si="145"/>
        <v>4.8185941043083901E-2</v>
      </c>
      <c r="G1712" s="18">
        <v>4</v>
      </c>
      <c r="H1712" s="7">
        <f t="shared" si="147"/>
        <v>0</v>
      </c>
      <c r="I1712" s="6">
        <f t="shared" si="146"/>
        <v>2.1447721179624667E-3</v>
      </c>
      <c r="J1712" s="10">
        <f>IF(B1712="Pending","",C1712/(VLOOKUP(B1712,Population!$A$2:$B$10,2,FALSE)/100000))</f>
        <v>895.4294683718681</v>
      </c>
      <c r="K1712" s="10">
        <f>IF(B1712="Pending","",SUMIFS(E:E,A:A,"&lt;="&amp;A1712,A:A,"&gt;="&amp;A1712-13,B:B,B1712)/(VLOOKUP(B1712,Population!$A$2:$B$10,2,FALSE)/100000)/14)</f>
        <v>7.8608690825474818</v>
      </c>
      <c r="L1712" s="13">
        <f>IF(B1712="Pending","",(G1712/C1712)/(VLOOKUP(B1712,Population!$A$2:$B$10,2,FALSE)/100000))</f>
        <v>5.4429643543878557E-5</v>
      </c>
    </row>
    <row r="1713" spans="1:12" x14ac:dyDescent="0.3">
      <c r="A1713" s="1">
        <v>44080</v>
      </c>
      <c r="B1713" s="18" t="s">
        <v>1</v>
      </c>
      <c r="C1713" s="2">
        <v>20785</v>
      </c>
      <c r="D1713" s="6">
        <f t="shared" si="143"/>
        <v>0.12664050790246517</v>
      </c>
      <c r="E1713" s="7">
        <f t="shared" si="144"/>
        <v>307</v>
      </c>
      <c r="F1713" s="6">
        <f t="shared" si="145"/>
        <v>0.17403628117913833</v>
      </c>
      <c r="G1713" s="18">
        <v>1</v>
      </c>
      <c r="H1713" s="7">
        <f t="shared" si="147"/>
        <v>0</v>
      </c>
      <c r="I1713" s="6">
        <f t="shared" si="146"/>
        <v>5.3619302949061668E-4</v>
      </c>
      <c r="J1713" s="10">
        <f>IF(B1713="Pending","",C1713/(VLOOKUP(B1713,Population!$A$2:$B$10,2,FALSE)/100000))</f>
        <v>2426.0993901193501</v>
      </c>
      <c r="K1713" s="10">
        <f>IF(B1713="Pending","",SUMIFS(E:E,A:A,"&lt;="&amp;A1713,A:A,"&gt;="&amp;A1713-13,B:B,B1713)/(VLOOKUP(B1713,Population!$A$2:$B$10,2,FALSE)/100000)/14)</f>
        <v>28.213754205175025</v>
      </c>
      <c r="L1713" s="13">
        <f>IF(B1713="Pending","",(G1713/C1713)/(VLOOKUP(B1713,Population!$A$2:$B$10,2,FALSE)/100000))</f>
        <v>5.6157598944793106E-6</v>
      </c>
    </row>
    <row r="1714" spans="1:12" x14ac:dyDescent="0.3">
      <c r="A1714" s="1">
        <v>44080</v>
      </c>
      <c r="B1714" s="18" t="s">
        <v>2</v>
      </c>
      <c r="C1714" s="2">
        <v>35428</v>
      </c>
      <c r="D1714" s="6">
        <f t="shared" si="143"/>
        <v>0.21585854770115642</v>
      </c>
      <c r="E1714" s="7">
        <f t="shared" si="144"/>
        <v>299</v>
      </c>
      <c r="F1714" s="6">
        <f t="shared" si="145"/>
        <v>0.16950113378684808</v>
      </c>
      <c r="G1714" s="18">
        <v>18</v>
      </c>
      <c r="H1714" s="7">
        <f t="shared" si="147"/>
        <v>0</v>
      </c>
      <c r="I1714" s="6">
        <f t="shared" si="146"/>
        <v>9.6514745308310997E-3</v>
      </c>
      <c r="J1714" s="10">
        <f>IF(B1714="Pending","",C1714/(VLOOKUP(B1714,Population!$A$2:$B$10,2,FALSE)/100000))</f>
        <v>3719.6781346593198</v>
      </c>
      <c r="K1714" s="10">
        <f>IF(B1714="Pending","",SUMIFS(E:E,A:A,"&lt;="&amp;A1714,A:A,"&gt;="&amp;A1714-13,B:B,B1714)/(VLOOKUP(B1714,Population!$A$2:$B$10,2,FALSE)/100000)/14)</f>
        <v>26.015668496937813</v>
      </c>
      <c r="L1714" s="13">
        <f>IF(B1714="Pending","",(G1714/C1714)/(VLOOKUP(B1714,Population!$A$2:$B$10,2,FALSE)/100000))</f>
        <v>5.3343879230170563E-5</v>
      </c>
    </row>
    <row r="1715" spans="1:12" x14ac:dyDescent="0.3">
      <c r="A1715" s="1">
        <v>44080</v>
      </c>
      <c r="B1715" s="18" t="s">
        <v>3</v>
      </c>
      <c r="C1715" s="2">
        <v>28097</v>
      </c>
      <c r="D1715" s="6">
        <f t="shared" si="143"/>
        <v>0.17119164544313514</v>
      </c>
      <c r="E1715" s="7">
        <f t="shared" si="144"/>
        <v>273</v>
      </c>
      <c r="F1715" s="6">
        <f t="shared" si="145"/>
        <v>0.15476190476190477</v>
      </c>
      <c r="G1715" s="18">
        <v>34</v>
      </c>
      <c r="H1715" s="7">
        <f t="shared" si="147"/>
        <v>0</v>
      </c>
      <c r="I1715" s="6">
        <f t="shared" si="146"/>
        <v>1.8230563002680965E-2</v>
      </c>
      <c r="J1715" s="10">
        <f>IF(B1715="Pending","",C1715/(VLOOKUP(B1715,Population!$A$2:$B$10,2,FALSE)/100000))</f>
        <v>3203.0981027882467</v>
      </c>
      <c r="K1715" s="10">
        <f>IF(B1715="Pending","",SUMIFS(E:E,A:A,"&lt;="&amp;A1715,A:A,"&gt;="&amp;A1715-13,B:B,B1715)/(VLOOKUP(B1715,Population!$A$2:$B$10,2,FALSE)/100000)/14)</f>
        <v>22.995716477798876</v>
      </c>
      <c r="L1715" s="13">
        <f>IF(B1715="Pending","",(G1715/C1715)/(VLOOKUP(B1715,Population!$A$2:$B$10,2,FALSE)/100000))</f>
        <v>1.3795239805415425E-4</v>
      </c>
    </row>
    <row r="1716" spans="1:12" x14ac:dyDescent="0.3">
      <c r="A1716" s="1">
        <v>44080</v>
      </c>
      <c r="B1716" s="18" t="s">
        <v>4</v>
      </c>
      <c r="C1716" s="2">
        <v>24697</v>
      </c>
      <c r="D1716" s="6">
        <f t="shared" si="143"/>
        <v>0.15047585391711246</v>
      </c>
      <c r="E1716" s="7">
        <f t="shared" si="144"/>
        <v>265</v>
      </c>
      <c r="F1716" s="6">
        <f t="shared" si="145"/>
        <v>0.15022675736961452</v>
      </c>
      <c r="G1716" s="18">
        <v>86</v>
      </c>
      <c r="H1716" s="7">
        <f t="shared" si="147"/>
        <v>0</v>
      </c>
      <c r="I1716" s="6">
        <f t="shared" si="146"/>
        <v>4.6112600536193031E-2</v>
      </c>
      <c r="J1716" s="10">
        <f>IF(B1716="Pending","",C1716/(VLOOKUP(B1716,Population!$A$2:$B$10,2,FALSE)/100000))</f>
        <v>2896.9408342326278</v>
      </c>
      <c r="K1716" s="10">
        <f>IF(B1716="Pending","",SUMIFS(E:E,A:A,"&lt;="&amp;A1716,A:A,"&gt;="&amp;A1716-13,B:B,B1716)/(VLOOKUP(B1716,Population!$A$2:$B$10,2,FALSE)/100000)/14)</f>
        <v>23.518509829681417</v>
      </c>
      <c r="L1716" s="13">
        <f>IF(B1716="Pending","",(G1716/C1716)/(VLOOKUP(B1716,Population!$A$2:$B$10,2,FALSE)/100000))</f>
        <v>4.0846013188121361E-4</v>
      </c>
    </row>
    <row r="1717" spans="1:12" x14ac:dyDescent="0.3">
      <c r="A1717" s="1">
        <v>44080</v>
      </c>
      <c r="B1717" s="18" t="s">
        <v>5</v>
      </c>
      <c r="C1717" s="2">
        <v>20742</v>
      </c>
      <c r="D1717" s="6">
        <f t="shared" si="143"/>
        <v>0.1263785140684596</v>
      </c>
      <c r="E1717" s="7">
        <f t="shared" si="144"/>
        <v>241</v>
      </c>
      <c r="F1717" s="6">
        <f t="shared" si="145"/>
        <v>0.13662131519274376</v>
      </c>
      <c r="G1717" s="18">
        <v>192</v>
      </c>
      <c r="H1717" s="7">
        <f t="shared" si="147"/>
        <v>0</v>
      </c>
      <c r="I1717" s="6">
        <f t="shared" si="146"/>
        <v>0.10294906166219839</v>
      </c>
      <c r="J1717" s="10">
        <f>IF(B1717="Pending","",C1717/(VLOOKUP(B1717,Population!$A$2:$B$10,2,FALSE)/100000))</f>
        <v>2316.6074912800536</v>
      </c>
      <c r="K1717" s="10">
        <f>IF(B1717="Pending","",SUMIFS(E:E,A:A,"&lt;="&amp;A1717,A:A,"&gt;="&amp;A1717-13,B:B,B1717)/(VLOOKUP(B1717,Population!$A$2:$B$10,2,FALSE)/100000)/14)</f>
        <v>19.513278522773017</v>
      </c>
      <c r="L1717" s="13">
        <f>IF(B1717="Pending","",(G1717/C1717)/(VLOOKUP(B1717,Population!$A$2:$B$10,2,FALSE)/100000))</f>
        <v>1.0338378431100266E-3</v>
      </c>
    </row>
    <row r="1718" spans="1:12" x14ac:dyDescent="0.3">
      <c r="A1718" s="1">
        <v>44080</v>
      </c>
      <c r="B1718" s="18" t="s">
        <v>6</v>
      </c>
      <c r="C1718" s="2">
        <v>13696</v>
      </c>
      <c r="D1718" s="6">
        <f t="shared" si="143"/>
        <v>8.3448082570707877E-2</v>
      </c>
      <c r="E1718" s="7">
        <f t="shared" si="144"/>
        <v>147</v>
      </c>
      <c r="F1718" s="6">
        <f t="shared" si="145"/>
        <v>8.3333333333333329E-2</v>
      </c>
      <c r="G1718" s="18">
        <v>365</v>
      </c>
      <c r="H1718" s="7">
        <f t="shared" si="147"/>
        <v>0</v>
      </c>
      <c r="I1718" s="6">
        <f t="shared" si="146"/>
        <v>0.19571045576407506</v>
      </c>
      <c r="J1718" s="10">
        <f>IF(B1718="Pending","",C1718/(VLOOKUP(B1718,Population!$A$2:$B$10,2,FALSE)/100000))</f>
        <v>1737.9872544217412</v>
      </c>
      <c r="K1718" s="10">
        <f>IF(B1718="Pending","",SUMIFS(E:E,A:A,"&lt;="&amp;A1718,A:A,"&gt;="&amp;A1718-13,B:B,B1718)/(VLOOKUP(B1718,Population!$A$2:$B$10,2,FALSE)/100000)/14)</f>
        <v>16.242871536651787</v>
      </c>
      <c r="L1718" s="13">
        <f>IF(B1718="Pending","",(G1718/C1718)/(VLOOKUP(B1718,Population!$A$2:$B$10,2,FALSE)/100000))</f>
        <v>3.3818314373710288E-3</v>
      </c>
    </row>
    <row r="1719" spans="1:12" x14ac:dyDescent="0.3">
      <c r="A1719" s="1">
        <v>44080</v>
      </c>
      <c r="B1719" s="18" t="s">
        <v>7</v>
      </c>
      <c r="C1719" s="2">
        <v>7565</v>
      </c>
      <c r="D1719" s="6">
        <f t="shared" si="143"/>
        <v>4.6092636145400483E-2</v>
      </c>
      <c r="E1719" s="7">
        <f t="shared" si="144"/>
        <v>100</v>
      </c>
      <c r="F1719" s="6">
        <f t="shared" si="145"/>
        <v>5.6689342403628121E-2</v>
      </c>
      <c r="G1719" s="18">
        <v>544</v>
      </c>
      <c r="H1719" s="7">
        <f t="shared" si="147"/>
        <v>1</v>
      </c>
      <c r="I1719" s="6">
        <f t="shared" si="146"/>
        <v>0.29168900804289544</v>
      </c>
      <c r="J1719" s="10">
        <f>IF(B1719="Pending","",C1719/(VLOOKUP(B1719,Population!$A$2:$B$10,2,FALSE)/100000))</f>
        <v>1577.3659968682041</v>
      </c>
      <c r="K1719" s="10">
        <f>IF(B1719="Pending","",SUMIFS(E:E,A:A,"&lt;="&amp;A1719,A:A,"&gt;="&amp;A1719-13,B:B,B1719)/(VLOOKUP(B1719,Population!$A$2:$B$10,2,FALSE)/100000)/14)</f>
        <v>17.216835920872853</v>
      </c>
      <c r="L1719" s="13">
        <f>IF(B1719="Pending","",(G1719/C1719)/(VLOOKUP(B1719,Population!$A$2:$B$10,2,FALSE)/100000))</f>
        <v>1.49938620048813E-2</v>
      </c>
    </row>
    <row r="1720" spans="1:12" x14ac:dyDescent="0.3">
      <c r="A1720" s="1">
        <v>44080</v>
      </c>
      <c r="B1720" s="18" t="s">
        <v>25</v>
      </c>
      <c r="C1720" s="2">
        <v>4110</v>
      </c>
      <c r="D1720" s="6">
        <f t="shared" si="143"/>
        <v>2.5041736227045076E-2</v>
      </c>
      <c r="E1720" s="7">
        <f t="shared" si="144"/>
        <v>43</v>
      </c>
      <c r="F1720" s="6">
        <f t="shared" si="145"/>
        <v>2.4376417233560092E-2</v>
      </c>
      <c r="G1720" s="18">
        <v>621</v>
      </c>
      <c r="H1720" s="7">
        <f t="shared" si="147"/>
        <v>2</v>
      </c>
      <c r="I1720" s="6">
        <f t="shared" si="146"/>
        <v>0.3329758713136729</v>
      </c>
      <c r="J1720" s="10">
        <f>IF(B1720="Pending","",C1720/(VLOOKUP(B1720,Population!$A$2:$B$10,2,FALSE)/100000))</f>
        <v>1856.6285252225921</v>
      </c>
      <c r="K1720" s="10">
        <f>IF(B1720="Pending","",SUMIFS(E:E,A:A,"&lt;="&amp;A1720,A:A,"&gt;="&amp;A1720-13,B:B,B1720)/(VLOOKUP(B1720,Population!$A$2:$B$10,2,FALSE)/100000)/14)</f>
        <v>20.295782800921277</v>
      </c>
      <c r="L1720" s="13">
        <f>IF(B1720="Pending","",(G1720/C1720)/(VLOOKUP(B1720,Population!$A$2:$B$10,2,FALSE)/100000))</f>
        <v>6.8254764899759623E-2</v>
      </c>
    </row>
    <row r="1721" spans="1:12" x14ac:dyDescent="0.3">
      <c r="A1721" s="1">
        <v>44080</v>
      </c>
      <c r="B1721" s="18" t="s">
        <v>21</v>
      </c>
      <c r="C1721" s="2">
        <v>894</v>
      </c>
      <c r="D1721" s="6">
        <f t="shared" si="143"/>
        <v>5.4470345953718481E-3</v>
      </c>
      <c r="E1721" s="7">
        <f t="shared" si="144"/>
        <v>4</v>
      </c>
      <c r="F1721" s="6">
        <f t="shared" si="145"/>
        <v>2.2675736961451248E-3</v>
      </c>
      <c r="G1721" s="18">
        <v>0</v>
      </c>
      <c r="H1721" s="7">
        <f t="shared" si="147"/>
        <v>0</v>
      </c>
      <c r="I1721" s="6">
        <f t="shared" si="146"/>
        <v>0</v>
      </c>
      <c r="J1721" s="10" t="str">
        <f>IF(B1721="Pending","",C1721/(VLOOKUP(B1721,Population!$A$2:$B$10,2,FALSE)/100000))</f>
        <v/>
      </c>
      <c r="K1721" s="10" t="str">
        <f>IF(B1721="Pending","",SUMIFS(E:E,A:A,"&lt;="&amp;A1721,A:A,"&gt;="&amp;A1721-13,B:B,B1721)/(VLOOKUP(B1721,Population!$A$2:$B$10,2,FALSE)/100000)/14)</f>
        <v/>
      </c>
      <c r="L1721" s="13" t="str">
        <f>IF(B1721="Pending","",(G1721/C1721)/(VLOOKUP(B1721,Population!$A$2:$B$10,2,FALSE)/100000))</f>
        <v/>
      </c>
    </row>
    <row r="1722" spans="1:12" x14ac:dyDescent="0.3">
      <c r="A1722" s="1">
        <v>44081</v>
      </c>
      <c r="B1722" s="11" t="s">
        <v>0</v>
      </c>
      <c r="C1722" s="18">
        <v>8162</v>
      </c>
      <c r="D1722" s="6">
        <f t="shared" si="143"/>
        <v>4.9434010259888923E-2</v>
      </c>
      <c r="E1722" s="7">
        <f t="shared" si="144"/>
        <v>50</v>
      </c>
      <c r="F1722" s="6">
        <f t="shared" si="145"/>
        <v>5.0864699898270603E-2</v>
      </c>
      <c r="G1722" s="18">
        <v>4</v>
      </c>
      <c r="H1722" s="7">
        <f t="shared" si="147"/>
        <v>0</v>
      </c>
      <c r="I1722" s="6">
        <f t="shared" si="146"/>
        <v>2.1401819154628142E-3</v>
      </c>
      <c r="J1722" s="10">
        <f>IF(B1722="Pending","",C1722/(VLOOKUP(B1722,Population!$A$2:$B$10,2,FALSE)/100000))</f>
        <v>900.94863422721733</v>
      </c>
      <c r="K1722" s="10">
        <f>IF(B1722="Pending","",SUMIFS(E:E,A:A,"&lt;="&amp;A1722,A:A,"&gt;="&amp;A1722-13,B:B,B1722)/(VLOOKUP(B1722,Population!$A$2:$B$10,2,FALSE)/100000)/14)</f>
        <v>7.9712523996544684</v>
      </c>
      <c r="L1722" s="13">
        <f>IF(B1722="Pending","",(G1722/C1722)/(VLOOKUP(B1722,Population!$A$2:$B$10,2,FALSE)/100000))</f>
        <v>5.4096210295018722E-5</v>
      </c>
    </row>
    <row r="1723" spans="1:12" x14ac:dyDescent="0.3">
      <c r="A1723" s="1">
        <v>44081</v>
      </c>
      <c r="B1723" s="18" t="s">
        <v>1</v>
      </c>
      <c r="C1723" s="18">
        <v>20953</v>
      </c>
      <c r="D1723" s="6">
        <f t="shared" si="143"/>
        <v>0.12690404520649995</v>
      </c>
      <c r="E1723" s="7">
        <f t="shared" si="144"/>
        <v>168</v>
      </c>
      <c r="F1723" s="6">
        <f t="shared" si="145"/>
        <v>0.17090539165818922</v>
      </c>
      <c r="G1723" s="18">
        <v>1</v>
      </c>
      <c r="H1723" s="7">
        <f t="shared" si="147"/>
        <v>0</v>
      </c>
      <c r="I1723" s="6">
        <f t="shared" si="146"/>
        <v>5.3504547886570354E-4</v>
      </c>
      <c r="J1723" s="10">
        <f>IF(B1723="Pending","",C1723/(VLOOKUP(B1723,Population!$A$2:$B$10,2,FALSE)/100000))</f>
        <v>2445.7089497796842</v>
      </c>
      <c r="K1723" s="10">
        <f>IF(B1723="Pending","",SUMIFS(E:E,A:A,"&lt;="&amp;A1723,A:A,"&gt;="&amp;A1723-13,B:B,B1723)/(VLOOKUP(B1723,Population!$A$2:$B$10,2,FALSE)/100000)/14)</f>
        <v>28.847396439097395</v>
      </c>
      <c r="L1723" s="13">
        <f>IF(B1723="Pending","",(G1723/C1723)/(VLOOKUP(B1723,Population!$A$2:$B$10,2,FALSE)/100000))</f>
        <v>5.5707330409369763E-6</v>
      </c>
    </row>
    <row r="1724" spans="1:12" x14ac:dyDescent="0.3">
      <c r="A1724" s="1">
        <v>44081</v>
      </c>
      <c r="B1724" s="18" t="s">
        <v>2</v>
      </c>
      <c r="C1724" s="18">
        <v>35605</v>
      </c>
      <c r="D1724" s="6">
        <f t="shared" si="143"/>
        <v>0.21564542211508761</v>
      </c>
      <c r="E1724" s="7">
        <f t="shared" si="144"/>
        <v>177</v>
      </c>
      <c r="F1724" s="6">
        <f t="shared" si="145"/>
        <v>0.18006103763987794</v>
      </c>
      <c r="G1724" s="18">
        <v>18</v>
      </c>
      <c r="H1724" s="7">
        <f t="shared" si="147"/>
        <v>0</v>
      </c>
      <c r="I1724" s="6">
        <f t="shared" si="146"/>
        <v>9.630818619582664E-3</v>
      </c>
      <c r="J1724" s="10">
        <f>IF(B1724="Pending","",C1724/(VLOOKUP(B1724,Population!$A$2:$B$10,2,FALSE)/100000))</f>
        <v>3738.2618263674235</v>
      </c>
      <c r="K1724" s="10">
        <f>IF(B1724="Pending","",SUMIFS(E:E,A:A,"&lt;="&amp;A1724,A:A,"&gt;="&amp;A1724-13,B:B,B1724)/(VLOOKUP(B1724,Population!$A$2:$B$10,2,FALSE)/100000)/14)</f>
        <v>26.345645266573232</v>
      </c>
      <c r="L1724" s="13">
        <f>IF(B1724="Pending","",(G1724/C1724)/(VLOOKUP(B1724,Population!$A$2:$B$10,2,FALSE)/100000))</f>
        <v>5.3078695502499169E-5</v>
      </c>
    </row>
    <row r="1725" spans="1:12" x14ac:dyDescent="0.3">
      <c r="A1725" s="1">
        <v>44081</v>
      </c>
      <c r="B1725" s="18" t="s">
        <v>3</v>
      </c>
      <c r="C1725" s="18">
        <v>28257</v>
      </c>
      <c r="D1725" s="6">
        <f t="shared" si="143"/>
        <v>0.17114148835012022</v>
      </c>
      <c r="E1725" s="7">
        <f t="shared" si="144"/>
        <v>160</v>
      </c>
      <c r="F1725" s="6">
        <f t="shared" si="145"/>
        <v>0.16276703967446593</v>
      </c>
      <c r="G1725" s="18">
        <v>34</v>
      </c>
      <c r="H1725" s="7">
        <f t="shared" si="147"/>
        <v>0</v>
      </c>
      <c r="I1725" s="6">
        <f t="shared" si="146"/>
        <v>1.8191546281433921E-2</v>
      </c>
      <c r="J1725" s="10">
        <f>IF(B1725="Pending","",C1725/(VLOOKUP(B1725,Population!$A$2:$B$10,2,FALSE)/100000))</f>
        <v>3221.338331155906</v>
      </c>
      <c r="K1725" s="10">
        <f>IF(B1725="Pending","",SUMIFS(E:E,A:A,"&lt;="&amp;A1725,A:A,"&gt;="&amp;A1725-13,B:B,B1725)/(VLOOKUP(B1725,Population!$A$2:$B$10,2,FALSE)/100000)/14)</f>
        <v>23.484294023361173</v>
      </c>
      <c r="L1725" s="13">
        <f>IF(B1725="Pending","",(G1725/C1725)/(VLOOKUP(B1725,Population!$A$2:$B$10,2,FALSE)/100000))</f>
        <v>1.3717126829201871E-4</v>
      </c>
    </row>
    <row r="1726" spans="1:12" x14ac:dyDescent="0.3">
      <c r="A1726" s="1">
        <v>44081</v>
      </c>
      <c r="B1726" s="18" t="s">
        <v>4</v>
      </c>
      <c r="C1726" s="18">
        <v>24831</v>
      </c>
      <c r="D1726" s="6">
        <f t="shared" si="143"/>
        <v>0.15039155951522934</v>
      </c>
      <c r="E1726" s="7">
        <f t="shared" si="144"/>
        <v>134</v>
      </c>
      <c r="F1726" s="6">
        <f t="shared" si="145"/>
        <v>0.1363173957273652</v>
      </c>
      <c r="G1726" s="18">
        <v>86</v>
      </c>
      <c r="H1726" s="7">
        <f t="shared" si="147"/>
        <v>0</v>
      </c>
      <c r="I1726" s="6">
        <f t="shared" si="146"/>
        <v>4.6013911182450511E-2</v>
      </c>
      <c r="J1726" s="10">
        <f>IF(B1726="Pending","",C1726/(VLOOKUP(B1726,Population!$A$2:$B$10,2,FALSE)/100000))</f>
        <v>2912.6589405527143</v>
      </c>
      <c r="K1726" s="10">
        <f>IF(B1726="Pending","",SUMIFS(E:E,A:A,"&lt;="&amp;A1726,A:A,"&gt;="&amp;A1726-13,B:B,B1726)/(VLOOKUP(B1726,Population!$A$2:$B$10,2,FALSE)/100000)/14)</f>
        <v>23.903921818340248</v>
      </c>
      <c r="L1726" s="13">
        <f>IF(B1726="Pending","",(G1726/C1726)/(VLOOKUP(B1726,Population!$A$2:$B$10,2,FALSE)/100000))</f>
        <v>4.0625588486449727E-4</v>
      </c>
    </row>
    <row r="1727" spans="1:12" x14ac:dyDescent="0.3">
      <c r="A1727" s="1">
        <v>44081</v>
      </c>
      <c r="B1727" s="18" t="s">
        <v>5</v>
      </c>
      <c r="C1727" s="18">
        <v>20874</v>
      </c>
      <c r="D1727" s="6">
        <f t="shared" si="143"/>
        <v>0.12642557340908128</v>
      </c>
      <c r="E1727" s="7">
        <f t="shared" si="144"/>
        <v>132</v>
      </c>
      <c r="F1727" s="6">
        <f t="shared" si="145"/>
        <v>0.13428280773143439</v>
      </c>
      <c r="G1727" s="18">
        <v>192</v>
      </c>
      <c r="H1727" s="7">
        <f t="shared" si="147"/>
        <v>0</v>
      </c>
      <c r="I1727" s="6">
        <f t="shared" si="146"/>
        <v>0.10272873194221509</v>
      </c>
      <c r="J1727" s="10">
        <f>IF(B1727="Pending","",C1727/(VLOOKUP(B1727,Population!$A$2:$B$10,2,FALSE)/100000))</f>
        <v>2331.3501481525332</v>
      </c>
      <c r="K1727" s="10">
        <f>IF(B1727="Pending","",SUMIFS(E:E,A:A,"&lt;="&amp;A1727,A:A,"&gt;="&amp;A1727-13,B:B,B1727)/(VLOOKUP(B1727,Population!$A$2:$B$10,2,FALSE)/100000)/14)</f>
        <v>20.023846726148925</v>
      </c>
      <c r="L1727" s="13">
        <f>IF(B1727="Pending","",(G1727/C1727)/(VLOOKUP(B1727,Population!$A$2:$B$10,2,FALSE)/100000))</f>
        <v>1.0273002079998167E-3</v>
      </c>
    </row>
    <row r="1728" spans="1:12" x14ac:dyDescent="0.3">
      <c r="A1728" s="1">
        <v>44081</v>
      </c>
      <c r="B1728" s="18" t="s">
        <v>6</v>
      </c>
      <c r="C1728" s="18">
        <v>13805</v>
      </c>
      <c r="D1728" s="6">
        <f t="shared" si="143"/>
        <v>8.3611432447655787E-2</v>
      </c>
      <c r="E1728" s="7">
        <f t="shared" si="144"/>
        <v>109</v>
      </c>
      <c r="F1728" s="6">
        <f t="shared" si="145"/>
        <v>0.11088504577822991</v>
      </c>
      <c r="G1728" s="18">
        <v>367</v>
      </c>
      <c r="H1728" s="7">
        <f t="shared" si="147"/>
        <v>2</v>
      </c>
      <c r="I1728" s="6">
        <f t="shared" si="146"/>
        <v>0.19636169074371321</v>
      </c>
      <c r="J1728" s="10">
        <f>IF(B1728="Pending","",C1728/(VLOOKUP(B1728,Population!$A$2:$B$10,2,FALSE)/100000))</f>
        <v>1751.8190747146712</v>
      </c>
      <c r="K1728" s="10">
        <f>IF(B1728="Pending","",SUMIFS(E:E,A:A,"&lt;="&amp;A1728,A:A,"&gt;="&amp;A1728-13,B:B,B1728)/(VLOOKUP(B1728,Population!$A$2:$B$10,2,FALSE)/100000)/14)</f>
        <v>16.514794609251982</v>
      </c>
      <c r="L1728" s="13">
        <f>IF(B1728="Pending","",(G1728/C1728)/(VLOOKUP(B1728,Population!$A$2:$B$10,2,FALSE)/100000))</f>
        <v>3.373513816297993E-3</v>
      </c>
    </row>
    <row r="1729" spans="1:12" x14ac:dyDescent="0.3">
      <c r="A1729" s="1">
        <v>44081</v>
      </c>
      <c r="B1729" s="18" t="s">
        <v>7</v>
      </c>
      <c r="C1729" s="18">
        <v>7630</v>
      </c>
      <c r="D1729" s="6">
        <f t="shared" si="143"/>
        <v>4.6211896383601139E-2</v>
      </c>
      <c r="E1729" s="7">
        <f t="shared" si="144"/>
        <v>65</v>
      </c>
      <c r="F1729" s="6">
        <f t="shared" si="145"/>
        <v>6.6124109867751774E-2</v>
      </c>
      <c r="G1729" s="18">
        <v>546</v>
      </c>
      <c r="H1729" s="7">
        <f t="shared" si="147"/>
        <v>2</v>
      </c>
      <c r="I1729" s="6">
        <f t="shared" si="146"/>
        <v>0.29213483146067415</v>
      </c>
      <c r="J1729" s="10">
        <f>IF(B1729="Pending","",C1729/(VLOOKUP(B1729,Population!$A$2:$B$10,2,FALSE)/100000))</f>
        <v>1590.9190424460537</v>
      </c>
      <c r="K1729" s="10">
        <f>IF(B1729="Pending","",SUMIFS(E:E,A:A,"&lt;="&amp;A1729,A:A,"&gt;="&amp;A1729-13,B:B,B1729)/(VLOOKUP(B1729,Population!$A$2:$B$10,2,FALSE)/100000)/14)</f>
        <v>17.618959251204661</v>
      </c>
      <c r="L1729" s="13">
        <f>IF(B1729="Pending","",(G1729/C1729)/(VLOOKUP(B1729,Population!$A$2:$B$10,2,FALSE)/100000))</f>
        <v>1.4920784122403382E-2</v>
      </c>
    </row>
    <row r="1730" spans="1:12" x14ac:dyDescent="0.3">
      <c r="A1730" s="1">
        <v>44081</v>
      </c>
      <c r="B1730" s="18" t="s">
        <v>25</v>
      </c>
      <c r="C1730" s="18">
        <v>4138</v>
      </c>
      <c r="D1730" s="6">
        <f t="shared" ref="D1730:D1793" si="148">C1730/SUMIF(A:A,A1730,C:C)</f>
        <v>2.5062231616689582E-2</v>
      </c>
      <c r="E1730" s="7">
        <f t="shared" si="144"/>
        <v>28</v>
      </c>
      <c r="F1730" s="6">
        <f t="shared" si="145"/>
        <v>2.8484231943031537E-2</v>
      </c>
      <c r="G1730" s="18">
        <v>621</v>
      </c>
      <c r="H1730" s="7">
        <f t="shared" si="147"/>
        <v>0</v>
      </c>
      <c r="I1730" s="6">
        <f t="shared" si="146"/>
        <v>0.33226324237560195</v>
      </c>
      <c r="J1730" s="10">
        <f>IF(B1730="Pending","",C1730/(VLOOKUP(B1730,Population!$A$2:$B$10,2,FALSE)/100000))</f>
        <v>1869.2770893846923</v>
      </c>
      <c r="K1730" s="10">
        <f>IF(B1730="Pending","",SUMIFS(E:E,A:A,"&lt;="&amp;A1730,A:A,"&gt;="&amp;A1730-13,B:B,B1730)/(VLOOKUP(B1730,Population!$A$2:$B$10,2,FALSE)/100000)/14)</f>
        <v>20.166715819675357</v>
      </c>
      <c r="L1730" s="13">
        <f>IF(B1730="Pending","",(G1730/C1730)/(VLOOKUP(B1730,Population!$A$2:$B$10,2,FALSE)/100000))</f>
        <v>6.7792915354763672E-2</v>
      </c>
    </row>
    <row r="1731" spans="1:12" x14ac:dyDescent="0.3">
      <c r="A1731" s="1">
        <v>44081</v>
      </c>
      <c r="B1731" s="18" t="s">
        <v>21</v>
      </c>
      <c r="C1731" s="18">
        <v>854</v>
      </c>
      <c r="D1731" s="6">
        <f t="shared" si="148"/>
        <v>5.1723406961461825E-3</v>
      </c>
      <c r="E1731" s="7">
        <f t="shared" si="144"/>
        <v>-40</v>
      </c>
      <c r="F1731" s="6">
        <f t="shared" si="145"/>
        <v>-4.0691759918616482E-2</v>
      </c>
      <c r="G1731" s="18">
        <v>0</v>
      </c>
      <c r="H1731" s="7">
        <f t="shared" si="147"/>
        <v>0</v>
      </c>
      <c r="I1731" s="6">
        <f t="shared" si="146"/>
        <v>0</v>
      </c>
      <c r="J1731" s="10" t="str">
        <f>IF(B1731="Pending","",C1731/(VLOOKUP(B1731,Population!$A$2:$B$10,2,FALSE)/100000))</f>
        <v/>
      </c>
      <c r="K1731" s="10" t="str">
        <f>IF(B1731="Pending","",SUMIFS(E:E,A:A,"&lt;="&amp;A1731,A:A,"&gt;="&amp;A1731-13,B:B,B1731)/(VLOOKUP(B1731,Population!$A$2:$B$10,2,FALSE)/100000)/14)</f>
        <v/>
      </c>
      <c r="L1731" s="13" t="str">
        <f>IF(B1731="Pending","",(G1731/C1731)/(VLOOKUP(B1731,Population!$A$2:$B$10,2,FALSE)/100000))</f>
        <v/>
      </c>
    </row>
    <row r="1732" spans="1:12" x14ac:dyDescent="0.3">
      <c r="A1732" s="1">
        <v>44082</v>
      </c>
      <c r="B1732" s="11" t="s">
        <v>0</v>
      </c>
      <c r="C1732" s="19">
        <v>8171</v>
      </c>
      <c r="D1732" s="6">
        <f t="shared" si="148"/>
        <v>4.9295944592589021E-2</v>
      </c>
      <c r="E1732" s="7">
        <f t="shared" si="144"/>
        <v>9</v>
      </c>
      <c r="F1732" s="6">
        <f t="shared" si="145"/>
        <v>1.3953488372093023E-2</v>
      </c>
      <c r="G1732" s="20">
        <v>4</v>
      </c>
      <c r="H1732" s="7">
        <f t="shared" si="147"/>
        <v>0</v>
      </c>
      <c r="I1732" s="6">
        <f t="shared" si="146"/>
        <v>2.1097046413502108E-3</v>
      </c>
      <c r="J1732" s="10">
        <f>IF(B1732="Pending","",C1732/(VLOOKUP(B1732,Population!$A$2:$B$10,2,FALSE)/100000))</f>
        <v>901.94208408118027</v>
      </c>
      <c r="K1732" s="10">
        <f>IF(B1732="Pending","",SUMIFS(E:E,A:A,"&lt;="&amp;A1732,A:A,"&gt;="&amp;A1732-13,B:B,B1732)/(VLOOKUP(B1732,Population!$A$2:$B$10,2,FALSE)/100000)/14)</f>
        <v>7.64798697098401</v>
      </c>
      <c r="L1732" s="13">
        <f>IF(B1732="Pending","",(G1732/C1732)/(VLOOKUP(B1732,Population!$A$2:$B$10,2,FALSE)/100000))</f>
        <v>5.4036625679591588E-5</v>
      </c>
    </row>
    <row r="1733" spans="1:12" x14ac:dyDescent="0.3">
      <c r="A1733" s="1">
        <v>44082</v>
      </c>
      <c r="B1733" s="18" t="s">
        <v>1</v>
      </c>
      <c r="C1733" s="19">
        <v>21062</v>
      </c>
      <c r="D1733" s="6">
        <f t="shared" si="148"/>
        <v>0.12706782340094358</v>
      </c>
      <c r="E1733" s="7">
        <f t="shared" si="144"/>
        <v>109</v>
      </c>
      <c r="F1733" s="6">
        <f t="shared" si="145"/>
        <v>0.16899224806201552</v>
      </c>
      <c r="G1733" s="20">
        <v>1</v>
      </c>
      <c r="H1733" s="7">
        <f t="shared" si="147"/>
        <v>0</v>
      </c>
      <c r="I1733" s="6">
        <f t="shared" si="146"/>
        <v>5.274261603375527E-4</v>
      </c>
      <c r="J1733" s="10">
        <f>IF(B1733="Pending","",C1733/(VLOOKUP(B1733,Population!$A$2:$B$10,2,FALSE)/100000))</f>
        <v>2458.4318188450202</v>
      </c>
      <c r="K1733" s="10">
        <f>IF(B1733="Pending","",SUMIFS(E:E,A:A,"&lt;="&amp;A1733,A:A,"&gt;="&amp;A1733-13,B:B,B1733)/(VLOOKUP(B1733,Population!$A$2:$B$10,2,FALSE)/100000)/14)</f>
        <v>28.81404684783832</v>
      </c>
      <c r="L1733" s="13">
        <f>IF(B1733="Pending","",(G1733/C1733)/(VLOOKUP(B1733,Population!$A$2:$B$10,2,FALSE)/100000))</f>
        <v>5.5419033998078276E-6</v>
      </c>
    </row>
    <row r="1734" spans="1:12" x14ac:dyDescent="0.3">
      <c r="A1734" s="1">
        <v>44082</v>
      </c>
      <c r="B1734" s="18" t="s">
        <v>2</v>
      </c>
      <c r="C1734" s="19">
        <v>35718</v>
      </c>
      <c r="D1734" s="6">
        <f t="shared" si="148"/>
        <v>0.21548801235565959</v>
      </c>
      <c r="E1734" s="7">
        <f t="shared" si="144"/>
        <v>113</v>
      </c>
      <c r="F1734" s="6">
        <f t="shared" si="145"/>
        <v>0.17519379844961241</v>
      </c>
      <c r="G1734" s="20">
        <v>20</v>
      </c>
      <c r="H1734" s="7">
        <f t="shared" si="147"/>
        <v>2</v>
      </c>
      <c r="I1734" s="6">
        <f t="shared" si="146"/>
        <v>1.0548523206751054E-2</v>
      </c>
      <c r="J1734" s="10">
        <f>IF(B1734="Pending","",C1734/(VLOOKUP(B1734,Population!$A$2:$B$10,2,FALSE)/100000))</f>
        <v>3750.1259911302241</v>
      </c>
      <c r="K1734" s="10">
        <f>IF(B1734="Pending","",SUMIFS(E:E,A:A,"&lt;="&amp;A1734,A:A,"&gt;="&amp;A1734-13,B:B,B1734)/(VLOOKUP(B1734,Population!$A$2:$B$10,2,FALSE)/100000)/14)</f>
        <v>26.150658993606847</v>
      </c>
      <c r="L1734" s="13">
        <f>IF(B1734="Pending","",(G1734/C1734)/(VLOOKUP(B1734,Population!$A$2:$B$10,2,FALSE)/100000))</f>
        <v>5.8789746637751363E-5</v>
      </c>
    </row>
    <row r="1735" spans="1:12" x14ac:dyDescent="0.3">
      <c r="A1735" s="1">
        <v>44082</v>
      </c>
      <c r="B1735" s="18" t="s">
        <v>3</v>
      </c>
      <c r="C1735" s="19">
        <v>28399</v>
      </c>
      <c r="D1735" s="6">
        <f t="shared" si="148"/>
        <v>0.17133221521049266</v>
      </c>
      <c r="E1735" s="7">
        <f t="shared" si="144"/>
        <v>142</v>
      </c>
      <c r="F1735" s="6">
        <f t="shared" si="145"/>
        <v>0.22015503875968992</v>
      </c>
      <c r="G1735" s="20">
        <v>34</v>
      </c>
      <c r="H1735" s="7">
        <f t="shared" si="147"/>
        <v>0</v>
      </c>
      <c r="I1735" s="6">
        <f t="shared" si="146"/>
        <v>1.7932489451476793E-2</v>
      </c>
      <c r="J1735" s="10">
        <f>IF(B1735="Pending","",C1735/(VLOOKUP(B1735,Population!$A$2:$B$10,2,FALSE)/100000))</f>
        <v>3237.5265338322038</v>
      </c>
      <c r="K1735" s="10">
        <f>IF(B1735="Pending","",SUMIFS(E:E,A:A,"&lt;="&amp;A1735,A:A,"&gt;="&amp;A1735-13,B:B,B1735)/(VLOOKUP(B1735,Population!$A$2:$B$10,2,FALSE)/100000)/14)</f>
        <v>23.468008105175763</v>
      </c>
      <c r="L1735" s="13">
        <f>IF(B1735="Pending","",(G1735/C1735)/(VLOOKUP(B1735,Population!$A$2:$B$10,2,FALSE)/100000))</f>
        <v>1.3648538779983705E-4</v>
      </c>
    </row>
    <row r="1736" spans="1:12" x14ac:dyDescent="0.3">
      <c r="A1736" s="1">
        <v>44082</v>
      </c>
      <c r="B1736" s="18" t="s">
        <v>4</v>
      </c>
      <c r="C1736" s="19">
        <v>24937</v>
      </c>
      <c r="D1736" s="6">
        <f t="shared" si="148"/>
        <v>0.15044584142765785</v>
      </c>
      <c r="E1736" s="7">
        <f t="shared" ref="E1736:E1799" si="149">C1736-SUMIFS(C:C,A:A,A1736-1,B:B,B1736)</f>
        <v>106</v>
      </c>
      <c r="F1736" s="6">
        <f t="shared" ref="F1736:F1799" si="150">E1736/SUMIF(A:A,A1736,E:E)</f>
        <v>0.16434108527131783</v>
      </c>
      <c r="G1736" s="20">
        <v>87</v>
      </c>
      <c r="H1736" s="7">
        <f t="shared" si="147"/>
        <v>1</v>
      </c>
      <c r="I1736" s="6">
        <f t="shared" si="146"/>
        <v>4.588607594936709E-2</v>
      </c>
      <c r="J1736" s="10">
        <f>IF(B1736="Pending","",C1736/(VLOOKUP(B1736,Population!$A$2:$B$10,2,FALSE)/100000))</f>
        <v>2925.0926664477079</v>
      </c>
      <c r="K1736" s="10">
        <f>IF(B1736="Pending","",SUMIFS(E:E,A:A,"&lt;="&amp;A1736,A:A,"&gt;="&amp;A1736-13,B:B,B1736)/(VLOOKUP(B1736,Population!$A$2:$B$10,2,FALSE)/100000)/14)</f>
        <v>23.820136603414415</v>
      </c>
      <c r="L1736" s="13">
        <f>IF(B1736="Pending","",(G1736/C1736)/(VLOOKUP(B1736,Population!$A$2:$B$10,2,FALSE)/100000))</f>
        <v>4.0923283385998718E-4</v>
      </c>
    </row>
    <row r="1737" spans="1:12" x14ac:dyDescent="0.3">
      <c r="A1737" s="1">
        <v>44082</v>
      </c>
      <c r="B1737" s="18" t="s">
        <v>5</v>
      </c>
      <c r="C1737" s="19">
        <v>20978</v>
      </c>
      <c r="D1737" s="6">
        <f t="shared" si="148"/>
        <v>0.1265610483004935</v>
      </c>
      <c r="E1737" s="7">
        <f t="shared" si="149"/>
        <v>104</v>
      </c>
      <c r="F1737" s="6">
        <f t="shared" si="150"/>
        <v>0.16124031007751938</v>
      </c>
      <c r="G1737" s="20">
        <v>193</v>
      </c>
      <c r="H1737" s="7">
        <f t="shared" si="147"/>
        <v>1</v>
      </c>
      <c r="I1737" s="6">
        <f t="shared" si="146"/>
        <v>0.10179324894514769</v>
      </c>
      <c r="J1737" s="10">
        <f>IF(B1737="Pending","",C1737/(VLOOKUP(B1737,Population!$A$2:$B$10,2,FALSE)/100000))</f>
        <v>2342.9655747793349</v>
      </c>
      <c r="K1737" s="10">
        <f>IF(B1737="Pending","",SUMIFS(E:E,A:A,"&lt;="&amp;A1737,A:A,"&gt;="&amp;A1737-13,B:B,B1737)/(VLOOKUP(B1737,Population!$A$2:$B$10,2,FALSE)/100000)/14)</f>
        <v>20.151488776992903</v>
      </c>
      <c r="L1737" s="13">
        <f>IF(B1737="Pending","",(G1737/C1737)/(VLOOKUP(B1737,Population!$A$2:$B$10,2,FALSE)/100000))</f>
        <v>1.027531286885149E-3</v>
      </c>
    </row>
    <row r="1738" spans="1:12" x14ac:dyDescent="0.3">
      <c r="A1738" s="1">
        <v>44082</v>
      </c>
      <c r="B1738" s="18" t="s">
        <v>6</v>
      </c>
      <c r="C1738" s="19">
        <v>13869</v>
      </c>
      <c r="D1738" s="6">
        <f t="shared" si="148"/>
        <v>8.3672188906451728E-2</v>
      </c>
      <c r="E1738" s="7">
        <f t="shared" si="149"/>
        <v>64</v>
      </c>
      <c r="F1738" s="6">
        <f t="shared" si="150"/>
        <v>9.9224806201550386E-2</v>
      </c>
      <c r="G1738" s="20">
        <v>372</v>
      </c>
      <c r="H1738" s="7">
        <f t="shared" si="147"/>
        <v>5</v>
      </c>
      <c r="I1738" s="6">
        <f t="shared" si="146"/>
        <v>0.19620253164556961</v>
      </c>
      <c r="J1738" s="10">
        <f>IF(B1738="Pending","",C1738/(VLOOKUP(B1738,Population!$A$2:$B$10,2,FALSE)/100000))</f>
        <v>1759.9405104829971</v>
      </c>
      <c r="K1738" s="10">
        <f>IF(B1738="Pending","",SUMIFS(E:E,A:A,"&lt;="&amp;A1738,A:A,"&gt;="&amp;A1738-13,B:B,B1738)/(VLOOKUP(B1738,Population!$A$2:$B$10,2,FALSE)/100000)/14)</f>
        <v>16.387897175371894</v>
      </c>
      <c r="L1738" s="13">
        <f>IF(B1738="Pending","",(G1738/C1738)/(VLOOKUP(B1738,Population!$A$2:$B$10,2,FALSE)/100000))</f>
        <v>3.4036949602274319E-3</v>
      </c>
    </row>
    <row r="1739" spans="1:12" x14ac:dyDescent="0.3">
      <c r="A1739" s="1">
        <v>44082</v>
      </c>
      <c r="B1739" s="18" t="s">
        <v>7</v>
      </c>
      <c r="C1739" s="19">
        <v>7690</v>
      </c>
      <c r="D1739" s="6">
        <f t="shared" si="148"/>
        <v>4.6394053838821385E-2</v>
      </c>
      <c r="E1739" s="7">
        <f t="shared" si="149"/>
        <v>60</v>
      </c>
      <c r="F1739" s="6">
        <f t="shared" si="150"/>
        <v>9.3023255813953487E-2</v>
      </c>
      <c r="G1739" s="20">
        <v>558</v>
      </c>
      <c r="H1739" s="7">
        <f t="shared" si="147"/>
        <v>12</v>
      </c>
      <c r="I1739" s="6">
        <f t="shared" si="146"/>
        <v>0.29430379746835444</v>
      </c>
      <c r="J1739" s="10">
        <f>IF(B1739="Pending","",C1739/(VLOOKUP(B1739,Population!$A$2:$B$10,2,FALSE)/100000))</f>
        <v>1603.4295460563767</v>
      </c>
      <c r="K1739" s="10">
        <f>IF(B1739="Pending","",SUMIFS(E:E,A:A,"&lt;="&amp;A1739,A:A,"&gt;="&amp;A1739-13,B:B,B1739)/(VLOOKUP(B1739,Population!$A$2:$B$10,2,FALSE)/100000)/14)</f>
        <v>17.961508754820642</v>
      </c>
      <c r="L1739" s="13">
        <f>IF(B1739="Pending","",(G1739/C1739)/(VLOOKUP(B1739,Population!$A$2:$B$10,2,FALSE)/100000))</f>
        <v>1.5129737786216171E-2</v>
      </c>
    </row>
    <row r="1740" spans="1:12" x14ac:dyDescent="0.3">
      <c r="A1740" s="1">
        <v>44082</v>
      </c>
      <c r="B1740" s="18" t="s">
        <v>25</v>
      </c>
      <c r="C1740" s="19">
        <v>4189</v>
      </c>
      <c r="D1740" s="6">
        <f t="shared" si="148"/>
        <v>2.5272391616491911E-2</v>
      </c>
      <c r="E1740" s="7">
        <f t="shared" si="149"/>
        <v>51</v>
      </c>
      <c r="F1740" s="6">
        <f t="shared" si="150"/>
        <v>7.9069767441860464E-2</v>
      </c>
      <c r="G1740" s="20">
        <v>627</v>
      </c>
      <c r="H1740" s="7">
        <f t="shared" si="147"/>
        <v>6</v>
      </c>
      <c r="I1740" s="6">
        <f t="shared" si="146"/>
        <v>0.33069620253164556</v>
      </c>
      <c r="J1740" s="10">
        <f>IF(B1740="Pending","",C1740/(VLOOKUP(B1740,Population!$A$2:$B$10,2,FALSE)/100000))</f>
        <v>1892.3155455370895</v>
      </c>
      <c r="K1740" s="10">
        <f>IF(B1740="Pending","",SUMIFS(E:E,A:A,"&lt;="&amp;A1740,A:A,"&gt;="&amp;A1740-13,B:B,B1740)/(VLOOKUP(B1740,Population!$A$2:$B$10,2,FALSE)/100000)/14)</f>
        <v>20.48938327279016</v>
      </c>
      <c r="L1740" s="13">
        <f>IF(B1740="Pending","",(G1740/C1740)/(VLOOKUP(B1740,Population!$A$2:$B$10,2,FALSE)/100000))</f>
        <v>6.7614583514962148E-2</v>
      </c>
    </row>
    <row r="1741" spans="1:12" x14ac:dyDescent="0.3">
      <c r="A1741" s="1">
        <v>44082</v>
      </c>
      <c r="B1741" s="18" t="s">
        <v>21</v>
      </c>
      <c r="C1741" s="19">
        <v>741</v>
      </c>
      <c r="D1741" s="6">
        <f t="shared" si="148"/>
        <v>4.4704803503987835E-3</v>
      </c>
      <c r="E1741" s="7">
        <f t="shared" si="149"/>
        <v>-113</v>
      </c>
      <c r="F1741" s="6">
        <f t="shared" si="150"/>
        <v>-0.17519379844961241</v>
      </c>
      <c r="G1741" s="20">
        <v>0</v>
      </c>
      <c r="H1741" s="7">
        <f t="shared" si="147"/>
        <v>0</v>
      </c>
      <c r="I1741" s="6">
        <f t="shared" si="146"/>
        <v>0</v>
      </c>
      <c r="J1741" s="10" t="str">
        <f>IF(B1741="Pending","",C1741/(VLOOKUP(B1741,Population!$A$2:$B$10,2,FALSE)/100000))</f>
        <v/>
      </c>
      <c r="K1741" s="10" t="str">
        <f>IF(B1741="Pending","",SUMIFS(E:E,A:A,"&lt;="&amp;A1741,A:A,"&gt;="&amp;A1741-13,B:B,B1741)/(VLOOKUP(B1741,Population!$A$2:$B$10,2,FALSE)/100000)/14)</f>
        <v/>
      </c>
      <c r="L1741" s="13" t="str">
        <f>IF(B1741="Pending","",(G1741/C1741)/(VLOOKUP(B1741,Population!$A$2:$B$10,2,FALSE)/100000))</f>
        <v/>
      </c>
    </row>
    <row r="1742" spans="1:12" x14ac:dyDescent="0.3">
      <c r="A1742" s="1">
        <v>44083</v>
      </c>
      <c r="B1742" s="11" t="s">
        <v>0</v>
      </c>
      <c r="C1742" s="20">
        <v>8193</v>
      </c>
      <c r="D1742" s="6">
        <f t="shared" si="148"/>
        <v>4.9181508761187848E-2</v>
      </c>
      <c r="E1742" s="7">
        <f t="shared" si="149"/>
        <v>22</v>
      </c>
      <c r="F1742" s="6">
        <f t="shared" si="150"/>
        <v>2.6410564225690276E-2</v>
      </c>
      <c r="G1742" s="20">
        <v>4</v>
      </c>
      <c r="H1742" s="7">
        <f t="shared" si="147"/>
        <v>0</v>
      </c>
      <c r="I1742" s="6">
        <f t="shared" si="146"/>
        <v>2.0714655618850335E-3</v>
      </c>
      <c r="J1742" s="10">
        <f>IF(B1742="Pending","",C1742/(VLOOKUP(B1742,Population!$A$2:$B$10,2,FALSE)/100000))</f>
        <v>904.3705170575339</v>
      </c>
      <c r="K1742" s="10">
        <f>IF(B1742="Pending","",SUMIFS(E:E,A:A,"&lt;="&amp;A1742,A:A,"&gt;="&amp;A1742-13,B:B,B1742)/(VLOOKUP(B1742,Population!$A$2:$B$10,2,FALSE)/100000)/14)</f>
        <v>6.922610887138104</v>
      </c>
      <c r="L1742" s="13">
        <f>IF(B1742="Pending","",(G1742/C1742)/(VLOOKUP(B1742,Population!$A$2:$B$10,2,FALSE)/100000))</f>
        <v>5.3891525500786382E-5</v>
      </c>
    </row>
    <row r="1743" spans="1:12" x14ac:dyDescent="0.3">
      <c r="A1743" s="1">
        <v>44083</v>
      </c>
      <c r="B1743" s="20" t="s">
        <v>1</v>
      </c>
      <c r="C1743" s="20">
        <v>21249</v>
      </c>
      <c r="D1743" s="6">
        <f t="shared" si="148"/>
        <v>0.12755497127627005</v>
      </c>
      <c r="E1743" s="7">
        <f t="shared" si="149"/>
        <v>187</v>
      </c>
      <c r="F1743" s="6">
        <f t="shared" si="150"/>
        <v>0.22448979591836735</v>
      </c>
      <c r="G1743" s="20">
        <v>1</v>
      </c>
      <c r="H1743" s="7">
        <f t="shared" si="147"/>
        <v>0</v>
      </c>
      <c r="I1743" s="6">
        <f t="shared" si="146"/>
        <v>5.1786639047125837E-4</v>
      </c>
      <c r="J1743" s="10">
        <f>IF(B1743="Pending","",C1743/(VLOOKUP(B1743,Population!$A$2:$B$10,2,FALSE)/100000))</f>
        <v>2480.2591263240829</v>
      </c>
      <c r="K1743" s="10">
        <f>IF(B1743="Pending","",SUMIFS(E:E,A:A,"&lt;="&amp;A1743,A:A,"&gt;="&amp;A1743-13,B:B,B1743)/(VLOOKUP(B1743,Population!$A$2:$B$10,2,FALSE)/100000)/14)</f>
        <v>27.913607883843376</v>
      </c>
      <c r="L1743" s="13">
        <f>IF(B1743="Pending","",(G1743/C1743)/(VLOOKUP(B1743,Population!$A$2:$B$10,2,FALSE)/100000))</f>
        <v>5.4931323547815169E-6</v>
      </c>
    </row>
    <row r="1744" spans="1:12" x14ac:dyDescent="0.3">
      <c r="A1744" s="1">
        <v>44083</v>
      </c>
      <c r="B1744" s="20" t="s">
        <v>2</v>
      </c>
      <c r="C1744" s="20">
        <v>35893</v>
      </c>
      <c r="D1744" s="6">
        <f t="shared" si="148"/>
        <v>0.21546099035338892</v>
      </c>
      <c r="E1744" s="7">
        <f t="shared" si="149"/>
        <v>175</v>
      </c>
      <c r="F1744" s="6">
        <f t="shared" si="150"/>
        <v>0.21008403361344538</v>
      </c>
      <c r="G1744" s="20">
        <v>20</v>
      </c>
      <c r="H1744" s="7">
        <f t="shared" si="147"/>
        <v>0</v>
      </c>
      <c r="I1744" s="6">
        <f t="shared" si="146"/>
        <v>1.0357327809425169E-2</v>
      </c>
      <c r="J1744" s="10">
        <f>IF(B1744="Pending","",C1744/(VLOOKUP(B1744,Population!$A$2:$B$10,2,FALSE)/100000))</f>
        <v>3768.4996976212874</v>
      </c>
      <c r="K1744" s="10">
        <f>IF(B1744="Pending","",SUMIFS(E:E,A:A,"&lt;="&amp;A1744,A:A,"&gt;="&amp;A1744-13,B:B,B1744)/(VLOOKUP(B1744,Population!$A$2:$B$10,2,FALSE)/100000)/14)</f>
        <v>24.853250331176685</v>
      </c>
      <c r="L1744" s="13">
        <f>IF(B1744="Pending","",(G1744/C1744)/(VLOOKUP(B1744,Population!$A$2:$B$10,2,FALSE)/100000))</f>
        <v>5.8503111202942164E-5</v>
      </c>
    </row>
    <row r="1745" spans="1:12" x14ac:dyDescent="0.3">
      <c r="A1745" s="1">
        <v>44083</v>
      </c>
      <c r="B1745" s="20" t="s">
        <v>3</v>
      </c>
      <c r="C1745" s="20">
        <v>28565</v>
      </c>
      <c r="D1745" s="6">
        <f t="shared" si="148"/>
        <v>0.17147196359860012</v>
      </c>
      <c r="E1745" s="7">
        <f t="shared" si="149"/>
        <v>166</v>
      </c>
      <c r="F1745" s="6">
        <f t="shared" si="150"/>
        <v>0.19927971188475391</v>
      </c>
      <c r="G1745" s="20">
        <v>34</v>
      </c>
      <c r="H1745" s="7">
        <f t="shared" si="147"/>
        <v>0</v>
      </c>
      <c r="I1745" s="6">
        <f t="shared" si="146"/>
        <v>1.7607457276022784E-2</v>
      </c>
      <c r="J1745" s="10">
        <f>IF(B1745="Pending","",C1745/(VLOOKUP(B1745,Population!$A$2:$B$10,2,FALSE)/100000))</f>
        <v>3256.4507707636499</v>
      </c>
      <c r="K1745" s="10">
        <f>IF(B1745="Pending","",SUMIFS(E:E,A:A,"&lt;="&amp;A1745,A:A,"&gt;="&amp;A1745-13,B:B,B1745)/(VLOOKUP(B1745,Population!$A$2:$B$10,2,FALSE)/100000)/14)</f>
        <v>22.580425564070918</v>
      </c>
      <c r="L1745" s="13">
        <f>IF(B1745="Pending","",(G1745/C1745)/(VLOOKUP(B1745,Population!$A$2:$B$10,2,FALSE)/100000))</f>
        <v>1.3569222923604313E-4</v>
      </c>
    </row>
    <row r="1746" spans="1:12" x14ac:dyDescent="0.3">
      <c r="A1746" s="1">
        <v>44083</v>
      </c>
      <c r="B1746" s="20" t="s">
        <v>4</v>
      </c>
      <c r="C1746" s="20">
        <v>25118</v>
      </c>
      <c r="D1746" s="6">
        <f t="shared" si="148"/>
        <v>0.15078007287483416</v>
      </c>
      <c r="E1746" s="7">
        <f t="shared" si="149"/>
        <v>181</v>
      </c>
      <c r="F1746" s="6">
        <f t="shared" si="150"/>
        <v>0.21728691476590636</v>
      </c>
      <c r="G1746" s="20">
        <v>86</v>
      </c>
      <c r="H1746" s="7">
        <f t="shared" si="147"/>
        <v>-1</v>
      </c>
      <c r="I1746" s="6">
        <f t="shared" si="146"/>
        <v>4.4536509580528225E-2</v>
      </c>
      <c r="J1746" s="10">
        <f>IF(B1746="Pending","",C1746/(VLOOKUP(B1746,Population!$A$2:$B$10,2,FALSE)/100000))</f>
        <v>2946.3238399099141</v>
      </c>
      <c r="K1746" s="10">
        <f>IF(B1746="Pending","",SUMIFS(E:E,A:A,"&lt;="&amp;A1746,A:A,"&gt;="&amp;A1746-13,B:B,B1746)/(VLOOKUP(B1746,Population!$A$2:$B$10,2,FALSE)/100000)/14)</f>
        <v>22.982284454156083</v>
      </c>
      <c r="L1746" s="13">
        <f>IF(B1746="Pending","",(G1746/C1746)/(VLOOKUP(B1746,Population!$A$2:$B$10,2,FALSE)/100000))</f>
        <v>4.0161397711085007E-4</v>
      </c>
    </row>
    <row r="1747" spans="1:12" x14ac:dyDescent="0.3">
      <c r="A1747" s="1">
        <v>44083</v>
      </c>
      <c r="B1747" s="20" t="s">
        <v>5</v>
      </c>
      <c r="C1747" s="20">
        <v>21133</v>
      </c>
      <c r="D1747" s="6">
        <f t="shared" si="148"/>
        <v>0.12685863842916914</v>
      </c>
      <c r="E1747" s="7">
        <f t="shared" si="149"/>
        <v>155</v>
      </c>
      <c r="F1747" s="6">
        <f t="shared" si="150"/>
        <v>0.18607442977190877</v>
      </c>
      <c r="G1747" s="20">
        <v>198</v>
      </c>
      <c r="H1747" s="7">
        <f t="shared" si="147"/>
        <v>5</v>
      </c>
      <c r="I1747" s="6">
        <f t="shared" si="146"/>
        <v>0.10253754531330916</v>
      </c>
      <c r="J1747" s="10">
        <f>IF(B1747="Pending","",C1747/(VLOOKUP(B1747,Population!$A$2:$B$10,2,FALSE)/100000))</f>
        <v>2360.2770279250494</v>
      </c>
      <c r="K1747" s="10">
        <f>IF(B1747="Pending","",SUMIFS(E:E,A:A,"&lt;="&amp;A1747,A:A,"&gt;="&amp;A1747-13,B:B,B1747)/(VLOOKUP(B1747,Population!$A$2:$B$10,2,FALSE)/100000)/14)</f>
        <v>19.329793074684801</v>
      </c>
      <c r="L1747" s="13">
        <f>IF(B1747="Pending","",(G1747/C1747)/(VLOOKUP(B1747,Population!$A$2:$B$10,2,FALSE)/100000))</f>
        <v>1.0464195953588727E-3</v>
      </c>
    </row>
    <row r="1748" spans="1:12" x14ac:dyDescent="0.3">
      <c r="A1748" s="1">
        <v>44083</v>
      </c>
      <c r="B1748" s="20" t="s">
        <v>6</v>
      </c>
      <c r="C1748" s="20">
        <v>13935</v>
      </c>
      <c r="D1748" s="6">
        <f t="shared" si="148"/>
        <v>8.3649984692683102E-2</v>
      </c>
      <c r="E1748" s="7">
        <f t="shared" si="149"/>
        <v>66</v>
      </c>
      <c r="F1748" s="6">
        <f t="shared" si="150"/>
        <v>7.9231692677070822E-2</v>
      </c>
      <c r="G1748" s="20">
        <v>379</v>
      </c>
      <c r="H1748" s="7">
        <f t="shared" si="147"/>
        <v>7</v>
      </c>
      <c r="I1748" s="6">
        <f t="shared" si="146"/>
        <v>0.19627136198860695</v>
      </c>
      <c r="J1748" s="10">
        <f>IF(B1748="Pending","",C1748/(VLOOKUP(B1748,Population!$A$2:$B$10,2,FALSE)/100000))</f>
        <v>1768.3157411190832</v>
      </c>
      <c r="K1748" s="10">
        <f>IF(B1748="Pending","",SUMIFS(E:E,A:A,"&lt;="&amp;A1748,A:A,"&gt;="&amp;A1748-13,B:B,B1748)/(VLOOKUP(B1748,Population!$A$2:$B$10,2,FALSE)/100000)/14)</f>
        <v>15.291140782551096</v>
      </c>
      <c r="L1748" s="13">
        <f>IF(B1748="Pending","",(G1748/C1748)/(VLOOKUP(B1748,Population!$A$2:$B$10,2,FALSE)/100000))</f>
        <v>3.4513187973128742E-3</v>
      </c>
    </row>
    <row r="1749" spans="1:12" x14ac:dyDescent="0.3">
      <c r="A1749" s="1">
        <v>44083</v>
      </c>
      <c r="B1749" s="20" t="s">
        <v>7</v>
      </c>
      <c r="C1749" s="20">
        <v>7742</v>
      </c>
      <c r="D1749" s="6">
        <f t="shared" si="148"/>
        <v>4.6474214674614468E-2</v>
      </c>
      <c r="E1749" s="7">
        <f t="shared" si="149"/>
        <v>52</v>
      </c>
      <c r="F1749" s="6">
        <f t="shared" si="150"/>
        <v>6.2424969987995196E-2</v>
      </c>
      <c r="G1749" s="20">
        <v>571</v>
      </c>
      <c r="H1749" s="7">
        <f t="shared" si="147"/>
        <v>13</v>
      </c>
      <c r="I1749" s="6">
        <f t="shared" si="146"/>
        <v>0.29570170895908854</v>
      </c>
      <c r="J1749" s="10">
        <f>IF(B1749="Pending","",C1749/(VLOOKUP(B1749,Population!$A$2:$B$10,2,FALSE)/100000))</f>
        <v>1614.2719825186564</v>
      </c>
      <c r="K1749" s="10">
        <f>IF(B1749="Pending","",SUMIFS(E:E,A:A,"&lt;="&amp;A1749,A:A,"&gt;="&amp;A1749-13,B:B,B1749)/(VLOOKUP(B1749,Population!$A$2:$B$10,2,FALSE)/100000)/14)</f>
        <v>16.933860243972696</v>
      </c>
      <c r="L1749" s="13">
        <f>IF(B1749="Pending","",(G1749/C1749)/(VLOOKUP(B1749,Population!$A$2:$B$10,2,FALSE)/100000))</f>
        <v>1.5378234654039305E-2</v>
      </c>
    </row>
    <row r="1750" spans="1:12" x14ac:dyDescent="0.3">
      <c r="A1750" s="1">
        <v>44083</v>
      </c>
      <c r="B1750" s="20" t="s">
        <v>25</v>
      </c>
      <c r="C1750" s="20">
        <v>4214</v>
      </c>
      <c r="D1750" s="6">
        <f t="shared" si="148"/>
        <v>2.5296091531752177E-2</v>
      </c>
      <c r="E1750" s="7">
        <f t="shared" si="149"/>
        <v>25</v>
      </c>
      <c r="F1750" s="6">
        <f t="shared" si="150"/>
        <v>3.0012004801920768E-2</v>
      </c>
      <c r="G1750" s="20">
        <v>638</v>
      </c>
      <c r="H1750" s="7">
        <f t="shared" si="147"/>
        <v>11</v>
      </c>
      <c r="I1750" s="6">
        <f t="shared" si="146"/>
        <v>0.33039875712066286</v>
      </c>
      <c r="J1750" s="10">
        <f>IF(B1750="Pending","",C1750/(VLOOKUP(B1750,Population!$A$2:$B$10,2,FALSE)/100000))</f>
        <v>1903.6089063961076</v>
      </c>
      <c r="K1750" s="10">
        <f>IF(B1750="Pending","",SUMIFS(E:E,A:A,"&lt;="&amp;A1750,A:A,"&gt;="&amp;A1750-13,B:B,B1750)/(VLOOKUP(B1750,Population!$A$2:$B$10,2,FALSE)/100000)/14)</f>
        <v>19.392313932199823</v>
      </c>
      <c r="L1750" s="13">
        <f>IF(B1750="Pending","",(G1750/C1750)/(VLOOKUP(B1750,Population!$A$2:$B$10,2,FALSE)/100000))</f>
        <v>6.8392636241609975E-2</v>
      </c>
    </row>
    <row r="1751" spans="1:12" x14ac:dyDescent="0.3">
      <c r="A1751" s="1">
        <v>44083</v>
      </c>
      <c r="B1751" s="20" t="s">
        <v>21</v>
      </c>
      <c r="C1751" s="20">
        <v>545</v>
      </c>
      <c r="D1751" s="6">
        <f t="shared" si="148"/>
        <v>3.2715638074999852E-3</v>
      </c>
      <c r="E1751" s="7">
        <f t="shared" si="149"/>
        <v>-196</v>
      </c>
      <c r="F1751" s="6">
        <f t="shared" si="150"/>
        <v>-0.23529411764705882</v>
      </c>
      <c r="G1751" s="20">
        <v>0</v>
      </c>
      <c r="H1751" s="7">
        <f t="shared" si="147"/>
        <v>0</v>
      </c>
      <c r="I1751" s="6">
        <f t="shared" si="146"/>
        <v>0</v>
      </c>
      <c r="J1751" s="10" t="str">
        <f>IF(B1751="Pending","",C1751/(VLOOKUP(B1751,Population!$A$2:$B$10,2,FALSE)/100000))</f>
        <v/>
      </c>
      <c r="K1751" s="10" t="str">
        <f>IF(B1751="Pending","",SUMIFS(E:E,A:A,"&lt;="&amp;A1751,A:A,"&gt;="&amp;A1751-13,B:B,B1751)/(VLOOKUP(B1751,Population!$A$2:$B$10,2,FALSE)/100000)/14)</f>
        <v/>
      </c>
      <c r="L1751" s="13" t="str">
        <f>IF(B1751="Pending","",(G1751/C1751)/(VLOOKUP(B1751,Population!$A$2:$B$10,2,FALSE)/100000))</f>
        <v/>
      </c>
    </row>
    <row r="1752" spans="1:12" x14ac:dyDescent="0.3">
      <c r="A1752" s="1">
        <v>44084</v>
      </c>
      <c r="B1752" s="11" t="s">
        <v>0</v>
      </c>
      <c r="C1752" s="20">
        <v>8282</v>
      </c>
      <c r="D1752" s="6">
        <f t="shared" si="148"/>
        <v>4.9228172161890668E-2</v>
      </c>
      <c r="E1752" s="7">
        <f t="shared" si="149"/>
        <v>89</v>
      </c>
      <c r="F1752" s="6">
        <f t="shared" si="150"/>
        <v>5.393939393939394E-2</v>
      </c>
      <c r="G1752" s="20">
        <v>4</v>
      </c>
      <c r="H1752" s="7">
        <f t="shared" si="147"/>
        <v>0</v>
      </c>
      <c r="I1752" s="6">
        <f t="shared" si="146"/>
        <v>2.012072434607646E-3</v>
      </c>
      <c r="J1752" s="10">
        <f>IF(B1752="Pending","",C1752/(VLOOKUP(B1752,Population!$A$2:$B$10,2,FALSE)/100000))</f>
        <v>914.19463228005566</v>
      </c>
      <c r="K1752" s="10">
        <f>IF(B1752="Pending","",SUMIFS(E:E,A:A,"&lt;="&amp;A1752,A:A,"&gt;="&amp;A1752-13,B:B,B1752)/(VLOOKUP(B1752,Population!$A$2:$B$10,2,FALSE)/100000)/14)</f>
        <v>6.9147263644876054</v>
      </c>
      <c r="L1752" s="13">
        <f>IF(B1752="Pending","",(G1752/C1752)/(VLOOKUP(B1752,Population!$A$2:$B$10,2,FALSE)/100000))</f>
        <v>5.3312396574250524E-5</v>
      </c>
    </row>
    <row r="1753" spans="1:12" x14ac:dyDescent="0.3">
      <c r="A1753" s="1">
        <v>44084</v>
      </c>
      <c r="B1753" s="20" t="s">
        <v>1</v>
      </c>
      <c r="C1753" s="20">
        <v>21522</v>
      </c>
      <c r="D1753" s="6">
        <f t="shared" si="148"/>
        <v>0.1279266748693807</v>
      </c>
      <c r="E1753" s="7">
        <f t="shared" si="149"/>
        <v>273</v>
      </c>
      <c r="F1753" s="6">
        <f t="shared" si="150"/>
        <v>0.16545454545454547</v>
      </c>
      <c r="G1753" s="20">
        <v>1</v>
      </c>
      <c r="H1753" s="7">
        <f t="shared" si="147"/>
        <v>0</v>
      </c>
      <c r="I1753" s="6">
        <f t="shared" si="146"/>
        <v>5.0301810865191151E-4</v>
      </c>
      <c r="J1753" s="10">
        <f>IF(B1753="Pending","",C1753/(VLOOKUP(B1753,Population!$A$2:$B$10,2,FALSE)/100000))</f>
        <v>2512.1246607721264</v>
      </c>
      <c r="K1753" s="10">
        <f>IF(B1753="Pending","",SUMIFS(E:E,A:A,"&lt;="&amp;A1753,A:A,"&gt;="&amp;A1753-13,B:B,B1753)/(VLOOKUP(B1753,Population!$A$2:$B$10,2,FALSE)/100000)/14)</f>
        <v>27.746859927548012</v>
      </c>
      <c r="L1753" s="13">
        <f>IF(B1753="Pending","",(G1753/C1753)/(VLOOKUP(B1753,Population!$A$2:$B$10,2,FALSE)/100000))</f>
        <v>5.4234536477442835E-6</v>
      </c>
    </row>
    <row r="1754" spans="1:12" x14ac:dyDescent="0.3">
      <c r="A1754" s="1">
        <v>44084</v>
      </c>
      <c r="B1754" s="20" t="s">
        <v>2</v>
      </c>
      <c r="C1754" s="20">
        <v>36132</v>
      </c>
      <c r="D1754" s="6">
        <f t="shared" si="148"/>
        <v>0.2147684516485672</v>
      </c>
      <c r="E1754" s="7">
        <f t="shared" si="149"/>
        <v>239</v>
      </c>
      <c r="F1754" s="6">
        <f t="shared" si="150"/>
        <v>0.14484848484848484</v>
      </c>
      <c r="G1754" s="20">
        <v>19</v>
      </c>
      <c r="H1754" s="7">
        <f t="shared" si="147"/>
        <v>-1</v>
      </c>
      <c r="I1754" s="6">
        <f t="shared" si="146"/>
        <v>9.5573440643863181E-3</v>
      </c>
      <c r="J1754" s="10">
        <f>IF(B1754="Pending","",C1754/(VLOOKUP(B1754,Population!$A$2:$B$10,2,FALSE)/100000))</f>
        <v>3793.5929310576535</v>
      </c>
      <c r="K1754" s="10">
        <f>IF(B1754="Pending","",SUMIFS(E:E,A:A,"&lt;="&amp;A1754,A:A,"&gt;="&amp;A1754-13,B:B,B1754)/(VLOOKUP(B1754,Population!$A$2:$B$10,2,FALSE)/100000)/14)</f>
        <v>24.103303127459828</v>
      </c>
      <c r="L1754" s="13">
        <f>IF(B1754="Pending","",(G1754/C1754)/(VLOOKUP(B1754,Population!$A$2:$B$10,2,FALSE)/100000))</f>
        <v>5.5210327739589362E-5</v>
      </c>
    </row>
    <row r="1755" spans="1:12" x14ac:dyDescent="0.3">
      <c r="A1755" s="1">
        <v>44084</v>
      </c>
      <c r="B1755" s="20" t="s">
        <v>3</v>
      </c>
      <c r="C1755" s="20">
        <v>28806</v>
      </c>
      <c r="D1755" s="6">
        <f t="shared" si="148"/>
        <v>0.17122273934984575</v>
      </c>
      <c r="E1755" s="7">
        <f t="shared" si="149"/>
        <v>241</v>
      </c>
      <c r="F1755" s="6">
        <f t="shared" si="150"/>
        <v>0.14606060606060606</v>
      </c>
      <c r="G1755" s="20">
        <v>35</v>
      </c>
      <c r="H1755" s="7">
        <f t="shared" si="147"/>
        <v>1</v>
      </c>
      <c r="I1755" s="6">
        <f t="shared" si="146"/>
        <v>1.7605633802816902E-2</v>
      </c>
      <c r="J1755" s="10">
        <f>IF(B1755="Pending","",C1755/(VLOOKUP(B1755,Population!$A$2:$B$10,2,FALSE)/100000))</f>
        <v>3283.9251147424366</v>
      </c>
      <c r="K1755" s="10">
        <f>IF(B1755="Pending","",SUMIFS(E:E,A:A,"&lt;="&amp;A1755,A:A,"&gt;="&amp;A1755-13,B:B,B1755)/(VLOOKUP(B1755,Population!$A$2:$B$10,2,FALSE)/100000)/14)</f>
        <v>22.262850159455422</v>
      </c>
      <c r="L1755" s="13">
        <f>IF(B1755="Pending","",(G1755/C1755)/(VLOOKUP(B1755,Population!$A$2:$B$10,2,FALSE)/100000))</f>
        <v>1.3851454403337646E-4</v>
      </c>
    </row>
    <row r="1756" spans="1:12" x14ac:dyDescent="0.3">
      <c r="A1756" s="1">
        <v>44084</v>
      </c>
      <c r="B1756" s="20" t="s">
        <v>4</v>
      </c>
      <c r="C1756" s="20">
        <v>25327</v>
      </c>
      <c r="D1756" s="6">
        <f t="shared" si="148"/>
        <v>0.15054357840427493</v>
      </c>
      <c r="E1756" s="7">
        <f t="shared" si="149"/>
        <v>209</v>
      </c>
      <c r="F1756" s="6">
        <f t="shared" si="150"/>
        <v>0.12666666666666668</v>
      </c>
      <c r="G1756" s="20">
        <v>88</v>
      </c>
      <c r="H1756" s="7">
        <f t="shared" si="147"/>
        <v>2</v>
      </c>
      <c r="I1756" s="6">
        <f t="shared" si="146"/>
        <v>4.4265593561368208E-2</v>
      </c>
      <c r="J1756" s="10">
        <f>IF(B1756="Pending","",C1756/(VLOOKUP(B1756,Population!$A$2:$B$10,2,FALSE)/100000))</f>
        <v>2970.8393937972132</v>
      </c>
      <c r="K1756" s="10">
        <f>IF(B1756="Pending","",SUMIFS(E:E,A:A,"&lt;="&amp;A1756,A:A,"&gt;="&amp;A1756-13,B:B,B1756)/(VLOOKUP(B1756,Population!$A$2:$B$10,2,FALSE)/100000)/14)</f>
        <v>22.4711946431085</v>
      </c>
      <c r="L1756" s="13">
        <f>IF(B1756="Pending","",(G1756/C1756)/(VLOOKUP(B1756,Population!$A$2:$B$10,2,FALSE)/100000))</f>
        <v>4.075626200838104E-4</v>
      </c>
    </row>
    <row r="1757" spans="1:12" x14ac:dyDescent="0.3">
      <c r="A1757" s="1">
        <v>44084</v>
      </c>
      <c r="B1757" s="20" t="s">
        <v>5</v>
      </c>
      <c r="C1757" s="20">
        <v>21339</v>
      </c>
      <c r="D1757" s="6">
        <f t="shared" si="148"/>
        <v>0.12683892366126356</v>
      </c>
      <c r="E1757" s="7">
        <f t="shared" si="149"/>
        <v>206</v>
      </c>
      <c r="F1757" s="6">
        <f t="shared" si="150"/>
        <v>0.12484848484848485</v>
      </c>
      <c r="G1757" s="20">
        <v>203</v>
      </c>
      <c r="H1757" s="7">
        <f t="shared" si="147"/>
        <v>5</v>
      </c>
      <c r="I1757" s="6">
        <f t="shared" si="146"/>
        <v>0.10211267605633803</v>
      </c>
      <c r="J1757" s="10">
        <f>IF(B1757="Pending","",C1757/(VLOOKUP(B1757,Population!$A$2:$B$10,2,FALSE)/100000))</f>
        <v>2383.2845075896762</v>
      </c>
      <c r="K1757" s="10">
        <f>IF(B1757="Pending","",SUMIFS(E:E,A:A,"&lt;="&amp;A1757,A:A,"&gt;="&amp;A1757-13,B:B,B1757)/(VLOOKUP(B1757,Population!$A$2:$B$10,2,FALSE)/100000)/14)</f>
        <v>19.178218139307578</v>
      </c>
      <c r="L1757" s="13">
        <f>IF(B1757="Pending","",(G1757/C1757)/(VLOOKUP(B1757,Population!$A$2:$B$10,2,FALSE)/100000))</f>
        <v>1.0624874305806952E-3</v>
      </c>
    </row>
    <row r="1758" spans="1:12" x14ac:dyDescent="0.3">
      <c r="A1758" s="1">
        <v>44084</v>
      </c>
      <c r="B1758" s="20" t="s">
        <v>6</v>
      </c>
      <c r="C1758" s="20">
        <v>14084</v>
      </c>
      <c r="D1758" s="6">
        <f t="shared" si="148"/>
        <v>8.3715235055308881E-2</v>
      </c>
      <c r="E1758" s="7">
        <f t="shared" si="149"/>
        <v>149</v>
      </c>
      <c r="F1758" s="6">
        <f t="shared" si="150"/>
        <v>9.0303030303030302E-2</v>
      </c>
      <c r="G1758" s="20">
        <v>389</v>
      </c>
      <c r="H1758" s="7">
        <f t="shared" si="147"/>
        <v>10</v>
      </c>
      <c r="I1758" s="6">
        <f t="shared" ref="I1758:I1821" si="151">G1758/SUMIF(A:A,A1758,G:G)</f>
        <v>0.19567404426559357</v>
      </c>
      <c r="J1758" s="10">
        <f>IF(B1758="Pending","",C1758/(VLOOKUP(B1758,Population!$A$2:$B$10,2,FALSE)/100000))</f>
        <v>1787.2234587672169</v>
      </c>
      <c r="K1758" s="10">
        <f>IF(B1758="Pending","",SUMIFS(E:E,A:A,"&lt;="&amp;A1758,A:A,"&gt;="&amp;A1758-13,B:B,B1758)/(VLOOKUP(B1758,Population!$A$2:$B$10,2,FALSE)/100000)/14)</f>
        <v>15.236756168031055</v>
      </c>
      <c r="L1758" s="13">
        <f>IF(B1758="Pending","",(G1758/C1758)/(VLOOKUP(B1758,Population!$A$2:$B$10,2,FALSE)/100000))</f>
        <v>3.50490640296477E-3</v>
      </c>
    </row>
    <row r="1759" spans="1:12" x14ac:dyDescent="0.3">
      <c r="A1759" s="1">
        <v>44084</v>
      </c>
      <c r="B1759" s="20" t="s">
        <v>7</v>
      </c>
      <c r="C1759" s="20">
        <v>7860</v>
      </c>
      <c r="D1759" s="6">
        <f t="shared" si="148"/>
        <v>4.6719805987981242E-2</v>
      </c>
      <c r="E1759" s="7">
        <f t="shared" si="149"/>
        <v>118</v>
      </c>
      <c r="F1759" s="6">
        <f t="shared" si="150"/>
        <v>7.1515151515151518E-2</v>
      </c>
      <c r="G1759" s="20">
        <v>590</v>
      </c>
      <c r="H1759" s="7">
        <f t="shared" si="147"/>
        <v>19</v>
      </c>
      <c r="I1759" s="6">
        <f t="shared" si="151"/>
        <v>0.29678068410462777</v>
      </c>
      <c r="J1759" s="10">
        <f>IF(B1759="Pending","",C1759/(VLOOKUP(B1759,Population!$A$2:$B$10,2,FALSE)/100000))</f>
        <v>1638.8759729522912</v>
      </c>
      <c r="K1759" s="10">
        <f>IF(B1759="Pending","",SUMIFS(E:E,A:A,"&lt;="&amp;A1759,A:A,"&gt;="&amp;A1759-13,B:B,B1759)/(VLOOKUP(B1759,Population!$A$2:$B$10,2,FALSE)/100000)/14)</f>
        <v>16.993434070688515</v>
      </c>
      <c r="L1759" s="13">
        <f>IF(B1759="Pending","",(G1759/C1759)/(VLOOKUP(B1759,Population!$A$2:$B$10,2,FALSE)/100000))</f>
        <v>1.5651393405620172E-2</v>
      </c>
    </row>
    <row r="1760" spans="1:12" x14ac:dyDescent="0.3">
      <c r="A1760" s="1">
        <v>44084</v>
      </c>
      <c r="B1760" s="20" t="s">
        <v>25</v>
      </c>
      <c r="C1760" s="20">
        <v>4267</v>
      </c>
      <c r="D1760" s="6">
        <f t="shared" si="148"/>
        <v>2.5363029535714499E-2</v>
      </c>
      <c r="E1760" s="7">
        <f t="shared" si="149"/>
        <v>53</v>
      </c>
      <c r="F1760" s="6">
        <f t="shared" si="150"/>
        <v>3.212121212121212E-2</v>
      </c>
      <c r="G1760" s="20">
        <v>659</v>
      </c>
      <c r="H1760" s="7">
        <f t="shared" si="147"/>
        <v>21</v>
      </c>
      <c r="I1760" s="6">
        <f t="shared" si="151"/>
        <v>0.33148893360160964</v>
      </c>
      <c r="J1760" s="10">
        <f>IF(B1760="Pending","",C1760/(VLOOKUP(B1760,Population!$A$2:$B$10,2,FALSE)/100000))</f>
        <v>1927.5508314172264</v>
      </c>
      <c r="K1760" s="10">
        <f>IF(B1760="Pending","",SUMIFS(E:E,A:A,"&lt;="&amp;A1760,A:A,"&gt;="&amp;A1760-13,B:B,B1760)/(VLOOKUP(B1760,Population!$A$2:$B$10,2,FALSE)/100000)/14)</f>
        <v>19.230980205642421</v>
      </c>
      <c r="L1760" s="13">
        <f>IF(B1760="Pending","",(G1760/C1760)/(VLOOKUP(B1760,Population!$A$2:$B$10,2,FALSE)/100000))</f>
        <v>6.9766344561452961E-2</v>
      </c>
    </row>
    <row r="1761" spans="1:12" x14ac:dyDescent="0.3">
      <c r="A1761" s="1">
        <v>44084</v>
      </c>
      <c r="B1761" s="20" t="s">
        <v>21</v>
      </c>
      <c r="C1761" s="20">
        <v>618</v>
      </c>
      <c r="D1761" s="6">
        <f t="shared" si="148"/>
        <v>3.6733893257725708E-3</v>
      </c>
      <c r="E1761" s="7">
        <f t="shared" si="149"/>
        <v>73</v>
      </c>
      <c r="F1761" s="6">
        <f t="shared" si="150"/>
        <v>4.4242424242424243E-2</v>
      </c>
      <c r="G1761" s="20">
        <v>0</v>
      </c>
      <c r="H1761" s="7">
        <f t="shared" si="147"/>
        <v>0</v>
      </c>
      <c r="I1761" s="6">
        <f t="shared" si="151"/>
        <v>0</v>
      </c>
      <c r="J1761" s="10" t="str">
        <f>IF(B1761="Pending","",C1761/(VLOOKUP(B1761,Population!$A$2:$B$10,2,FALSE)/100000))</f>
        <v/>
      </c>
      <c r="K1761" s="10" t="str">
        <f>IF(B1761="Pending","",SUMIFS(E:E,A:A,"&lt;="&amp;A1761,A:A,"&gt;="&amp;A1761-13,B:B,B1761)/(VLOOKUP(B1761,Population!$A$2:$B$10,2,FALSE)/100000)/14)</f>
        <v/>
      </c>
      <c r="L1761" s="13" t="str">
        <f>IF(B1761="Pending","",(G1761/C1761)/(VLOOKUP(B1761,Population!$A$2:$B$10,2,FALSE)/100000))</f>
        <v/>
      </c>
    </row>
    <row r="1762" spans="1:12" x14ac:dyDescent="0.3">
      <c r="A1762" s="1">
        <v>44085</v>
      </c>
      <c r="B1762" s="11" t="s">
        <v>0</v>
      </c>
      <c r="C1762" s="20">
        <v>8338</v>
      </c>
      <c r="D1762" s="6">
        <f t="shared" si="148"/>
        <v>4.9087772799792768E-2</v>
      </c>
      <c r="E1762" s="7">
        <f t="shared" si="149"/>
        <v>56</v>
      </c>
      <c r="F1762" s="6">
        <f t="shared" si="150"/>
        <v>3.4525277435265102E-2</v>
      </c>
      <c r="G1762" s="20">
        <v>4</v>
      </c>
      <c r="H1762" s="7">
        <f t="shared" si="147"/>
        <v>0</v>
      </c>
      <c r="I1762" s="6">
        <f t="shared" si="151"/>
        <v>1.9753086419753087E-3</v>
      </c>
      <c r="J1762" s="10">
        <f>IF(B1762="Pending","",C1762/(VLOOKUP(B1762,Population!$A$2:$B$10,2,FALSE)/100000))</f>
        <v>920.37609803804685</v>
      </c>
      <c r="K1762" s="10">
        <f>IF(B1762="Pending","",SUMIFS(E:E,A:A,"&lt;="&amp;A1762,A:A,"&gt;="&amp;A1762-13,B:B,B1762)/(VLOOKUP(B1762,Population!$A$2:$B$10,2,FALSE)/100000)/14)</f>
        <v>6.6624216396716376</v>
      </c>
      <c r="L1762" s="13">
        <f>IF(B1762="Pending","",(G1762/C1762)/(VLOOKUP(B1762,Population!$A$2:$B$10,2,FALSE)/100000))</f>
        <v>5.2954337782195113E-5</v>
      </c>
    </row>
    <row r="1763" spans="1:12" x14ac:dyDescent="0.3">
      <c r="A1763" s="1">
        <v>44085</v>
      </c>
      <c r="B1763" s="20" t="s">
        <v>1</v>
      </c>
      <c r="C1763" s="20">
        <v>21862</v>
      </c>
      <c r="D1763" s="6">
        <f t="shared" si="148"/>
        <v>0.12870675089338804</v>
      </c>
      <c r="E1763" s="7">
        <f t="shared" si="149"/>
        <v>340</v>
      </c>
      <c r="F1763" s="6">
        <f t="shared" si="150"/>
        <v>0.20961775585696671</v>
      </c>
      <c r="G1763" s="20">
        <v>1</v>
      </c>
      <c r="H1763" s="7">
        <f t="shared" si="147"/>
        <v>0</v>
      </c>
      <c r="I1763" s="6">
        <f t="shared" si="151"/>
        <v>4.9382716049382717E-4</v>
      </c>
      <c r="J1763" s="10">
        <f>IF(B1763="Pending","",C1763/(VLOOKUP(B1763,Population!$A$2:$B$10,2,FALSE)/100000))</f>
        <v>2551.8106743704225</v>
      </c>
      <c r="K1763" s="10">
        <f>IF(B1763="Pending","",SUMIFS(E:E,A:A,"&lt;="&amp;A1763,A:A,"&gt;="&amp;A1763-13,B:B,B1763)/(VLOOKUP(B1763,Population!$A$2:$B$10,2,FALSE)/100000)/14)</f>
        <v>28.080355840138736</v>
      </c>
      <c r="L1763" s="13">
        <f>IF(B1763="Pending","",(G1763/C1763)/(VLOOKUP(B1763,Population!$A$2:$B$10,2,FALSE)/100000))</f>
        <v>5.3391075567995823E-6</v>
      </c>
    </row>
    <row r="1764" spans="1:12" x14ac:dyDescent="0.3">
      <c r="A1764" s="1">
        <v>44085</v>
      </c>
      <c r="B1764" s="20" t="s">
        <v>2</v>
      </c>
      <c r="C1764" s="20">
        <v>36429</v>
      </c>
      <c r="D1764" s="6">
        <f t="shared" si="148"/>
        <v>0.21446611601387033</v>
      </c>
      <c r="E1764" s="7">
        <f t="shared" si="149"/>
        <v>297</v>
      </c>
      <c r="F1764" s="6">
        <f t="shared" si="150"/>
        <v>0.18310727496917387</v>
      </c>
      <c r="G1764" s="20">
        <v>19</v>
      </c>
      <c r="H1764" s="7">
        <f t="shared" si="147"/>
        <v>0</v>
      </c>
      <c r="I1764" s="6">
        <f t="shared" si="151"/>
        <v>9.3827160493827159E-3</v>
      </c>
      <c r="J1764" s="10">
        <f>IF(B1764="Pending","",C1764/(VLOOKUP(B1764,Population!$A$2:$B$10,2,FALSE)/100000))</f>
        <v>3824.7757357882001</v>
      </c>
      <c r="K1764" s="10">
        <f>IF(B1764="Pending","",SUMIFS(E:E,A:A,"&lt;="&amp;A1764,A:A,"&gt;="&amp;A1764-13,B:B,B1764)/(VLOOKUP(B1764,Population!$A$2:$B$10,2,FALSE)/100000)/14)</f>
        <v>24.245793096166029</v>
      </c>
      <c r="L1764" s="13">
        <f>IF(B1764="Pending","",(G1764/C1764)/(VLOOKUP(B1764,Population!$A$2:$B$10,2,FALSE)/100000))</f>
        <v>5.4760206480739059E-5</v>
      </c>
    </row>
    <row r="1765" spans="1:12" x14ac:dyDescent="0.3">
      <c r="A1765" s="1">
        <v>44085</v>
      </c>
      <c r="B1765" s="20" t="s">
        <v>3</v>
      </c>
      <c r="C1765" s="20">
        <v>29037</v>
      </c>
      <c r="D1765" s="6">
        <f t="shared" si="148"/>
        <v>0.17094766836022818</v>
      </c>
      <c r="E1765" s="7">
        <f t="shared" si="149"/>
        <v>231</v>
      </c>
      <c r="F1765" s="6">
        <f t="shared" si="150"/>
        <v>0.14241676942046855</v>
      </c>
      <c r="G1765" s="20">
        <v>36</v>
      </c>
      <c r="H1765" s="7">
        <f t="shared" si="147"/>
        <v>1</v>
      </c>
      <c r="I1765" s="6">
        <f t="shared" si="151"/>
        <v>1.7777777777777778E-2</v>
      </c>
      <c r="J1765" s="10">
        <f>IF(B1765="Pending","",C1765/(VLOOKUP(B1765,Population!$A$2:$B$10,2,FALSE)/100000))</f>
        <v>3310.2594444482447</v>
      </c>
      <c r="K1765" s="10">
        <f>IF(B1765="Pending","",SUMIFS(E:E,A:A,"&lt;="&amp;A1765,A:A,"&gt;="&amp;A1765-13,B:B,B1765)/(VLOOKUP(B1765,Population!$A$2:$B$10,2,FALSE)/100000)/14)</f>
        <v>22.25470720036272</v>
      </c>
      <c r="L1765" s="13">
        <f>IF(B1765="Pending","",(G1765/C1765)/(VLOOKUP(B1765,Population!$A$2:$B$10,2,FALSE)/100000))</f>
        <v>1.4133868453088515E-4</v>
      </c>
    </row>
    <row r="1766" spans="1:12" x14ac:dyDescent="0.3">
      <c r="A1766" s="1">
        <v>44085</v>
      </c>
      <c r="B1766" s="20" t="s">
        <v>4</v>
      </c>
      <c r="C1766" s="20">
        <v>25566</v>
      </c>
      <c r="D1766" s="6">
        <f t="shared" si="148"/>
        <v>0.15051307260728017</v>
      </c>
      <c r="E1766" s="7">
        <f t="shared" si="149"/>
        <v>239</v>
      </c>
      <c r="F1766" s="6">
        <f t="shared" si="150"/>
        <v>0.14734895191122072</v>
      </c>
      <c r="G1766" s="20">
        <v>89</v>
      </c>
      <c r="H1766" s="7">
        <f t="shared" si="147"/>
        <v>1</v>
      </c>
      <c r="I1766" s="6">
        <f t="shared" si="151"/>
        <v>4.3950617283950617E-2</v>
      </c>
      <c r="J1766" s="10">
        <f>IF(B1766="Pending","",C1766/(VLOOKUP(B1766,Population!$A$2:$B$10,2,FALSE)/100000))</f>
        <v>2998.873926711397</v>
      </c>
      <c r="K1766" s="10">
        <f>IF(B1766="Pending","",SUMIFS(E:E,A:A,"&lt;="&amp;A1766,A:A,"&gt;="&amp;A1766-13,B:B,B1766)/(VLOOKUP(B1766,Population!$A$2:$B$10,2,FALSE)/100000)/14)</f>
        <v>22.345516820719748</v>
      </c>
      <c r="L1766" s="13">
        <f>IF(B1766="Pending","",(G1766/C1766)/(VLOOKUP(B1766,Population!$A$2:$B$10,2,FALSE)/100000))</f>
        <v>4.0834067823511042E-4</v>
      </c>
    </row>
    <row r="1767" spans="1:12" x14ac:dyDescent="0.3">
      <c r="A1767" s="1">
        <v>44085</v>
      </c>
      <c r="B1767" s="20" t="s">
        <v>5</v>
      </c>
      <c r="C1767" s="20">
        <v>21573</v>
      </c>
      <c r="D1767" s="6">
        <f t="shared" si="148"/>
        <v>0.12700533972294667</v>
      </c>
      <c r="E1767" s="7">
        <f t="shared" si="149"/>
        <v>234</v>
      </c>
      <c r="F1767" s="6">
        <f t="shared" si="150"/>
        <v>0.1442663378545006</v>
      </c>
      <c r="G1767" s="20">
        <v>206</v>
      </c>
      <c r="H1767" s="7">
        <f t="shared" si="147"/>
        <v>3</v>
      </c>
      <c r="I1767" s="6">
        <f t="shared" si="151"/>
        <v>0.1017283950617284</v>
      </c>
      <c r="J1767" s="10">
        <f>IF(B1767="Pending","",C1767/(VLOOKUP(B1767,Population!$A$2:$B$10,2,FALSE)/100000))</f>
        <v>2409.4192174999807</v>
      </c>
      <c r="K1767" s="10">
        <f>IF(B1767="Pending","",SUMIFS(E:E,A:A,"&lt;="&amp;A1767,A:A,"&gt;="&amp;A1767-13,B:B,B1767)/(VLOOKUP(B1767,Population!$A$2:$B$10,2,FALSE)/100000)/14)</f>
        <v>19.305860190151556</v>
      </c>
      <c r="L1767" s="13">
        <f>IF(B1767="Pending","",(G1767/C1767)/(VLOOKUP(B1767,Population!$A$2:$B$10,2,FALSE)/100000))</f>
        <v>1.0664942133512677E-3</v>
      </c>
    </row>
    <row r="1768" spans="1:12" x14ac:dyDescent="0.3">
      <c r="A1768" s="1">
        <v>44085</v>
      </c>
      <c r="B1768" s="20" t="s">
        <v>6</v>
      </c>
      <c r="C1768" s="20">
        <v>14260</v>
      </c>
      <c r="D1768" s="6">
        <f t="shared" si="148"/>
        <v>8.3951983704131067E-2</v>
      </c>
      <c r="E1768" s="7">
        <f t="shared" si="149"/>
        <v>176</v>
      </c>
      <c r="F1768" s="6">
        <f t="shared" si="150"/>
        <v>0.10850801479654747</v>
      </c>
      <c r="G1768" s="20">
        <v>399</v>
      </c>
      <c r="H1768" s="7">
        <f t="shared" ref="H1768:H1831" si="152">G1768-SUMIFS(G:G,A:A,A1768-1,B:B,B1768)</f>
        <v>10</v>
      </c>
      <c r="I1768" s="6">
        <f t="shared" si="151"/>
        <v>0.19703703703703704</v>
      </c>
      <c r="J1768" s="10">
        <f>IF(B1768="Pending","",C1768/(VLOOKUP(B1768,Population!$A$2:$B$10,2,FALSE)/100000))</f>
        <v>1809.557407130113</v>
      </c>
      <c r="K1768" s="10">
        <f>IF(B1768="Pending","",SUMIFS(E:E,A:A,"&lt;="&amp;A1768,A:A,"&gt;="&amp;A1768-13,B:B,B1768)/(VLOOKUP(B1768,Population!$A$2:$B$10,2,FALSE)/100000)/14)</f>
        <v>15.59932026483132</v>
      </c>
      <c r="L1768" s="13">
        <f>IF(B1768="Pending","",(G1768/C1768)/(VLOOKUP(B1768,Population!$A$2:$B$10,2,FALSE)/100000))</f>
        <v>3.5506364739240352E-3</v>
      </c>
    </row>
    <row r="1769" spans="1:12" x14ac:dyDescent="0.3">
      <c r="A1769" s="1">
        <v>44085</v>
      </c>
      <c r="B1769" s="20" t="s">
        <v>7</v>
      </c>
      <c r="C1769" s="20">
        <v>7958</v>
      </c>
      <c r="D1769" s="6">
        <f t="shared" si="148"/>
        <v>4.685062316391831E-2</v>
      </c>
      <c r="E1769" s="7">
        <f t="shared" si="149"/>
        <v>98</v>
      </c>
      <c r="F1769" s="6">
        <f t="shared" si="150"/>
        <v>6.0419235511713937E-2</v>
      </c>
      <c r="G1769" s="20">
        <v>597</v>
      </c>
      <c r="H1769" s="7">
        <f t="shared" si="152"/>
        <v>7</v>
      </c>
      <c r="I1769" s="6">
        <f t="shared" si="151"/>
        <v>0.29481481481481481</v>
      </c>
      <c r="J1769" s="10">
        <f>IF(B1769="Pending","",C1769/(VLOOKUP(B1769,Population!$A$2:$B$10,2,FALSE)/100000))</f>
        <v>1659.3097955158187</v>
      </c>
      <c r="K1769" s="10">
        <f>IF(B1769="Pending","",SUMIFS(E:E,A:A,"&lt;="&amp;A1769,A:A,"&gt;="&amp;A1769-13,B:B,B1769)/(VLOOKUP(B1769,Population!$A$2:$B$10,2,FALSE)/100000)/14)</f>
        <v>17.306196660946586</v>
      </c>
      <c r="L1769" s="13">
        <f>IF(B1769="Pending","",(G1769/C1769)/(VLOOKUP(B1769,Population!$A$2:$B$10,2,FALSE)/100000))</f>
        <v>1.5642059678651947E-2</v>
      </c>
    </row>
    <row r="1770" spans="1:12" x14ac:dyDescent="0.3">
      <c r="A1770" s="1">
        <v>44085</v>
      </c>
      <c r="B1770" s="20" t="s">
        <v>25</v>
      </c>
      <c r="C1770" s="20">
        <v>4313</v>
      </c>
      <c r="D1770" s="6">
        <f t="shared" si="148"/>
        <v>2.5391648367175126E-2</v>
      </c>
      <c r="E1770" s="7">
        <f t="shared" si="149"/>
        <v>46</v>
      </c>
      <c r="F1770" s="6">
        <f t="shared" si="150"/>
        <v>2.8360049321824909E-2</v>
      </c>
      <c r="G1770" s="20">
        <v>674</v>
      </c>
      <c r="H1770" s="7">
        <f t="shared" si="152"/>
        <v>15</v>
      </c>
      <c r="I1770" s="6">
        <f t="shared" si="151"/>
        <v>0.33283950617283953</v>
      </c>
      <c r="J1770" s="10">
        <f>IF(B1770="Pending","",C1770/(VLOOKUP(B1770,Population!$A$2:$B$10,2,FALSE)/100000))</f>
        <v>1948.3306153978199</v>
      </c>
      <c r="K1770" s="10">
        <f>IF(B1770="Pending","",SUMIFS(E:E,A:A,"&lt;="&amp;A1770,A:A,"&gt;="&amp;A1770-13,B:B,B1770)/(VLOOKUP(B1770,Population!$A$2:$B$10,2,FALSE)/100000)/14)</f>
        <v>18.972846243150574</v>
      </c>
      <c r="L1770" s="13">
        <f>IF(B1770="Pending","",(G1770/C1770)/(VLOOKUP(B1770,Population!$A$2:$B$10,2,FALSE)/100000))</f>
        <v>7.0593324544199088E-2</v>
      </c>
    </row>
    <row r="1771" spans="1:12" x14ac:dyDescent="0.3">
      <c r="A1771" s="1">
        <v>44085</v>
      </c>
      <c r="B1771" s="20" t="s">
        <v>21</v>
      </c>
      <c r="C1771" s="20">
        <v>523</v>
      </c>
      <c r="D1771" s="6">
        <f t="shared" si="148"/>
        <v>3.0790243672693235E-3</v>
      </c>
      <c r="E1771" s="7">
        <f t="shared" si="149"/>
        <v>-95</v>
      </c>
      <c r="F1771" s="6">
        <f t="shared" si="150"/>
        <v>-5.8569667077681874E-2</v>
      </c>
      <c r="G1771" s="20">
        <v>0</v>
      </c>
      <c r="H1771" s="7">
        <f t="shared" si="152"/>
        <v>0</v>
      </c>
      <c r="I1771" s="6">
        <f t="shared" si="151"/>
        <v>0</v>
      </c>
      <c r="J1771" s="10" t="str">
        <f>IF(B1771="Pending","",C1771/(VLOOKUP(B1771,Population!$A$2:$B$10,2,FALSE)/100000))</f>
        <v/>
      </c>
      <c r="K1771" s="10" t="str">
        <f>IF(B1771="Pending","",SUMIFS(E:E,A:A,"&lt;="&amp;A1771,A:A,"&gt;="&amp;A1771-13,B:B,B1771)/(VLOOKUP(B1771,Population!$A$2:$B$10,2,FALSE)/100000)/14)</f>
        <v/>
      </c>
      <c r="L1771" s="13" t="str">
        <f>IF(B1771="Pending","",(G1771/C1771)/(VLOOKUP(B1771,Population!$A$2:$B$10,2,FALSE)/100000))</f>
        <v/>
      </c>
    </row>
    <row r="1772" spans="1:12" x14ac:dyDescent="0.3">
      <c r="A1772" s="1">
        <v>44086</v>
      </c>
      <c r="B1772" s="11" t="s">
        <v>0</v>
      </c>
      <c r="C1772" s="20">
        <v>8381</v>
      </c>
      <c r="D1772" s="6">
        <f t="shared" si="148"/>
        <v>4.9042957206640488E-2</v>
      </c>
      <c r="E1772" s="7">
        <f t="shared" si="149"/>
        <v>43</v>
      </c>
      <c r="F1772" s="6">
        <f t="shared" si="150"/>
        <v>4.1666666666666664E-2</v>
      </c>
      <c r="G1772" s="20">
        <v>4</v>
      </c>
      <c r="H1772" s="7">
        <f t="shared" si="152"/>
        <v>0</v>
      </c>
      <c r="I1772" s="6">
        <f t="shared" si="151"/>
        <v>1.937984496124031E-3</v>
      </c>
      <c r="J1772" s="10">
        <f>IF(B1772="Pending","",C1772/(VLOOKUP(B1772,Population!$A$2:$B$10,2,FALSE)/100000))</f>
        <v>925.12258067364724</v>
      </c>
      <c r="K1772" s="10">
        <f>IF(B1772="Pending","",SUMIFS(E:E,A:A,"&lt;="&amp;A1772,A:A,"&gt;="&amp;A1772-13,B:B,B1772)/(VLOOKUP(B1772,Population!$A$2:$B$10,2,FALSE)/100000)/14)</f>
        <v>6.3864633469041729</v>
      </c>
      <c r="L1772" s="13">
        <f>IF(B1772="Pending","",(G1772/C1772)/(VLOOKUP(B1772,Population!$A$2:$B$10,2,FALSE)/100000))</f>
        <v>5.2682647467837111E-5</v>
      </c>
    </row>
    <row r="1773" spans="1:12" x14ac:dyDescent="0.3">
      <c r="A1773" s="1">
        <v>44086</v>
      </c>
      <c r="B1773" s="20" t="s">
        <v>1</v>
      </c>
      <c r="C1773" s="20">
        <v>22070</v>
      </c>
      <c r="D1773" s="6">
        <f t="shared" si="148"/>
        <v>0.12914664903359452</v>
      </c>
      <c r="E1773" s="7">
        <f t="shared" si="149"/>
        <v>208</v>
      </c>
      <c r="F1773" s="6">
        <f t="shared" si="150"/>
        <v>0.20155038759689922</v>
      </c>
      <c r="G1773" s="20">
        <v>1</v>
      </c>
      <c r="H1773" s="7">
        <f t="shared" si="152"/>
        <v>0</v>
      </c>
      <c r="I1773" s="6">
        <f t="shared" si="151"/>
        <v>4.8449612403100775E-4</v>
      </c>
      <c r="J1773" s="10">
        <f>IF(B1773="Pending","",C1773/(VLOOKUP(B1773,Population!$A$2:$B$10,2,FALSE)/100000))</f>
        <v>2576.0891768070269</v>
      </c>
      <c r="K1773" s="10">
        <f>IF(B1773="Pending","",SUMIFS(E:E,A:A,"&lt;="&amp;A1773,A:A,"&gt;="&amp;A1773-13,B:B,B1773)/(VLOOKUP(B1773,Population!$A$2:$B$10,2,FALSE)/100000)/14)</f>
        <v>27.805221712251388</v>
      </c>
      <c r="L1773" s="13">
        <f>IF(B1773="Pending","",(G1773/C1773)/(VLOOKUP(B1773,Population!$A$2:$B$10,2,FALSE)/100000))</f>
        <v>5.288788826767217E-6</v>
      </c>
    </row>
    <row r="1774" spans="1:12" x14ac:dyDescent="0.3">
      <c r="A1774" s="1">
        <v>44086</v>
      </c>
      <c r="B1774" s="20" t="s">
        <v>2</v>
      </c>
      <c r="C1774" s="20">
        <v>36620</v>
      </c>
      <c r="D1774" s="6">
        <f t="shared" si="148"/>
        <v>0.21428864012733262</v>
      </c>
      <c r="E1774" s="7">
        <f t="shared" si="149"/>
        <v>191</v>
      </c>
      <c r="F1774" s="6">
        <f t="shared" si="150"/>
        <v>0.18507751937984496</v>
      </c>
      <c r="G1774" s="20">
        <v>20</v>
      </c>
      <c r="H1774" s="7">
        <f t="shared" si="152"/>
        <v>1</v>
      </c>
      <c r="I1774" s="6">
        <f t="shared" si="151"/>
        <v>9.6899224806201549E-3</v>
      </c>
      <c r="J1774" s="10">
        <f>IF(B1774="Pending","",C1774/(VLOOKUP(B1774,Population!$A$2:$B$10,2,FALSE)/100000))</f>
        <v>3844.829324015589</v>
      </c>
      <c r="K1774" s="10">
        <f>IF(B1774="Pending","",SUMIFS(E:E,A:A,"&lt;="&amp;A1774,A:A,"&gt;="&amp;A1774-13,B:B,B1774)/(VLOOKUP(B1774,Population!$A$2:$B$10,2,FALSE)/100000)/14)</f>
        <v>23.518344308560675</v>
      </c>
      <c r="L1774" s="13">
        <f>IF(B1774="Pending","",(G1774/C1774)/(VLOOKUP(B1774,Population!$A$2:$B$10,2,FALSE)/100000))</f>
        <v>5.734167587130538E-5</v>
      </c>
    </row>
    <row r="1775" spans="1:12" x14ac:dyDescent="0.3">
      <c r="A1775" s="1">
        <v>44086</v>
      </c>
      <c r="B1775" s="20" t="s">
        <v>3</v>
      </c>
      <c r="C1775" s="20">
        <v>29187</v>
      </c>
      <c r="D1775" s="6">
        <f t="shared" si="148"/>
        <v>0.17079307862906765</v>
      </c>
      <c r="E1775" s="7">
        <f t="shared" si="149"/>
        <v>150</v>
      </c>
      <c r="F1775" s="6">
        <f t="shared" si="150"/>
        <v>0.14534883720930233</v>
      </c>
      <c r="G1775" s="20">
        <v>35</v>
      </c>
      <c r="H1775" s="7">
        <f t="shared" si="152"/>
        <v>-1</v>
      </c>
      <c r="I1775" s="6">
        <f t="shared" si="151"/>
        <v>1.695736434108527E-2</v>
      </c>
      <c r="J1775" s="10">
        <f>IF(B1775="Pending","",C1775/(VLOOKUP(B1775,Population!$A$2:$B$10,2,FALSE)/100000))</f>
        <v>3327.359658542925</v>
      </c>
      <c r="K1775" s="10">
        <f>IF(B1775="Pending","",SUMIFS(E:E,A:A,"&lt;="&amp;A1775,A:A,"&gt;="&amp;A1775-13,B:B,B1775)/(VLOOKUP(B1775,Population!$A$2:$B$10,2,FALSE)/100000)/14)</f>
        <v>21.627699350224436</v>
      </c>
      <c r="L1775" s="13">
        <f>IF(B1775="Pending","",(G1775/C1775)/(VLOOKUP(B1775,Population!$A$2:$B$10,2,FALSE)/100000))</f>
        <v>1.3670640886098064E-4</v>
      </c>
    </row>
    <row r="1776" spans="1:12" x14ac:dyDescent="0.3">
      <c r="A1776" s="1">
        <v>44086</v>
      </c>
      <c r="B1776" s="20" t="s">
        <v>4</v>
      </c>
      <c r="C1776" s="20">
        <v>25716</v>
      </c>
      <c r="D1776" s="6">
        <f t="shared" si="148"/>
        <v>0.15048188611454086</v>
      </c>
      <c r="E1776" s="7">
        <f t="shared" si="149"/>
        <v>150</v>
      </c>
      <c r="F1776" s="6">
        <f t="shared" si="150"/>
        <v>0.14534883720930233</v>
      </c>
      <c r="G1776" s="20">
        <v>92</v>
      </c>
      <c r="H1776" s="7">
        <f t="shared" si="152"/>
        <v>3</v>
      </c>
      <c r="I1776" s="6">
        <f t="shared" si="151"/>
        <v>4.4573643410852716E-2</v>
      </c>
      <c r="J1776" s="10">
        <f>IF(B1776="Pending","",C1776/(VLOOKUP(B1776,Population!$A$2:$B$10,2,FALSE)/100000))</f>
        <v>3016.4688218458218</v>
      </c>
      <c r="K1776" s="10">
        <f>IF(B1776="Pending","",SUMIFS(E:E,A:A,"&lt;="&amp;A1776,A:A,"&gt;="&amp;A1776-13,B:B,B1776)/(VLOOKUP(B1776,Population!$A$2:$B$10,2,FALSE)/100000)/14)</f>
        <v>21.968483353553498</v>
      </c>
      <c r="L1776" s="13">
        <f>IF(B1776="Pending","",(G1776/C1776)/(VLOOKUP(B1776,Population!$A$2:$B$10,2,FALSE)/100000))</f>
        <v>4.1964285590478039E-4</v>
      </c>
    </row>
    <row r="1777" spans="1:12" x14ac:dyDescent="0.3">
      <c r="A1777" s="1">
        <v>44086</v>
      </c>
      <c r="B1777" s="20" t="s">
        <v>5</v>
      </c>
      <c r="C1777" s="20">
        <v>21708</v>
      </c>
      <c r="D1777" s="6">
        <f t="shared" si="148"/>
        <v>0.12702833970191527</v>
      </c>
      <c r="E1777" s="7">
        <f t="shared" si="149"/>
        <v>135</v>
      </c>
      <c r="F1777" s="6">
        <f t="shared" si="150"/>
        <v>0.1308139534883721</v>
      </c>
      <c r="G1777" s="20">
        <v>207</v>
      </c>
      <c r="H1777" s="7">
        <f t="shared" si="152"/>
        <v>1</v>
      </c>
      <c r="I1777" s="6">
        <f t="shared" si="151"/>
        <v>0.1002906976744186</v>
      </c>
      <c r="J1777" s="10">
        <f>IF(B1777="Pending","",C1777/(VLOOKUP(B1777,Population!$A$2:$B$10,2,FALSE)/100000))</f>
        <v>2424.4969347559254</v>
      </c>
      <c r="K1777" s="10">
        <f>IF(B1777="Pending","",SUMIFS(E:E,A:A,"&lt;="&amp;A1777,A:A,"&gt;="&amp;A1777-13,B:B,B1777)/(VLOOKUP(B1777,Population!$A$2:$B$10,2,FALSE)/100000)/14)</f>
        <v>19.122374742063336</v>
      </c>
      <c r="L1777" s="13">
        <f>IF(B1777="Pending","",(G1777/C1777)/(VLOOKUP(B1777,Population!$A$2:$B$10,2,FALSE)/100000))</f>
        <v>1.0650067467806972E-3</v>
      </c>
    </row>
    <row r="1778" spans="1:12" x14ac:dyDescent="0.3">
      <c r="A1778" s="1">
        <v>44086</v>
      </c>
      <c r="B1778" s="20" t="s">
        <v>6</v>
      </c>
      <c r="C1778" s="20">
        <v>14367</v>
      </c>
      <c r="D1778" s="6">
        <f t="shared" si="148"/>
        <v>8.4071133061425121E-2</v>
      </c>
      <c r="E1778" s="7">
        <f t="shared" si="149"/>
        <v>107</v>
      </c>
      <c r="F1778" s="6">
        <f t="shared" si="150"/>
        <v>0.10368217054263566</v>
      </c>
      <c r="G1778" s="20">
        <v>404</v>
      </c>
      <c r="H1778" s="7">
        <f t="shared" si="152"/>
        <v>5</v>
      </c>
      <c r="I1778" s="6">
        <f t="shared" si="151"/>
        <v>0.19573643410852712</v>
      </c>
      <c r="J1778" s="10">
        <f>IF(B1778="Pending","",C1778/(VLOOKUP(B1778,Population!$A$2:$B$10,2,FALSE)/100000))</f>
        <v>1823.1354325552829</v>
      </c>
      <c r="K1778" s="10">
        <f>IF(B1778="Pending","",SUMIFS(E:E,A:A,"&lt;="&amp;A1778,A:A,"&gt;="&amp;A1778-13,B:B,B1778)/(VLOOKUP(B1778,Population!$A$2:$B$10,2,FALSE)/100000)/14)</f>
        <v>15.218627963191043</v>
      </c>
      <c r="L1778" s="13">
        <f>IF(B1778="Pending","",(G1778/C1778)/(VLOOKUP(B1778,Population!$A$2:$B$10,2,FALSE)/100000))</f>
        <v>3.5683554874056658E-3</v>
      </c>
    </row>
    <row r="1779" spans="1:12" x14ac:dyDescent="0.3">
      <c r="A1779" s="1">
        <v>44086</v>
      </c>
      <c r="B1779" s="20" t="s">
        <v>7</v>
      </c>
      <c r="C1779" s="20">
        <v>8028</v>
      </c>
      <c r="D1779" s="6">
        <f t="shared" si="148"/>
        <v>4.6977313024091381E-2</v>
      </c>
      <c r="E1779" s="7">
        <f t="shared" si="149"/>
        <v>70</v>
      </c>
      <c r="F1779" s="6">
        <f t="shared" si="150"/>
        <v>6.7829457364341081E-2</v>
      </c>
      <c r="G1779" s="20">
        <v>610</v>
      </c>
      <c r="H1779" s="7">
        <f t="shared" si="152"/>
        <v>13</v>
      </c>
      <c r="I1779" s="6">
        <f t="shared" si="151"/>
        <v>0.29554263565891475</v>
      </c>
      <c r="J1779" s="10">
        <f>IF(B1779="Pending","",C1779/(VLOOKUP(B1779,Population!$A$2:$B$10,2,FALSE)/100000))</f>
        <v>1673.9053830611952</v>
      </c>
      <c r="K1779" s="10">
        <f>IF(B1779="Pending","",SUMIFS(E:E,A:A,"&lt;="&amp;A1779,A:A,"&gt;="&amp;A1779-13,B:B,B1779)/(VLOOKUP(B1779,Population!$A$2:$B$10,2,FALSE)/100000)/14)</f>
        <v>16.874286417256872</v>
      </c>
      <c r="L1779" s="13">
        <f>IF(B1779="Pending","",(G1779/C1779)/(VLOOKUP(B1779,Population!$A$2:$B$10,2,FALSE)/100000))</f>
        <v>1.5843313407857766E-2</v>
      </c>
    </row>
    <row r="1780" spans="1:12" x14ac:dyDescent="0.3">
      <c r="A1780" s="1">
        <v>44086</v>
      </c>
      <c r="B1780" s="20" t="s">
        <v>25</v>
      </c>
      <c r="C1780" s="20">
        <v>4357</v>
      </c>
      <c r="D1780" s="6">
        <f t="shared" si="148"/>
        <v>2.5495783862227971E-2</v>
      </c>
      <c r="E1780" s="7">
        <f t="shared" si="149"/>
        <v>44</v>
      </c>
      <c r="F1780" s="6">
        <f t="shared" si="150"/>
        <v>4.2635658914728682E-2</v>
      </c>
      <c r="G1780" s="20">
        <v>691</v>
      </c>
      <c r="H1780" s="7">
        <f t="shared" si="152"/>
        <v>17</v>
      </c>
      <c r="I1780" s="6">
        <f t="shared" si="151"/>
        <v>0.33478682170542634</v>
      </c>
      <c r="J1780" s="10">
        <f>IF(B1780="Pending","",C1780/(VLOOKUP(B1780,Population!$A$2:$B$10,2,FALSE)/100000))</f>
        <v>1968.2069305096918</v>
      </c>
      <c r="K1780" s="10">
        <f>IF(B1780="Pending","",SUMIFS(E:E,A:A,"&lt;="&amp;A1780,A:A,"&gt;="&amp;A1780-13,B:B,B1780)/(VLOOKUP(B1780,Population!$A$2:$B$10,2,FALSE)/100000)/14)</f>
        <v>19.198713460330939</v>
      </c>
      <c r="L1780" s="13">
        <f>IF(B1780="Pending","",(G1780/C1780)/(VLOOKUP(B1780,Population!$A$2:$B$10,2,FALSE)/100000))</f>
        <v>7.1642986950484974E-2</v>
      </c>
    </row>
    <row r="1781" spans="1:12" x14ac:dyDescent="0.3">
      <c r="A1781" s="1">
        <v>44086</v>
      </c>
      <c r="B1781" s="20" t="s">
        <v>21</v>
      </c>
      <c r="C1781" s="20">
        <v>457</v>
      </c>
      <c r="D1781" s="6">
        <f t="shared" si="148"/>
        <v>2.6742192391641458E-3</v>
      </c>
      <c r="E1781" s="7">
        <f t="shared" si="149"/>
        <v>-66</v>
      </c>
      <c r="F1781" s="6">
        <f t="shared" si="150"/>
        <v>-6.3953488372093026E-2</v>
      </c>
      <c r="G1781" s="20">
        <v>0</v>
      </c>
      <c r="H1781" s="7">
        <f t="shared" si="152"/>
        <v>0</v>
      </c>
      <c r="I1781" s="6">
        <f t="shared" si="151"/>
        <v>0</v>
      </c>
      <c r="J1781" s="10" t="str">
        <f>IF(B1781="Pending","",C1781/(VLOOKUP(B1781,Population!$A$2:$B$10,2,FALSE)/100000))</f>
        <v/>
      </c>
      <c r="K1781" s="10" t="str">
        <f>IF(B1781="Pending","",SUMIFS(E:E,A:A,"&lt;="&amp;A1781,A:A,"&gt;="&amp;A1781-13,B:B,B1781)/(VLOOKUP(B1781,Population!$A$2:$B$10,2,FALSE)/100000)/14)</f>
        <v/>
      </c>
      <c r="L1781" s="13" t="str">
        <f>IF(B1781="Pending","",(G1781/C1781)/(VLOOKUP(B1781,Population!$A$2:$B$10,2,FALSE)/100000))</f>
        <v/>
      </c>
    </row>
    <row r="1782" spans="1:12" x14ac:dyDescent="0.3">
      <c r="A1782" s="1">
        <v>44087</v>
      </c>
      <c r="B1782" s="11" t="s">
        <v>0</v>
      </c>
      <c r="C1782" s="21">
        <v>8417</v>
      </c>
      <c r="D1782" s="6">
        <f t="shared" si="148"/>
        <v>4.8986171896824658E-2</v>
      </c>
      <c r="E1782" s="7">
        <f t="shared" si="149"/>
        <v>36</v>
      </c>
      <c r="F1782" s="6">
        <f t="shared" si="150"/>
        <v>3.8585209003215437E-2</v>
      </c>
      <c r="G1782" s="22">
        <v>4</v>
      </c>
      <c r="H1782" s="7">
        <f t="shared" si="152"/>
        <v>0</v>
      </c>
      <c r="I1782" s="6">
        <f t="shared" si="151"/>
        <v>1.9249278152069298E-3</v>
      </c>
      <c r="J1782" s="10">
        <f>IF(B1782="Pending","",C1782/(VLOOKUP(B1782,Population!$A$2:$B$10,2,FALSE)/100000))</f>
        <v>929.09638008949878</v>
      </c>
      <c r="K1782" s="10">
        <f>IF(B1782="Pending","",SUMIFS(E:E,A:A,"&lt;="&amp;A1782,A:A,"&gt;="&amp;A1782-13,B:B,B1782)/(VLOOKUP(B1782,Population!$A$2:$B$10,2,FALSE)/100000)/14)</f>
        <v>6.2445419391951917</v>
      </c>
      <c r="L1782" s="13">
        <f>IF(B1782="Pending","",(G1782/C1782)/(VLOOKUP(B1782,Population!$A$2:$B$10,2,FALSE)/100000))</f>
        <v>5.2457320711410577E-5</v>
      </c>
    </row>
    <row r="1783" spans="1:12" x14ac:dyDescent="0.3">
      <c r="A1783" s="1">
        <v>44087</v>
      </c>
      <c r="B1783" s="20" t="s">
        <v>1</v>
      </c>
      <c r="C1783" s="21">
        <v>22232</v>
      </c>
      <c r="D1783" s="6">
        <f t="shared" si="148"/>
        <v>0.12938821119284849</v>
      </c>
      <c r="E1783" s="7">
        <f t="shared" si="149"/>
        <v>162</v>
      </c>
      <c r="F1783" s="6">
        <f t="shared" si="150"/>
        <v>0.17363344051446947</v>
      </c>
      <c r="G1783" s="22">
        <v>1</v>
      </c>
      <c r="H1783" s="7">
        <f t="shared" si="152"/>
        <v>0</v>
      </c>
      <c r="I1783" s="6">
        <f t="shared" si="151"/>
        <v>4.8123195380173246E-4</v>
      </c>
      <c r="J1783" s="10">
        <f>IF(B1783="Pending","",C1783/(VLOOKUP(B1783,Population!$A$2:$B$10,2,FALSE)/100000))</f>
        <v>2594.9983950509209</v>
      </c>
      <c r="K1783" s="10">
        <f>IF(B1783="Pending","",SUMIFS(E:E,A:A,"&lt;="&amp;A1783,A:A,"&gt;="&amp;A1783-13,B:B,B1783)/(VLOOKUP(B1783,Population!$A$2:$B$10,2,FALSE)/100000)/14)</f>
        <v>27.980307066361519</v>
      </c>
      <c r="L1783" s="13">
        <f>IF(B1783="Pending","",(G1783/C1783)/(VLOOKUP(B1783,Population!$A$2:$B$10,2,FALSE)/100000))</f>
        <v>5.2502505130781065E-6</v>
      </c>
    </row>
    <row r="1784" spans="1:12" x14ac:dyDescent="0.3">
      <c r="A1784" s="1">
        <v>44087</v>
      </c>
      <c r="B1784" s="20" t="s">
        <v>2</v>
      </c>
      <c r="C1784" s="21">
        <v>36810</v>
      </c>
      <c r="D1784" s="6">
        <f t="shared" si="148"/>
        <v>0.2142308408604153</v>
      </c>
      <c r="E1784" s="7">
        <f t="shared" si="149"/>
        <v>190</v>
      </c>
      <c r="F1784" s="6">
        <f t="shared" si="150"/>
        <v>0.20364415862808147</v>
      </c>
      <c r="G1784" s="22">
        <v>20</v>
      </c>
      <c r="H1784" s="7">
        <f t="shared" si="152"/>
        <v>0</v>
      </c>
      <c r="I1784" s="6">
        <f t="shared" si="151"/>
        <v>9.6246390760346481E-3</v>
      </c>
      <c r="J1784" s="10">
        <f>IF(B1784="Pending","",C1784/(VLOOKUP(B1784,Population!$A$2:$B$10,2,FALSE)/100000))</f>
        <v>3864.7779196344577</v>
      </c>
      <c r="K1784" s="10">
        <f>IF(B1784="Pending","",SUMIFS(E:E,A:A,"&lt;="&amp;A1784,A:A,"&gt;="&amp;A1784-13,B:B,B1784)/(VLOOKUP(B1784,Population!$A$2:$B$10,2,FALSE)/100000)/14)</f>
        <v>23.833322134121754</v>
      </c>
      <c r="L1784" s="13">
        <f>IF(B1784="Pending","",(G1784/C1784)/(VLOOKUP(B1784,Population!$A$2:$B$10,2,FALSE)/100000))</f>
        <v>5.7045698734235348E-5</v>
      </c>
    </row>
    <row r="1785" spans="1:12" x14ac:dyDescent="0.3">
      <c r="A1785" s="1">
        <v>44087</v>
      </c>
      <c r="B1785" s="20" t="s">
        <v>3</v>
      </c>
      <c r="C1785" s="21">
        <v>29311</v>
      </c>
      <c r="D1785" s="6">
        <f t="shared" si="148"/>
        <v>0.17058734519042743</v>
      </c>
      <c r="E1785" s="7">
        <f t="shared" si="149"/>
        <v>124</v>
      </c>
      <c r="F1785" s="6">
        <f t="shared" si="150"/>
        <v>0.13290460878885316</v>
      </c>
      <c r="G1785" s="22">
        <v>35</v>
      </c>
      <c r="H1785" s="7">
        <f t="shared" si="152"/>
        <v>0</v>
      </c>
      <c r="I1785" s="6">
        <f t="shared" si="151"/>
        <v>1.6843118383060636E-2</v>
      </c>
      <c r="J1785" s="10">
        <f>IF(B1785="Pending","",C1785/(VLOOKUP(B1785,Population!$A$2:$B$10,2,FALSE)/100000))</f>
        <v>3341.4958355278609</v>
      </c>
      <c r="K1785" s="10">
        <f>IF(B1785="Pending","",SUMIFS(E:E,A:A,"&lt;="&amp;A1785,A:A,"&gt;="&amp;A1785-13,B:B,B1785)/(VLOOKUP(B1785,Population!$A$2:$B$10,2,FALSE)/100000)/14)</f>
        <v>21.790558532078535</v>
      </c>
      <c r="L1785" s="13">
        <f>IF(B1785="Pending","",(G1785/C1785)/(VLOOKUP(B1785,Population!$A$2:$B$10,2,FALSE)/100000))</f>
        <v>1.3612807326346567E-4</v>
      </c>
    </row>
    <row r="1786" spans="1:12" x14ac:dyDescent="0.3">
      <c r="A1786" s="1">
        <v>44087</v>
      </c>
      <c r="B1786" s="20" t="s">
        <v>4</v>
      </c>
      <c r="C1786" s="21">
        <v>25841</v>
      </c>
      <c r="D1786" s="6">
        <f t="shared" si="148"/>
        <v>0.15039226184933421</v>
      </c>
      <c r="E1786" s="7">
        <f t="shared" si="149"/>
        <v>125</v>
      </c>
      <c r="F1786" s="6">
        <f t="shared" si="150"/>
        <v>0.13397642015005359</v>
      </c>
      <c r="G1786" s="22">
        <v>92</v>
      </c>
      <c r="H1786" s="7">
        <f t="shared" si="152"/>
        <v>0</v>
      </c>
      <c r="I1786" s="6">
        <f t="shared" si="151"/>
        <v>4.4273339749759381E-2</v>
      </c>
      <c r="J1786" s="10">
        <f>IF(B1786="Pending","",C1786/(VLOOKUP(B1786,Population!$A$2:$B$10,2,FALSE)/100000))</f>
        <v>3031.1312344578428</v>
      </c>
      <c r="K1786" s="10">
        <f>IF(B1786="Pending","",SUMIFS(E:E,A:A,"&lt;="&amp;A1786,A:A,"&gt;="&amp;A1786-13,B:B,B1786)/(VLOOKUP(B1786,Population!$A$2:$B$10,2,FALSE)/100000)/14)</f>
        <v>22.110918218927416</v>
      </c>
      <c r="L1786" s="13">
        <f>IF(B1786="Pending","",(G1786/C1786)/(VLOOKUP(B1786,Population!$A$2:$B$10,2,FALSE)/100000))</f>
        <v>4.1761292838695611E-4</v>
      </c>
    </row>
    <row r="1787" spans="1:12" x14ac:dyDescent="0.3">
      <c r="A1787" s="1">
        <v>44087</v>
      </c>
      <c r="B1787" s="20" t="s">
        <v>5</v>
      </c>
      <c r="C1787" s="21">
        <v>21819</v>
      </c>
      <c r="D1787" s="6">
        <f t="shared" si="148"/>
        <v>0.12698458888164635</v>
      </c>
      <c r="E1787" s="7">
        <f t="shared" si="149"/>
        <v>111</v>
      </c>
      <c r="F1787" s="6">
        <f t="shared" si="150"/>
        <v>0.11897106109324759</v>
      </c>
      <c r="G1787" s="22">
        <v>210</v>
      </c>
      <c r="H1787" s="7">
        <f t="shared" si="152"/>
        <v>3</v>
      </c>
      <c r="I1787" s="6">
        <f t="shared" si="151"/>
        <v>0.10105871029836382</v>
      </c>
      <c r="J1787" s="10">
        <f>IF(B1787="Pending","",C1787/(VLOOKUP(B1787,Population!$A$2:$B$10,2,FALSE)/100000))</f>
        <v>2436.8941689441467</v>
      </c>
      <c r="K1787" s="10">
        <f>IF(B1787="Pending","",SUMIFS(E:E,A:A,"&lt;="&amp;A1787,A:A,"&gt;="&amp;A1787-13,B:B,B1787)/(VLOOKUP(B1787,Population!$A$2:$B$10,2,FALSE)/100000)/14)</f>
        <v>19.178218139307578</v>
      </c>
      <c r="L1787" s="13">
        <f>IF(B1787="Pending","",(G1787/C1787)/(VLOOKUP(B1787,Population!$A$2:$B$10,2,FALSE)/100000))</f>
        <v>1.0749450865108765E-3</v>
      </c>
    </row>
    <row r="1788" spans="1:12" x14ac:dyDescent="0.3">
      <c r="A1788" s="1">
        <v>44087</v>
      </c>
      <c r="B1788" s="20" t="s">
        <v>6</v>
      </c>
      <c r="C1788" s="21">
        <v>14477</v>
      </c>
      <c r="D1788" s="6">
        <f t="shared" si="148"/>
        <v>8.4254818884439892E-2</v>
      </c>
      <c r="E1788" s="7">
        <f t="shared" si="149"/>
        <v>110</v>
      </c>
      <c r="F1788" s="6">
        <f t="shared" si="150"/>
        <v>0.11789924973204716</v>
      </c>
      <c r="G1788" s="22">
        <v>407</v>
      </c>
      <c r="H1788" s="7">
        <f t="shared" si="152"/>
        <v>3</v>
      </c>
      <c r="I1788" s="6">
        <f t="shared" si="151"/>
        <v>0.19586140519730511</v>
      </c>
      <c r="J1788" s="10">
        <f>IF(B1788="Pending","",C1788/(VLOOKUP(B1788,Population!$A$2:$B$10,2,FALSE)/100000))</f>
        <v>1837.0941502820931</v>
      </c>
      <c r="K1788" s="10">
        <f>IF(B1788="Pending","",SUMIFS(E:E,A:A,"&lt;="&amp;A1788,A:A,"&gt;="&amp;A1788-13,B:B,B1788)/(VLOOKUP(B1788,Population!$A$2:$B$10,2,FALSE)/100000)/14)</f>
        <v>15.418038216431187</v>
      </c>
      <c r="L1788" s="13">
        <f>IF(B1788="Pending","",(G1788/C1788)/(VLOOKUP(B1788,Population!$A$2:$B$10,2,FALSE)/100000))</f>
        <v>3.5675385500585398E-3</v>
      </c>
    </row>
    <row r="1789" spans="1:12" x14ac:dyDescent="0.3">
      <c r="A1789" s="1">
        <v>44087</v>
      </c>
      <c r="B1789" s="20" t="s">
        <v>7</v>
      </c>
      <c r="C1789" s="21">
        <v>8080</v>
      </c>
      <c r="D1789" s="6">
        <f t="shared" si="148"/>
        <v>4.7024862650153647E-2</v>
      </c>
      <c r="E1789" s="7">
        <f t="shared" si="149"/>
        <v>52</v>
      </c>
      <c r="F1789" s="6">
        <f t="shared" si="150"/>
        <v>5.5734190782422297E-2</v>
      </c>
      <c r="G1789" s="22">
        <v>616</v>
      </c>
      <c r="H1789" s="7">
        <f t="shared" si="152"/>
        <v>6</v>
      </c>
      <c r="I1789" s="6">
        <f t="shared" si="151"/>
        <v>0.2964388835418672</v>
      </c>
      <c r="J1789" s="10">
        <f>IF(B1789="Pending","",C1789/(VLOOKUP(B1789,Population!$A$2:$B$10,2,FALSE)/100000))</f>
        <v>1684.7478195234751</v>
      </c>
      <c r="K1789" s="10">
        <f>IF(B1789="Pending","",SUMIFS(E:E,A:A,"&lt;="&amp;A1789,A:A,"&gt;="&amp;A1789-13,B:B,B1789)/(VLOOKUP(B1789,Population!$A$2:$B$10,2,FALSE)/100000)/14)</f>
        <v>16.814712590541046</v>
      </c>
      <c r="L1789" s="13">
        <f>IF(B1789="Pending","",(G1789/C1789)/(VLOOKUP(B1789,Population!$A$2:$B$10,2,FALSE)/100000))</f>
        <v>1.5896184455360698E-2</v>
      </c>
    </row>
    <row r="1790" spans="1:12" x14ac:dyDescent="0.3">
      <c r="A1790" s="1">
        <v>44087</v>
      </c>
      <c r="B1790" s="20" t="s">
        <v>25</v>
      </c>
      <c r="C1790" s="21">
        <v>4380</v>
      </c>
      <c r="D1790" s="6">
        <f t="shared" si="148"/>
        <v>2.5491200297979327E-2</v>
      </c>
      <c r="E1790" s="7">
        <f t="shared" si="149"/>
        <v>23</v>
      </c>
      <c r="F1790" s="6">
        <f t="shared" si="150"/>
        <v>2.465166130760986E-2</v>
      </c>
      <c r="G1790" s="22">
        <v>693</v>
      </c>
      <c r="H1790" s="7">
        <f t="shared" si="152"/>
        <v>2</v>
      </c>
      <c r="I1790" s="6">
        <f t="shared" si="151"/>
        <v>0.33349374398460058</v>
      </c>
      <c r="J1790" s="10">
        <f>IF(B1790="Pending","",C1790/(VLOOKUP(B1790,Population!$A$2:$B$10,2,FALSE)/100000))</f>
        <v>1978.5968224999885</v>
      </c>
      <c r="K1790" s="10">
        <f>IF(B1790="Pending","",SUMIFS(E:E,A:A,"&lt;="&amp;A1790,A:A,"&gt;="&amp;A1790-13,B:B,B1790)/(VLOOKUP(B1790,Population!$A$2:$B$10,2,FALSE)/100000)/14)</f>
        <v>18.972846243150574</v>
      </c>
      <c r="L1790" s="13">
        <f>IF(B1790="Pending","",(G1790/C1790)/(VLOOKUP(B1790,Population!$A$2:$B$10,2,FALSE)/100000))</f>
        <v>7.1473050915978192E-2</v>
      </c>
    </row>
    <row r="1791" spans="1:12" x14ac:dyDescent="0.3">
      <c r="A1791" s="1">
        <v>44087</v>
      </c>
      <c r="B1791" s="20" t="s">
        <v>21</v>
      </c>
      <c r="C1791" s="21">
        <v>457</v>
      </c>
      <c r="D1791" s="6">
        <f t="shared" si="148"/>
        <v>2.6596982959307199E-3</v>
      </c>
      <c r="E1791" s="7">
        <f t="shared" si="149"/>
        <v>0</v>
      </c>
      <c r="F1791" s="6">
        <f t="shared" si="150"/>
        <v>0</v>
      </c>
      <c r="G1791" s="22">
        <v>0</v>
      </c>
      <c r="H1791" s="7">
        <f t="shared" si="152"/>
        <v>0</v>
      </c>
      <c r="I1791" s="6">
        <f t="shared" si="151"/>
        <v>0</v>
      </c>
      <c r="J1791" s="10" t="str">
        <f>IF(B1791="Pending","",C1791/(VLOOKUP(B1791,Population!$A$2:$B$10,2,FALSE)/100000))</f>
        <v/>
      </c>
      <c r="K1791" s="10" t="str">
        <f>IF(B1791="Pending","",SUMIFS(E:E,A:A,"&lt;="&amp;A1791,A:A,"&gt;="&amp;A1791-13,B:B,B1791)/(VLOOKUP(B1791,Population!$A$2:$B$10,2,FALSE)/100000)/14)</f>
        <v/>
      </c>
      <c r="L1791" s="13" t="str">
        <f>IF(B1791="Pending","",(G1791/C1791)/(VLOOKUP(B1791,Population!$A$2:$B$10,2,FALSE)/100000))</f>
        <v/>
      </c>
    </row>
    <row r="1792" spans="1:12" x14ac:dyDescent="0.3">
      <c r="A1792" s="1">
        <v>44088</v>
      </c>
      <c r="B1792" s="11" t="s">
        <v>0</v>
      </c>
      <c r="C1792" s="22">
        <v>8525</v>
      </c>
      <c r="D1792" s="6">
        <f t="shared" si="148"/>
        <v>4.8917222305105756E-2</v>
      </c>
      <c r="E1792" s="7">
        <f t="shared" si="149"/>
        <v>108</v>
      </c>
      <c r="F1792" s="6">
        <f t="shared" si="150"/>
        <v>4.4081632653061226E-2</v>
      </c>
      <c r="G1792" s="22">
        <v>4</v>
      </c>
      <c r="H1792" s="7">
        <f t="shared" si="152"/>
        <v>0</v>
      </c>
      <c r="I1792" s="6">
        <f t="shared" si="151"/>
        <v>1.9074868860276585E-3</v>
      </c>
      <c r="J1792" s="10">
        <f>IF(B1792="Pending","",C1792/(VLOOKUP(B1792,Population!$A$2:$B$10,2,FALSE)/100000))</f>
        <v>941.01777833705319</v>
      </c>
      <c r="K1792" s="10">
        <f>IF(B1792="Pending","",SUMIFS(E:E,A:A,"&lt;="&amp;A1792,A:A,"&gt;="&amp;A1792-13,B:B,B1792)/(VLOOKUP(B1792,Population!$A$2:$B$10,2,FALSE)/100000)/14)</f>
        <v>6.7806894794291219</v>
      </c>
      <c r="L1792" s="13">
        <f>IF(B1792="Pending","",(G1792/C1792)/(VLOOKUP(B1792,Population!$A$2:$B$10,2,FALSE)/100000))</f>
        <v>5.1792758759875996E-5</v>
      </c>
    </row>
    <row r="1793" spans="1:12" x14ac:dyDescent="0.3">
      <c r="A1793" s="1">
        <v>44088</v>
      </c>
      <c r="B1793" s="22" t="s">
        <v>1</v>
      </c>
      <c r="C1793" s="22">
        <v>22665</v>
      </c>
      <c r="D1793" s="6">
        <f t="shared" si="148"/>
        <v>0.13005382328976209</v>
      </c>
      <c r="E1793" s="7">
        <f t="shared" si="149"/>
        <v>433</v>
      </c>
      <c r="F1793" s="6">
        <f t="shared" si="150"/>
        <v>0.17673469387755103</v>
      </c>
      <c r="G1793" s="22">
        <v>1</v>
      </c>
      <c r="H1793" s="7">
        <f t="shared" si="152"/>
        <v>0</v>
      </c>
      <c r="I1793" s="6">
        <f t="shared" si="151"/>
        <v>4.7687172150691462E-4</v>
      </c>
      <c r="J1793" s="10">
        <f>IF(B1793="Pending","",C1793/(VLOOKUP(B1793,Population!$A$2:$B$10,2,FALSE)/100000))</f>
        <v>2645.5397006040448</v>
      </c>
      <c r="K1793" s="10">
        <f>IF(B1793="Pending","",SUMIFS(E:E,A:A,"&lt;="&amp;A1793,A:A,"&gt;="&amp;A1793-13,B:B,B1793)/(VLOOKUP(B1793,Population!$A$2:$B$10,2,FALSE)/100000)/14)</f>
        <v>30.473189012977162</v>
      </c>
      <c r="L1793" s="13">
        <f>IF(B1793="Pending","",(G1793/C1793)/(VLOOKUP(B1793,Population!$A$2:$B$10,2,FALSE)/100000))</f>
        <v>5.1499479111737242E-6</v>
      </c>
    </row>
    <row r="1794" spans="1:12" x14ac:dyDescent="0.3">
      <c r="A1794" s="1">
        <v>44088</v>
      </c>
      <c r="B1794" s="22" t="s">
        <v>2</v>
      </c>
      <c r="C1794" s="22">
        <v>37278</v>
      </c>
      <c r="D1794" s="6">
        <f t="shared" ref="D1794:D1857" si="153">C1794/SUMIF(A:A,A1794,C:C)</f>
        <v>0.21390454112489529</v>
      </c>
      <c r="E1794" s="7">
        <f t="shared" si="149"/>
        <v>468</v>
      </c>
      <c r="F1794" s="6">
        <f t="shared" si="150"/>
        <v>0.19102040816326529</v>
      </c>
      <c r="G1794" s="22">
        <v>21</v>
      </c>
      <c r="H1794" s="7">
        <f t="shared" si="152"/>
        <v>1</v>
      </c>
      <c r="I1794" s="6">
        <f t="shared" si="151"/>
        <v>1.0014306151645207E-2</v>
      </c>
      <c r="J1794" s="10">
        <f>IF(B1794="Pending","",C1794/(VLOOKUP(B1794,Population!$A$2:$B$10,2,FALSE)/100000))</f>
        <v>3913.914460421986</v>
      </c>
      <c r="K1794" s="10">
        <f>IF(B1794="Pending","",SUMIFS(E:E,A:A,"&lt;="&amp;A1794,A:A,"&gt;="&amp;A1794-13,B:B,B1794)/(VLOOKUP(B1794,Population!$A$2:$B$10,2,FALSE)/100000)/14)</f>
        <v>26.113161633421008</v>
      </c>
      <c r="L1794" s="13">
        <f>IF(B1794="Pending","",(G1794/C1794)/(VLOOKUP(B1794,Population!$A$2:$B$10,2,FALSE)/100000))</f>
        <v>5.9146005121722293E-5</v>
      </c>
    </row>
    <row r="1795" spans="1:12" x14ac:dyDescent="0.3">
      <c r="A1795" s="1">
        <v>44088</v>
      </c>
      <c r="B1795" s="22" t="s">
        <v>3</v>
      </c>
      <c r="C1795" s="22">
        <v>29668</v>
      </c>
      <c r="D1795" s="6">
        <f t="shared" si="153"/>
        <v>0.17023767171236098</v>
      </c>
      <c r="E1795" s="7">
        <f t="shared" si="149"/>
        <v>357</v>
      </c>
      <c r="F1795" s="6">
        <f t="shared" si="150"/>
        <v>0.14571428571428571</v>
      </c>
      <c r="G1795" s="22">
        <v>36</v>
      </c>
      <c r="H1795" s="7">
        <f t="shared" si="152"/>
        <v>1</v>
      </c>
      <c r="I1795" s="6">
        <f t="shared" si="151"/>
        <v>1.7167381974248927E-2</v>
      </c>
      <c r="J1795" s="10">
        <f>IF(B1795="Pending","",C1795/(VLOOKUP(B1795,Population!$A$2:$B$10,2,FALSE)/100000))</f>
        <v>3382.1943450732001</v>
      </c>
      <c r="K1795" s="10">
        <f>IF(B1795="Pending","",SUMIFS(E:E,A:A,"&lt;="&amp;A1795,A:A,"&gt;="&amp;A1795-13,B:B,B1795)/(VLOOKUP(B1795,Population!$A$2:$B$10,2,FALSE)/100000)/14)</f>
        <v>23.451722186990356</v>
      </c>
      <c r="L1795" s="13">
        <f>IF(B1795="Pending","",(G1795/C1795)/(VLOOKUP(B1795,Population!$A$2:$B$10,2,FALSE)/100000))</f>
        <v>1.3833259345838317E-4</v>
      </c>
    </row>
    <row r="1796" spans="1:12" x14ac:dyDescent="0.3">
      <c r="A1796" s="1">
        <v>44088</v>
      </c>
      <c r="B1796" s="22" t="s">
        <v>4</v>
      </c>
      <c r="C1796" s="22">
        <v>26157</v>
      </c>
      <c r="D1796" s="6">
        <f t="shared" si="153"/>
        <v>0.15009123564042828</v>
      </c>
      <c r="E1796" s="7">
        <f t="shared" si="149"/>
        <v>316</v>
      </c>
      <c r="F1796" s="6">
        <f t="shared" si="150"/>
        <v>0.12897959183673469</v>
      </c>
      <c r="G1796" s="22">
        <v>93</v>
      </c>
      <c r="H1796" s="7">
        <f t="shared" si="152"/>
        <v>1</v>
      </c>
      <c r="I1796" s="6">
        <f t="shared" si="151"/>
        <v>4.4349070100143065E-2</v>
      </c>
      <c r="J1796" s="10">
        <f>IF(B1796="Pending","",C1796/(VLOOKUP(B1796,Population!$A$2:$B$10,2,FALSE)/100000))</f>
        <v>3068.1978135410313</v>
      </c>
      <c r="K1796" s="10">
        <f>IF(B1796="Pending","",SUMIFS(E:E,A:A,"&lt;="&amp;A1796,A:A,"&gt;="&amp;A1796-13,B:B,B1796)/(VLOOKUP(B1796,Population!$A$2:$B$10,2,FALSE)/100000)/14)</f>
        <v>23.208504534455834</v>
      </c>
      <c r="L1796" s="13">
        <f>IF(B1796="Pending","",(G1796/C1796)/(VLOOKUP(B1796,Population!$A$2:$B$10,2,FALSE)/100000))</f>
        <v>4.1705222247748208E-4</v>
      </c>
    </row>
    <row r="1797" spans="1:12" x14ac:dyDescent="0.3">
      <c r="A1797" s="1">
        <v>44088</v>
      </c>
      <c r="B1797" s="22" t="s">
        <v>5</v>
      </c>
      <c r="C1797" s="22">
        <v>22129</v>
      </c>
      <c r="D1797" s="6">
        <f t="shared" si="153"/>
        <v>0.12697820673192789</v>
      </c>
      <c r="E1797" s="7">
        <f t="shared" si="149"/>
        <v>310</v>
      </c>
      <c r="F1797" s="6">
        <f t="shared" si="150"/>
        <v>0.12653061224489795</v>
      </c>
      <c r="G1797" s="22">
        <v>213</v>
      </c>
      <c r="H1797" s="7">
        <f t="shared" si="152"/>
        <v>3</v>
      </c>
      <c r="I1797" s="6">
        <f t="shared" si="151"/>
        <v>0.10157367668097282</v>
      </c>
      <c r="J1797" s="10">
        <f>IF(B1797="Pending","",C1797/(VLOOKUP(B1797,Population!$A$2:$B$10,2,FALSE)/100000))</f>
        <v>2471.5170752355757</v>
      </c>
      <c r="K1797" s="10">
        <f>IF(B1797="Pending","",SUMIFS(E:E,A:A,"&lt;="&amp;A1797,A:A,"&gt;="&amp;A1797-13,B:B,B1797)/(VLOOKUP(B1797,Population!$A$2:$B$10,2,FALSE)/100000)/14)</f>
        <v>20.350929481436619</v>
      </c>
      <c r="L1797" s="13">
        <f>IF(B1797="Pending","",(G1797/C1797)/(VLOOKUP(B1797,Population!$A$2:$B$10,2,FALSE)/100000))</f>
        <v>1.0750276662319245E-3</v>
      </c>
    </row>
    <row r="1798" spans="1:12" x14ac:dyDescent="0.3">
      <c r="A1798" s="1">
        <v>44088</v>
      </c>
      <c r="B1798" s="22" t="s">
        <v>6</v>
      </c>
      <c r="C1798" s="22">
        <v>14720</v>
      </c>
      <c r="D1798" s="6">
        <f t="shared" si="153"/>
        <v>8.4464693528581436E-2</v>
      </c>
      <c r="E1798" s="7">
        <f t="shared" si="149"/>
        <v>243</v>
      </c>
      <c r="F1798" s="6">
        <f t="shared" si="150"/>
        <v>9.9183673469387751E-2</v>
      </c>
      <c r="G1798" s="22">
        <v>410</v>
      </c>
      <c r="H1798" s="7">
        <f t="shared" si="152"/>
        <v>3</v>
      </c>
      <c r="I1798" s="6">
        <f t="shared" si="151"/>
        <v>0.195517405817835</v>
      </c>
      <c r="J1798" s="10">
        <f>IF(B1798="Pending","",C1798/(VLOOKUP(B1798,Population!$A$2:$B$10,2,FALSE)/100000))</f>
        <v>1867.9302267149553</v>
      </c>
      <c r="K1798" s="10">
        <f>IF(B1798="Pending","",SUMIFS(E:E,A:A,"&lt;="&amp;A1798,A:A,"&gt;="&amp;A1798-13,B:B,B1798)/(VLOOKUP(B1798,Population!$A$2:$B$10,2,FALSE)/100000)/14)</f>
        <v>16.496666404411972</v>
      </c>
      <c r="L1798" s="13">
        <f>IF(B1798="Pending","",(G1798/C1798)/(VLOOKUP(B1798,Population!$A$2:$B$10,2,FALSE)/100000))</f>
        <v>3.534507329540608E-3</v>
      </c>
    </row>
    <row r="1799" spans="1:12" x14ac:dyDescent="0.3">
      <c r="A1799" s="1">
        <v>44088</v>
      </c>
      <c r="B1799" s="22" t="s">
        <v>7</v>
      </c>
      <c r="C1799" s="22">
        <v>8214</v>
      </c>
      <c r="D1799" s="6">
        <f t="shared" si="153"/>
        <v>4.7132676130690748E-2</v>
      </c>
      <c r="E1799" s="7">
        <f t="shared" si="149"/>
        <v>134</v>
      </c>
      <c r="F1799" s="6">
        <f t="shared" si="150"/>
        <v>5.4693877551020405E-2</v>
      </c>
      <c r="G1799" s="22">
        <v>621</v>
      </c>
      <c r="H1799" s="7">
        <f t="shared" si="152"/>
        <v>5</v>
      </c>
      <c r="I1799" s="6">
        <f t="shared" si="151"/>
        <v>0.29613733905579398</v>
      </c>
      <c r="J1799" s="10">
        <f>IF(B1799="Pending","",C1799/(VLOOKUP(B1799,Population!$A$2:$B$10,2,FALSE)/100000))</f>
        <v>1712.6879442531961</v>
      </c>
      <c r="K1799" s="10">
        <f>IF(B1799="Pending","",SUMIFS(E:E,A:A,"&lt;="&amp;A1799,A:A,"&gt;="&amp;A1799-13,B:B,B1799)/(VLOOKUP(B1799,Population!$A$2:$B$10,2,FALSE)/100000)/14)</f>
        <v>17.812574188031082</v>
      </c>
      <c r="L1799" s="13">
        <f>IF(B1799="Pending","",(G1799/C1799)/(VLOOKUP(B1799,Population!$A$2:$B$10,2,FALSE)/100000))</f>
        <v>1.5763782854497362E-2</v>
      </c>
    </row>
    <row r="1800" spans="1:12" x14ac:dyDescent="0.3">
      <c r="A1800" s="1">
        <v>44088</v>
      </c>
      <c r="B1800" s="22" t="s">
        <v>25</v>
      </c>
      <c r="C1800" s="22">
        <v>4457</v>
      </c>
      <c r="D1800" s="6">
        <f t="shared" si="153"/>
        <v>2.5574669772886374E-2</v>
      </c>
      <c r="E1800" s="7">
        <f t="shared" ref="E1800:E1863" si="154">C1800-SUMIFS(C:C,A:A,A1800-1,B:B,B1800)</f>
        <v>77</v>
      </c>
      <c r="F1800" s="6">
        <f t="shared" ref="F1800:F1863" si="155">E1800/SUMIF(A:A,A1800,E:E)</f>
        <v>3.1428571428571431E-2</v>
      </c>
      <c r="G1800" s="22">
        <v>698</v>
      </c>
      <c r="H1800" s="7">
        <f t="shared" si="152"/>
        <v>5</v>
      </c>
      <c r="I1800" s="6">
        <f t="shared" si="151"/>
        <v>0.33285646161182642</v>
      </c>
      <c r="J1800" s="10">
        <f>IF(B1800="Pending","",C1800/(VLOOKUP(B1800,Population!$A$2:$B$10,2,FALSE)/100000))</f>
        <v>2013.3803739457646</v>
      </c>
      <c r="K1800" s="10">
        <f>IF(B1800="Pending","",SUMIFS(E:E,A:A,"&lt;="&amp;A1800,A:A,"&gt;="&amp;A1800-13,B:B,B1800)/(VLOOKUP(B1800,Population!$A$2:$B$10,2,FALSE)/100000)/14)</f>
        <v>20.36031629154424</v>
      </c>
      <c r="L1800" s="13">
        <f>IF(B1800="Pending","",(G1800/C1800)/(VLOOKUP(B1800,Population!$A$2:$B$10,2,FALSE)/100000))</f>
        <v>7.0745038183483988E-2</v>
      </c>
    </row>
    <row r="1801" spans="1:12" x14ac:dyDescent="0.3">
      <c r="A1801" s="1">
        <v>44088</v>
      </c>
      <c r="B1801" s="22" t="s">
        <v>21</v>
      </c>
      <c r="C1801" s="22">
        <v>461</v>
      </c>
      <c r="D1801" s="6">
        <f t="shared" si="153"/>
        <v>2.6452597633611439E-3</v>
      </c>
      <c r="E1801" s="7">
        <f t="shared" si="154"/>
        <v>4</v>
      </c>
      <c r="F1801" s="6">
        <f t="shared" si="155"/>
        <v>1.6326530612244899E-3</v>
      </c>
      <c r="G1801" s="22">
        <v>0</v>
      </c>
      <c r="H1801" s="7">
        <f t="shared" si="152"/>
        <v>0</v>
      </c>
      <c r="I1801" s="6">
        <f t="shared" si="151"/>
        <v>0</v>
      </c>
      <c r="J1801" s="10" t="str">
        <f>IF(B1801="Pending","",C1801/(VLOOKUP(B1801,Population!$A$2:$B$10,2,FALSE)/100000))</f>
        <v/>
      </c>
      <c r="K1801" s="10" t="str">
        <f>IF(B1801="Pending","",SUMIFS(E:E,A:A,"&lt;="&amp;A1801,A:A,"&gt;="&amp;A1801-13,B:B,B1801)/(VLOOKUP(B1801,Population!$A$2:$B$10,2,FALSE)/100000)/14)</f>
        <v/>
      </c>
      <c r="L1801" s="13" t="str">
        <f>IF(B1801="Pending","",(G1801/C1801)/(VLOOKUP(B1801,Population!$A$2:$B$10,2,FALSE)/100000))</f>
        <v/>
      </c>
    </row>
    <row r="1802" spans="1:12" x14ac:dyDescent="0.3">
      <c r="A1802" s="1">
        <v>44089</v>
      </c>
      <c r="B1802" s="11" t="s">
        <v>0</v>
      </c>
      <c r="C1802" s="22">
        <v>8556</v>
      </c>
      <c r="D1802" s="6">
        <f t="shared" si="153"/>
        <v>4.8826976961838943E-2</v>
      </c>
      <c r="E1802" s="7">
        <f t="shared" si="154"/>
        <v>31</v>
      </c>
      <c r="F1802" s="6">
        <f t="shared" si="155"/>
        <v>3.2392894461859979E-2</v>
      </c>
      <c r="G1802" s="22">
        <v>5</v>
      </c>
      <c r="H1802" s="7">
        <f t="shared" si="152"/>
        <v>1</v>
      </c>
      <c r="I1802" s="6">
        <f t="shared" si="151"/>
        <v>2.3507287259050304E-3</v>
      </c>
      <c r="J1802" s="10">
        <f>IF(B1802="Pending","",C1802/(VLOOKUP(B1802,Population!$A$2:$B$10,2,FALSE)/100000))</f>
        <v>944.43966116736976</v>
      </c>
      <c r="K1802" s="10">
        <f>IF(B1802="Pending","",SUMIFS(E:E,A:A,"&lt;="&amp;A1802,A:A,"&gt;="&amp;A1802-13,B:B,B1802)/(VLOOKUP(B1802,Population!$A$2:$B$10,2,FALSE)/100000)/14)</f>
        <v>6.4180014375061694</v>
      </c>
      <c r="L1802" s="13">
        <f>IF(B1802="Pending","",(G1802/C1802)/(VLOOKUP(B1802,Population!$A$2:$B$10,2,FALSE)/100000))</f>
        <v>6.4506379796041197E-5</v>
      </c>
    </row>
    <row r="1803" spans="1:12" x14ac:dyDescent="0.3">
      <c r="A1803" s="1">
        <v>44089</v>
      </c>
      <c r="B1803" s="22" t="s">
        <v>1</v>
      </c>
      <c r="C1803" s="22">
        <v>22785</v>
      </c>
      <c r="D1803" s="6">
        <f t="shared" si="153"/>
        <v>0.13002836256141892</v>
      </c>
      <c r="E1803" s="7">
        <f t="shared" si="154"/>
        <v>120</v>
      </c>
      <c r="F1803" s="6">
        <f t="shared" si="155"/>
        <v>0.12539184952978055</v>
      </c>
      <c r="G1803" s="22">
        <v>1</v>
      </c>
      <c r="H1803" s="7">
        <f t="shared" si="152"/>
        <v>0</v>
      </c>
      <c r="I1803" s="6">
        <f t="shared" si="151"/>
        <v>4.7014574518100609E-4</v>
      </c>
      <c r="J1803" s="10">
        <f>IF(B1803="Pending","",C1803/(VLOOKUP(B1803,Population!$A$2:$B$10,2,FALSE)/100000))</f>
        <v>2659.5465289328549</v>
      </c>
      <c r="K1803" s="10">
        <f>IF(B1803="Pending","",SUMIFS(E:E,A:A,"&lt;="&amp;A1803,A:A,"&gt;="&amp;A1803-13,B:B,B1803)/(VLOOKUP(B1803,Population!$A$2:$B$10,2,FALSE)/100000)/14)</f>
        <v>29.355977705798242</v>
      </c>
      <c r="L1803" s="13">
        <f>IF(B1803="Pending","",(G1803/C1803)/(VLOOKUP(B1803,Population!$A$2:$B$10,2,FALSE)/100000))</f>
        <v>5.1228250781984844E-6</v>
      </c>
    </row>
    <row r="1804" spans="1:12" x14ac:dyDescent="0.3">
      <c r="A1804" s="1">
        <v>44089</v>
      </c>
      <c r="B1804" s="22" t="s">
        <v>2</v>
      </c>
      <c r="C1804" s="22">
        <v>37437</v>
      </c>
      <c r="D1804" s="6">
        <f t="shared" si="153"/>
        <v>0.21364370459564802</v>
      </c>
      <c r="E1804" s="7">
        <f t="shared" si="154"/>
        <v>159</v>
      </c>
      <c r="F1804" s="6">
        <f t="shared" si="155"/>
        <v>0.16614420062695925</v>
      </c>
      <c r="G1804" s="22">
        <v>21</v>
      </c>
      <c r="H1804" s="7">
        <f t="shared" si="152"/>
        <v>0</v>
      </c>
      <c r="I1804" s="6">
        <f t="shared" si="151"/>
        <v>9.8730606488011286E-3</v>
      </c>
      <c r="J1804" s="10">
        <f>IF(B1804="Pending","",C1804/(VLOOKUP(B1804,Population!$A$2:$B$10,2,FALSE)/100000))</f>
        <v>3930.6082851767233</v>
      </c>
      <c r="K1804" s="10">
        <f>IF(B1804="Pending","",SUMIFS(E:E,A:A,"&lt;="&amp;A1804,A:A,"&gt;="&amp;A1804-13,B:B,B1804)/(VLOOKUP(B1804,Population!$A$2:$B$10,2,FALSE)/100000)/14)</f>
        <v>25.670692783228059</v>
      </c>
      <c r="L1804" s="13">
        <f>IF(B1804="Pending","",(G1804/C1804)/(VLOOKUP(B1804,Population!$A$2:$B$10,2,FALSE)/100000))</f>
        <v>5.8894804042192569E-5</v>
      </c>
    </row>
    <row r="1805" spans="1:12" x14ac:dyDescent="0.3">
      <c r="A1805" s="1">
        <v>44089</v>
      </c>
      <c r="B1805" s="22" t="s">
        <v>3</v>
      </c>
      <c r="C1805" s="22">
        <v>29814</v>
      </c>
      <c r="D1805" s="6">
        <f t="shared" si="153"/>
        <v>0.17014112799675857</v>
      </c>
      <c r="E1805" s="7">
        <f t="shared" si="154"/>
        <v>146</v>
      </c>
      <c r="F1805" s="6">
        <f t="shared" si="155"/>
        <v>0.15256008359456635</v>
      </c>
      <c r="G1805" s="22">
        <v>35</v>
      </c>
      <c r="H1805" s="7">
        <f t="shared" si="152"/>
        <v>-1</v>
      </c>
      <c r="I1805" s="6">
        <f t="shared" si="151"/>
        <v>1.6455101081335213E-2</v>
      </c>
      <c r="J1805" s="10">
        <f>IF(B1805="Pending","",C1805/(VLOOKUP(B1805,Population!$A$2:$B$10,2,FALSE)/100000))</f>
        <v>3398.8385534586891</v>
      </c>
      <c r="K1805" s="10">
        <f>IF(B1805="Pending","",SUMIFS(E:E,A:A,"&lt;="&amp;A1805,A:A,"&gt;="&amp;A1805-13,B:B,B1805)/(VLOOKUP(B1805,Population!$A$2:$B$10,2,FALSE)/100000)/14)</f>
        <v>23.354006677877894</v>
      </c>
      <c r="L1805" s="13">
        <f>IF(B1805="Pending","",(G1805/C1805)/(VLOOKUP(B1805,Population!$A$2:$B$10,2,FALSE)/100000))</f>
        <v>1.3383141998475354E-4</v>
      </c>
    </row>
    <row r="1806" spans="1:12" x14ac:dyDescent="0.3">
      <c r="A1806" s="1">
        <v>44089</v>
      </c>
      <c r="B1806" s="22" t="s">
        <v>4</v>
      </c>
      <c r="C1806" s="22">
        <v>26285</v>
      </c>
      <c r="D1806" s="6">
        <f t="shared" si="153"/>
        <v>0.15000199736348022</v>
      </c>
      <c r="E1806" s="7">
        <f t="shared" si="154"/>
        <v>128</v>
      </c>
      <c r="F1806" s="6">
        <f t="shared" si="155"/>
        <v>0.13375130616509928</v>
      </c>
      <c r="G1806" s="22">
        <v>93</v>
      </c>
      <c r="H1806" s="7">
        <f t="shared" si="152"/>
        <v>0</v>
      </c>
      <c r="I1806" s="6">
        <f t="shared" si="151"/>
        <v>4.372355430183357E-2</v>
      </c>
      <c r="J1806" s="10">
        <f>IF(B1806="Pending","",C1806/(VLOOKUP(B1806,Population!$A$2:$B$10,2,FALSE)/100000))</f>
        <v>3083.2121240557408</v>
      </c>
      <c r="K1806" s="10">
        <f>IF(B1806="Pending","",SUMIFS(E:E,A:A,"&lt;="&amp;A1806,A:A,"&gt;="&amp;A1806-13,B:B,B1806)/(VLOOKUP(B1806,Population!$A$2:$B$10,2,FALSE)/100000)/14)</f>
        <v>22.613629508482415</v>
      </c>
      <c r="L1806" s="13">
        <f>IF(B1806="Pending","",(G1806/C1806)/(VLOOKUP(B1806,Population!$A$2:$B$10,2,FALSE)/100000))</f>
        <v>4.1502130429307588E-4</v>
      </c>
    </row>
    <row r="1807" spans="1:12" x14ac:dyDescent="0.3">
      <c r="A1807" s="1">
        <v>44089</v>
      </c>
      <c r="B1807" s="22" t="s">
        <v>5</v>
      </c>
      <c r="C1807" s="22">
        <v>22276</v>
      </c>
      <c r="D1807" s="6">
        <f t="shared" si="153"/>
        <v>0.12712362538591915</v>
      </c>
      <c r="E1807" s="7">
        <f t="shared" si="154"/>
        <v>147</v>
      </c>
      <c r="F1807" s="6">
        <f t="shared" si="155"/>
        <v>0.15360501567398119</v>
      </c>
      <c r="G1807" s="22">
        <v>218</v>
      </c>
      <c r="H1807" s="7">
        <f t="shared" si="152"/>
        <v>5</v>
      </c>
      <c r="I1807" s="6">
        <f t="shared" si="151"/>
        <v>0.10249177244945933</v>
      </c>
      <c r="J1807" s="10">
        <f>IF(B1807="Pending","",C1807/(VLOOKUP(B1807,Population!$A$2:$B$10,2,FALSE)/100000))</f>
        <v>2487.9350340253823</v>
      </c>
      <c r="K1807" s="10">
        <f>IF(B1807="Pending","",SUMIFS(E:E,A:A,"&lt;="&amp;A1807,A:A,"&gt;="&amp;A1807-13,B:B,B1807)/(VLOOKUP(B1807,Population!$A$2:$B$10,2,FALSE)/100000)/14)</f>
        <v>20.438683391391855</v>
      </c>
      <c r="L1807" s="13">
        <f>IF(B1807="Pending","",(G1807/C1807)/(VLOOKUP(B1807,Population!$A$2:$B$10,2,FALSE)/100000))</f>
        <v>1.09300238815266E-3</v>
      </c>
    </row>
    <row r="1808" spans="1:12" x14ac:dyDescent="0.3">
      <c r="A1808" s="1">
        <v>44089</v>
      </c>
      <c r="B1808" s="22" t="s">
        <v>6</v>
      </c>
      <c r="C1808" s="22">
        <v>14838</v>
      </c>
      <c r="D1808" s="6">
        <f t="shared" si="153"/>
        <v>8.4676798055138641E-2</v>
      </c>
      <c r="E1808" s="7">
        <f t="shared" si="154"/>
        <v>118</v>
      </c>
      <c r="F1808" s="6">
        <f t="shared" si="155"/>
        <v>0.12330198537095088</v>
      </c>
      <c r="G1808" s="22">
        <v>415</v>
      </c>
      <c r="H1808" s="7">
        <f t="shared" si="152"/>
        <v>5</v>
      </c>
      <c r="I1808" s="6">
        <f t="shared" si="151"/>
        <v>0.19511048425011754</v>
      </c>
      <c r="J1808" s="10">
        <f>IF(B1808="Pending","",C1808/(VLOOKUP(B1808,Population!$A$2:$B$10,2,FALSE)/100000))</f>
        <v>1882.9041239128062</v>
      </c>
      <c r="K1808" s="10">
        <f>IF(B1808="Pending","",SUMIFS(E:E,A:A,"&lt;="&amp;A1808,A:A,"&gt;="&amp;A1808-13,B:B,B1808)/(VLOOKUP(B1808,Population!$A$2:$B$10,2,FALSE)/100000)/14)</f>
        <v>16.659820247972089</v>
      </c>
      <c r="L1808" s="13">
        <f>IF(B1808="Pending","",(G1808/C1808)/(VLOOKUP(B1808,Population!$A$2:$B$10,2,FALSE)/100000))</f>
        <v>3.549159931273636E-3</v>
      </c>
    </row>
    <row r="1809" spans="1:12" x14ac:dyDescent="0.3">
      <c r="A1809" s="1">
        <v>44089</v>
      </c>
      <c r="B1809" s="22" t="s">
        <v>7</v>
      </c>
      <c r="C1809" s="22">
        <v>8279</v>
      </c>
      <c r="D1809" s="6">
        <f t="shared" si="153"/>
        <v>4.7246206436075806E-2</v>
      </c>
      <c r="E1809" s="7">
        <f t="shared" si="154"/>
        <v>65</v>
      </c>
      <c r="F1809" s="6">
        <f t="shared" si="155"/>
        <v>6.7920585161964475E-2</v>
      </c>
      <c r="G1809" s="22">
        <v>629</v>
      </c>
      <c r="H1809" s="7">
        <f t="shared" si="152"/>
        <v>8</v>
      </c>
      <c r="I1809" s="6">
        <f t="shared" si="151"/>
        <v>0.29572167371885283</v>
      </c>
      <c r="J1809" s="10">
        <f>IF(B1809="Pending","",C1809/(VLOOKUP(B1809,Population!$A$2:$B$10,2,FALSE)/100000))</f>
        <v>1726.2409898310457</v>
      </c>
      <c r="K1809" s="10">
        <f>IF(B1809="Pending","",SUMIFS(E:E,A:A,"&lt;="&amp;A1809,A:A,"&gt;="&amp;A1809-13,B:B,B1809)/(VLOOKUP(B1809,Population!$A$2:$B$10,2,FALSE)/100000)/14)</f>
        <v>17.753000361315262</v>
      </c>
      <c r="L1809" s="13">
        <f>IF(B1809="Pending","",(G1809/C1809)/(VLOOKUP(B1809,Population!$A$2:$B$10,2,FALSE)/100000))</f>
        <v>1.5841500122585384E-2</v>
      </c>
    </row>
    <row r="1810" spans="1:12" x14ac:dyDescent="0.3">
      <c r="A1810" s="1">
        <v>44089</v>
      </c>
      <c r="B1810" s="22" t="s">
        <v>25</v>
      </c>
      <c r="C1810" s="22">
        <v>4526</v>
      </c>
      <c r="D1810" s="6">
        <f t="shared" si="153"/>
        <v>2.5828763175465529E-2</v>
      </c>
      <c r="E1810" s="7">
        <f t="shared" si="154"/>
        <v>69</v>
      </c>
      <c r="F1810" s="6">
        <f t="shared" si="155"/>
        <v>7.2100313479623826E-2</v>
      </c>
      <c r="G1810" s="22">
        <v>710</v>
      </c>
      <c r="H1810" s="7">
        <f t="shared" si="152"/>
        <v>12</v>
      </c>
      <c r="I1810" s="6">
        <f t="shared" si="151"/>
        <v>0.33380347907851432</v>
      </c>
      <c r="J1810" s="10">
        <f>IF(B1810="Pending","",C1810/(VLOOKUP(B1810,Population!$A$2:$B$10,2,FALSE)/100000))</f>
        <v>2044.5500499166549</v>
      </c>
      <c r="K1810" s="10">
        <f>IF(B1810="Pending","",SUMIFS(E:E,A:A,"&lt;="&amp;A1810,A:A,"&gt;="&amp;A1810-13,B:B,B1810)/(VLOOKUP(B1810,Population!$A$2:$B$10,2,FALSE)/100000)/14)</f>
        <v>21.166984924331253</v>
      </c>
      <c r="L1810" s="13">
        <f>IF(B1810="Pending","",(G1810/C1810)/(VLOOKUP(B1810,Population!$A$2:$B$10,2,FALSE)/100000))</f>
        <v>7.0864217498037313E-2</v>
      </c>
    </row>
    <row r="1811" spans="1:12" x14ac:dyDescent="0.3">
      <c r="A1811" s="1">
        <v>44089</v>
      </c>
      <c r="B1811" s="22" t="s">
        <v>21</v>
      </c>
      <c r="C1811" s="22">
        <v>435</v>
      </c>
      <c r="D1811" s="6">
        <f t="shared" si="153"/>
        <v>2.4824374682561874E-3</v>
      </c>
      <c r="E1811" s="7">
        <f t="shared" si="154"/>
        <v>-26</v>
      </c>
      <c r="F1811" s="6">
        <f t="shared" si="155"/>
        <v>-2.7168234064785787E-2</v>
      </c>
      <c r="G1811" s="22">
        <v>0</v>
      </c>
      <c r="H1811" s="7">
        <f t="shared" si="152"/>
        <v>0</v>
      </c>
      <c r="I1811" s="6">
        <f t="shared" si="151"/>
        <v>0</v>
      </c>
      <c r="J1811" s="10" t="str">
        <f>IF(B1811="Pending","",C1811/(VLOOKUP(B1811,Population!$A$2:$B$10,2,FALSE)/100000))</f>
        <v/>
      </c>
      <c r="K1811" s="10" t="str">
        <f>IF(B1811="Pending","",SUMIFS(E:E,A:A,"&lt;="&amp;A1811,A:A,"&gt;="&amp;A1811-13,B:B,B1811)/(VLOOKUP(B1811,Population!$A$2:$B$10,2,FALSE)/100000)/14)</f>
        <v/>
      </c>
      <c r="L1811" s="13" t="str">
        <f>IF(B1811="Pending","",(G1811/C1811)/(VLOOKUP(B1811,Population!$A$2:$B$10,2,FALSE)/100000))</f>
        <v/>
      </c>
    </row>
    <row r="1812" spans="1:12" x14ac:dyDescent="0.3">
      <c r="A1812" s="1">
        <v>44090</v>
      </c>
      <c r="B1812" s="11" t="s">
        <v>0</v>
      </c>
      <c r="C1812" s="22">
        <v>8644</v>
      </c>
      <c r="D1812" s="6">
        <f t="shared" si="153"/>
        <v>4.8812165771626378E-2</v>
      </c>
      <c r="E1812" s="7">
        <f t="shared" si="154"/>
        <v>88</v>
      </c>
      <c r="F1812" s="6">
        <f t="shared" si="155"/>
        <v>4.7413793103448273E-2</v>
      </c>
      <c r="G1812" s="22">
        <v>5</v>
      </c>
      <c r="H1812" s="7">
        <f t="shared" si="152"/>
        <v>0</v>
      </c>
      <c r="I1812" s="6">
        <f t="shared" si="151"/>
        <v>2.3245002324500234E-3</v>
      </c>
      <c r="J1812" s="10">
        <f>IF(B1812="Pending","",C1812/(VLOOKUP(B1812,Population!$A$2:$B$10,2,FALSE)/100000))</f>
        <v>954.15339307278452</v>
      </c>
      <c r="K1812" s="10">
        <f>IF(B1812="Pending","",SUMIFS(E:E,A:A,"&lt;="&amp;A1812,A:A,"&gt;="&amp;A1812-13,B:B,B1812)/(VLOOKUP(B1812,Population!$A$2:$B$10,2,FALSE)/100000)/14)</f>
        <v>6.5599228452151506</v>
      </c>
      <c r="L1812" s="13">
        <f>IF(B1812="Pending","",(G1812/C1812)/(VLOOKUP(B1812,Population!$A$2:$B$10,2,FALSE)/100000))</f>
        <v>6.3849674402467442E-5</v>
      </c>
    </row>
    <row r="1813" spans="1:12" x14ac:dyDescent="0.3">
      <c r="A1813" s="1">
        <v>44090</v>
      </c>
      <c r="B1813" s="22" t="s">
        <v>1</v>
      </c>
      <c r="C1813" s="22">
        <v>23123</v>
      </c>
      <c r="D1813" s="6">
        <f t="shared" si="153"/>
        <v>0.13057423752167013</v>
      </c>
      <c r="E1813" s="7">
        <f t="shared" si="154"/>
        <v>338</v>
      </c>
      <c r="F1813" s="6">
        <f t="shared" si="155"/>
        <v>0.18211206896551724</v>
      </c>
      <c r="G1813" s="22">
        <v>2</v>
      </c>
      <c r="H1813" s="7">
        <f t="shared" si="152"/>
        <v>1</v>
      </c>
      <c r="I1813" s="6">
        <f t="shared" si="151"/>
        <v>9.2980009298000927E-4</v>
      </c>
      <c r="J1813" s="10">
        <f>IF(B1813="Pending","",C1813/(VLOOKUP(B1813,Population!$A$2:$B$10,2,FALSE)/100000))</f>
        <v>2698.999095392337</v>
      </c>
      <c r="K1813" s="10">
        <f>IF(B1813="Pending","",SUMIFS(E:E,A:A,"&lt;="&amp;A1813,A:A,"&gt;="&amp;A1813-13,B:B,B1813)/(VLOOKUP(B1813,Population!$A$2:$B$10,2,FALSE)/100000)/14)</f>
        <v>29.672798822759429</v>
      </c>
      <c r="L1813" s="13">
        <f>IF(B1813="Pending","",(G1813/C1813)/(VLOOKUP(B1813,Population!$A$2:$B$10,2,FALSE)/100000))</f>
        <v>1.0095884565735629E-5</v>
      </c>
    </row>
    <row r="1814" spans="1:12" x14ac:dyDescent="0.3">
      <c r="A1814" s="1">
        <v>44090</v>
      </c>
      <c r="B1814" s="22" t="s">
        <v>2</v>
      </c>
      <c r="C1814" s="22">
        <v>37736</v>
      </c>
      <c r="D1814" s="6">
        <f t="shared" si="153"/>
        <v>0.21309299948612828</v>
      </c>
      <c r="E1814" s="7">
        <f t="shared" si="154"/>
        <v>299</v>
      </c>
      <c r="F1814" s="6">
        <f t="shared" si="155"/>
        <v>0.16109913793103448</v>
      </c>
      <c r="G1814" s="22">
        <v>21</v>
      </c>
      <c r="H1814" s="7">
        <f t="shared" si="152"/>
        <v>0</v>
      </c>
      <c r="I1814" s="6">
        <f t="shared" si="151"/>
        <v>9.7629009762900971E-3</v>
      </c>
      <c r="J1814" s="10">
        <f>IF(B1814="Pending","",C1814/(VLOOKUP(B1814,Population!$A$2:$B$10,2,FALSE)/100000))</f>
        <v>3962.0010751243112</v>
      </c>
      <c r="K1814" s="10">
        <f>IF(B1814="Pending","",SUMIFS(E:E,A:A,"&lt;="&amp;A1814,A:A,"&gt;="&amp;A1814-13,B:B,B1814)/(VLOOKUP(B1814,Population!$A$2:$B$10,2,FALSE)/100000)/14)</f>
        <v>26.158158465644018</v>
      </c>
      <c r="L1814" s="13">
        <f>IF(B1814="Pending","",(G1814/C1814)/(VLOOKUP(B1814,Population!$A$2:$B$10,2,FALSE)/100000))</f>
        <v>5.8428152928968714E-5</v>
      </c>
    </row>
    <row r="1815" spans="1:12" x14ac:dyDescent="0.3">
      <c r="A1815" s="1">
        <v>44090</v>
      </c>
      <c r="B1815" s="22" t="s">
        <v>3</v>
      </c>
      <c r="C1815" s="22">
        <v>30072</v>
      </c>
      <c r="D1815" s="6">
        <f t="shared" si="153"/>
        <v>0.16981483677514442</v>
      </c>
      <c r="E1815" s="7">
        <f t="shared" si="154"/>
        <v>258</v>
      </c>
      <c r="F1815" s="6">
        <f t="shared" si="155"/>
        <v>0.13900862068965517</v>
      </c>
      <c r="G1815" s="22">
        <v>37</v>
      </c>
      <c r="H1815" s="7">
        <f t="shared" si="152"/>
        <v>2</v>
      </c>
      <c r="I1815" s="6">
        <f t="shared" si="151"/>
        <v>1.7201301720130173E-2</v>
      </c>
      <c r="J1815" s="10">
        <f>IF(B1815="Pending","",C1815/(VLOOKUP(B1815,Population!$A$2:$B$10,2,FALSE)/100000))</f>
        <v>3428.2509217015399</v>
      </c>
      <c r="K1815" s="10">
        <f>IF(B1815="Pending","",SUMIFS(E:E,A:A,"&lt;="&amp;A1815,A:A,"&gt;="&amp;A1815-13,B:B,B1815)/(VLOOKUP(B1815,Population!$A$2:$B$10,2,FALSE)/100000)/14)</f>
        <v>23.899584937089127</v>
      </c>
      <c r="L1815" s="13">
        <f>IF(B1815="Pending","",(G1815/C1815)/(VLOOKUP(B1815,Population!$A$2:$B$10,2,FALSE)/100000))</f>
        <v>1.4026512403635214E-4</v>
      </c>
    </row>
    <row r="1816" spans="1:12" x14ac:dyDescent="0.3">
      <c r="A1816" s="1">
        <v>44090</v>
      </c>
      <c r="B1816" s="22" t="s">
        <v>4</v>
      </c>
      <c r="C1816" s="22">
        <v>26559</v>
      </c>
      <c r="D1816" s="6">
        <f t="shared" si="153"/>
        <v>0.14997712988531062</v>
      </c>
      <c r="E1816" s="7">
        <f t="shared" si="154"/>
        <v>274</v>
      </c>
      <c r="F1816" s="6">
        <f t="shared" si="155"/>
        <v>0.1476293103448276</v>
      </c>
      <c r="G1816" s="22">
        <v>93</v>
      </c>
      <c r="H1816" s="7">
        <f t="shared" si="152"/>
        <v>0</v>
      </c>
      <c r="I1816" s="6">
        <f t="shared" si="151"/>
        <v>4.3235704323570434E-2</v>
      </c>
      <c r="J1816" s="10">
        <f>IF(B1816="Pending","",C1816/(VLOOKUP(B1816,Population!$A$2:$B$10,2,FALSE)/100000))</f>
        <v>3115.3521325012903</v>
      </c>
      <c r="K1816" s="10">
        <f>IF(B1816="Pending","",SUMIFS(E:E,A:A,"&lt;="&amp;A1816,A:A,"&gt;="&amp;A1816-13,B:B,B1816)/(VLOOKUP(B1816,Population!$A$2:$B$10,2,FALSE)/100000)/14)</f>
        <v>23.133097841022582</v>
      </c>
      <c r="L1816" s="13">
        <f>IF(B1816="Pending","",(G1816/C1816)/(VLOOKUP(B1816,Population!$A$2:$B$10,2,FALSE)/100000))</f>
        <v>4.1073967330635563E-4</v>
      </c>
    </row>
    <row r="1817" spans="1:12" x14ac:dyDescent="0.3">
      <c r="A1817" s="1">
        <v>44090</v>
      </c>
      <c r="B1817" s="22" t="s">
        <v>5</v>
      </c>
      <c r="C1817" s="22">
        <v>22558</v>
      </c>
      <c r="D1817" s="6">
        <f t="shared" si="153"/>
        <v>0.12738371534895276</v>
      </c>
      <c r="E1817" s="7">
        <f t="shared" si="154"/>
        <v>282</v>
      </c>
      <c r="F1817" s="6">
        <f t="shared" si="155"/>
        <v>0.15193965517241378</v>
      </c>
      <c r="G1817" s="22">
        <v>220</v>
      </c>
      <c r="H1817" s="7">
        <f t="shared" si="152"/>
        <v>2</v>
      </c>
      <c r="I1817" s="6">
        <f t="shared" si="151"/>
        <v>0.10227801022780102</v>
      </c>
      <c r="J1817" s="10">
        <f>IF(B1817="Pending","",C1817/(VLOOKUP(B1817,Population!$A$2:$B$10,2,FALSE)/100000))</f>
        <v>2519.4307100711335</v>
      </c>
      <c r="K1817" s="10">
        <f>IF(B1817="Pending","",SUMIFS(E:E,A:A,"&lt;="&amp;A1817,A:A,"&gt;="&amp;A1817-13,B:B,B1817)/(VLOOKUP(B1817,Population!$A$2:$B$10,2,FALSE)/100000)/14)</f>
        <v>20.989139735656504</v>
      </c>
      <c r="L1817" s="13">
        <f>IF(B1817="Pending","",(G1817/C1817)/(VLOOKUP(B1817,Population!$A$2:$B$10,2,FALSE)/100000))</f>
        <v>1.0892408363979793E-3</v>
      </c>
    </row>
    <row r="1818" spans="1:12" x14ac:dyDescent="0.3">
      <c r="A1818" s="1">
        <v>44090</v>
      </c>
      <c r="B1818" s="22" t="s">
        <v>6</v>
      </c>
      <c r="C1818" s="22">
        <v>15034</v>
      </c>
      <c r="D1818" s="6">
        <f t="shared" si="153"/>
        <v>8.4896124503774983E-2</v>
      </c>
      <c r="E1818" s="7">
        <f t="shared" si="154"/>
        <v>196</v>
      </c>
      <c r="F1818" s="6">
        <f t="shared" si="155"/>
        <v>0.10560344827586207</v>
      </c>
      <c r="G1818" s="22">
        <v>420</v>
      </c>
      <c r="H1818" s="7">
        <f t="shared" si="152"/>
        <v>5</v>
      </c>
      <c r="I1818" s="6">
        <f t="shared" si="151"/>
        <v>0.19525801952580196</v>
      </c>
      <c r="J1818" s="10">
        <f>IF(B1818="Pending","",C1818/(VLOOKUP(B1818,Population!$A$2:$B$10,2,FALSE)/100000))</f>
        <v>1907.7760209533044</v>
      </c>
      <c r="K1818" s="10">
        <f>IF(B1818="Pending","",SUMIFS(E:E,A:A,"&lt;="&amp;A1818,A:A,"&gt;="&amp;A1818-13,B:B,B1818)/(VLOOKUP(B1818,Population!$A$2:$B$10,2,FALSE)/100000)/14)</f>
        <v>17.167409983492458</v>
      </c>
      <c r="L1818" s="13">
        <f>IF(B1818="Pending","",(G1818/C1818)/(VLOOKUP(B1818,Population!$A$2:$B$10,2,FALSE)/100000))</f>
        <v>3.5450926054036635E-3</v>
      </c>
    </row>
    <row r="1819" spans="1:12" x14ac:dyDescent="0.3">
      <c r="A1819" s="1">
        <v>44090</v>
      </c>
      <c r="B1819" s="22" t="s">
        <v>7</v>
      </c>
      <c r="C1819" s="22">
        <v>8407</v>
      </c>
      <c r="D1819" s="6">
        <f t="shared" si="153"/>
        <v>4.7473840541654669E-2</v>
      </c>
      <c r="E1819" s="7">
        <f t="shared" si="154"/>
        <v>128</v>
      </c>
      <c r="F1819" s="6">
        <f t="shared" si="155"/>
        <v>6.8965517241379309E-2</v>
      </c>
      <c r="G1819" s="22">
        <v>638</v>
      </c>
      <c r="H1819" s="7">
        <f t="shared" si="152"/>
        <v>9</v>
      </c>
      <c r="I1819" s="6">
        <f t="shared" si="151"/>
        <v>0.29660622966062294</v>
      </c>
      <c r="J1819" s="10">
        <f>IF(B1819="Pending","",C1819/(VLOOKUP(B1819,Population!$A$2:$B$10,2,FALSE)/100000))</f>
        <v>1752.9300641997345</v>
      </c>
      <c r="K1819" s="10">
        <f>IF(B1819="Pending","",SUMIFS(E:E,A:A,"&lt;="&amp;A1819,A:A,"&gt;="&amp;A1819-13,B:B,B1819)/(VLOOKUP(B1819,Population!$A$2:$B$10,2,FALSE)/100000)/14)</f>
        <v>18.289164801757668</v>
      </c>
      <c r="L1819" s="13">
        <f>IF(B1819="Pending","",(G1819/C1819)/(VLOOKUP(B1819,Population!$A$2:$B$10,2,FALSE)/100000))</f>
        <v>1.5823522666400951E-2</v>
      </c>
    </row>
    <row r="1820" spans="1:12" x14ac:dyDescent="0.3">
      <c r="A1820" s="1">
        <v>44090</v>
      </c>
      <c r="B1820" s="22" t="s">
        <v>25</v>
      </c>
      <c r="C1820" s="22">
        <v>4589</v>
      </c>
      <c r="D1820" s="6">
        <f t="shared" si="153"/>
        <v>2.5913816372743342E-2</v>
      </c>
      <c r="E1820" s="7">
        <f t="shared" si="154"/>
        <v>63</v>
      </c>
      <c r="F1820" s="6">
        <f t="shared" si="155"/>
        <v>3.3943965517241381E-2</v>
      </c>
      <c r="G1820" s="22">
        <v>715</v>
      </c>
      <c r="H1820" s="7">
        <f t="shared" si="152"/>
        <v>5</v>
      </c>
      <c r="I1820" s="6">
        <f t="shared" si="151"/>
        <v>0.33240353324035332</v>
      </c>
      <c r="J1820" s="10">
        <f>IF(B1820="Pending","",C1820/(VLOOKUP(B1820,Population!$A$2:$B$10,2,FALSE)/100000))</f>
        <v>2073.0093192813806</v>
      </c>
      <c r="K1820" s="10">
        <f>IF(B1820="Pending","",SUMIFS(E:E,A:A,"&lt;="&amp;A1820,A:A,"&gt;="&amp;A1820-13,B:B,B1820)/(VLOOKUP(B1820,Population!$A$2:$B$10,2,FALSE)/100000)/14)</f>
        <v>21.61871935869198</v>
      </c>
      <c r="L1820" s="13">
        <f>IF(B1820="Pending","",(G1820/C1820)/(VLOOKUP(B1820,Population!$A$2:$B$10,2,FALSE)/100000))</f>
        <v>7.0383552095864138E-2</v>
      </c>
    </row>
    <row r="1821" spans="1:12" x14ac:dyDescent="0.3">
      <c r="A1821" s="1">
        <v>44090</v>
      </c>
      <c r="B1821" s="22" t="s">
        <v>21</v>
      </c>
      <c r="C1821" s="22">
        <v>365</v>
      </c>
      <c r="D1821" s="6">
        <f t="shared" si="153"/>
        <v>2.0611337929944038E-3</v>
      </c>
      <c r="E1821" s="7">
        <f t="shared" si="154"/>
        <v>-70</v>
      </c>
      <c r="F1821" s="6">
        <f t="shared" si="155"/>
        <v>-3.7715517241379309E-2</v>
      </c>
      <c r="G1821" s="22">
        <v>0</v>
      </c>
      <c r="H1821" s="7">
        <f t="shared" si="152"/>
        <v>0</v>
      </c>
      <c r="I1821" s="6">
        <f t="shared" si="151"/>
        <v>0</v>
      </c>
      <c r="J1821" s="10" t="str">
        <f>IF(B1821="Pending","",C1821/(VLOOKUP(B1821,Population!$A$2:$B$10,2,FALSE)/100000))</f>
        <v/>
      </c>
      <c r="K1821" s="10" t="str">
        <f>IF(B1821="Pending","",SUMIFS(E:E,A:A,"&lt;="&amp;A1821,A:A,"&gt;="&amp;A1821-13,B:B,B1821)/(VLOOKUP(B1821,Population!$A$2:$B$10,2,FALSE)/100000)/14)</f>
        <v/>
      </c>
      <c r="L1821" s="13" t="str">
        <f>IF(B1821="Pending","",(G1821/C1821)/(VLOOKUP(B1821,Population!$A$2:$B$10,2,FALSE)/100000))</f>
        <v/>
      </c>
    </row>
    <row r="1822" spans="1:12" x14ac:dyDescent="0.3">
      <c r="A1822" s="1">
        <v>44091</v>
      </c>
      <c r="B1822" s="11" t="s">
        <v>0</v>
      </c>
      <c r="C1822" s="23">
        <v>8698</v>
      </c>
      <c r="D1822" s="6">
        <f t="shared" si="153"/>
        <v>4.8826765465364318E-2</v>
      </c>
      <c r="E1822" s="7">
        <f t="shared" si="154"/>
        <v>54</v>
      </c>
      <c r="F1822" s="6">
        <f t="shared" si="155"/>
        <v>5.128205128205128E-2</v>
      </c>
      <c r="G1822" s="24">
        <v>5</v>
      </c>
      <c r="H1822" s="7">
        <f t="shared" si="152"/>
        <v>0</v>
      </c>
      <c r="I1822" s="6">
        <f t="shared" ref="I1822:I1885" si="156">G1822/SUMIF(A:A,A1822,G:G)</f>
        <v>2.3105360443622922E-3</v>
      </c>
      <c r="J1822" s="10">
        <f>IF(B1822="Pending","",C1822/(VLOOKUP(B1822,Population!$A$2:$B$10,2,FALSE)/100000))</f>
        <v>960.11409219656173</v>
      </c>
      <c r="K1822" s="10">
        <f>IF(B1822="Pending","",SUMIFS(E:E,A:A,"&lt;="&amp;A1822,A:A,"&gt;="&amp;A1822-13,B:B,B1822)/(VLOOKUP(B1822,Population!$A$2:$B$10,2,FALSE)/100000)/14)</f>
        <v>6.4022323922051712</v>
      </c>
      <c r="L1822" s="13">
        <f>IF(B1822="Pending","",(G1822/C1822)/(VLOOKUP(B1822,Population!$A$2:$B$10,2,FALSE)/100000))</f>
        <v>6.3453274952279671E-5</v>
      </c>
    </row>
    <row r="1823" spans="1:12" x14ac:dyDescent="0.3">
      <c r="A1823" s="1">
        <v>44091</v>
      </c>
      <c r="B1823" s="22" t="s">
        <v>1</v>
      </c>
      <c r="C1823" s="23">
        <v>23290</v>
      </c>
      <c r="D1823" s="6">
        <f t="shared" si="153"/>
        <v>0.13073986751992814</v>
      </c>
      <c r="E1823" s="7">
        <f t="shared" si="154"/>
        <v>167</v>
      </c>
      <c r="F1823" s="6">
        <f t="shared" si="155"/>
        <v>0.15859449192782527</v>
      </c>
      <c r="G1823" s="24">
        <v>1</v>
      </c>
      <c r="H1823" s="7">
        <f t="shared" si="152"/>
        <v>-1</v>
      </c>
      <c r="I1823" s="6">
        <f t="shared" si="156"/>
        <v>4.621072088724584E-4</v>
      </c>
      <c r="J1823" s="10">
        <f>IF(B1823="Pending","",C1823/(VLOOKUP(B1823,Population!$A$2:$B$10,2,FALSE)/100000))</f>
        <v>2718.491931483265</v>
      </c>
      <c r="K1823" s="10">
        <f>IF(B1823="Pending","",SUMIFS(E:E,A:A,"&lt;="&amp;A1823,A:A,"&gt;="&amp;A1823-13,B:B,B1823)/(VLOOKUP(B1823,Population!$A$2:$B$10,2,FALSE)/100000)/14)</f>
        <v>28.372164763655615</v>
      </c>
      <c r="L1823" s="13">
        <f>IF(B1823="Pending","",(G1823/C1823)/(VLOOKUP(B1823,Population!$A$2:$B$10,2,FALSE)/100000))</f>
        <v>5.0117462175505562E-6</v>
      </c>
    </row>
    <row r="1824" spans="1:12" x14ac:dyDescent="0.3">
      <c r="A1824" s="1">
        <v>44091</v>
      </c>
      <c r="B1824" s="22" t="s">
        <v>2</v>
      </c>
      <c r="C1824" s="23">
        <v>37903</v>
      </c>
      <c r="D1824" s="6">
        <f t="shared" si="153"/>
        <v>0.21277085438419222</v>
      </c>
      <c r="E1824" s="7">
        <f t="shared" si="154"/>
        <v>167</v>
      </c>
      <c r="F1824" s="6">
        <f t="shared" si="155"/>
        <v>0.15859449192782527</v>
      </c>
      <c r="G1824" s="24">
        <v>20</v>
      </c>
      <c r="H1824" s="7">
        <f t="shared" si="152"/>
        <v>-1</v>
      </c>
      <c r="I1824" s="6">
        <f t="shared" si="156"/>
        <v>9.242144177449169E-3</v>
      </c>
      <c r="J1824" s="10">
        <f>IF(B1824="Pending","",C1824/(VLOOKUP(B1824,Population!$A$2:$B$10,2,FALSE)/100000))</f>
        <v>3979.5348407472111</v>
      </c>
      <c r="K1824" s="10">
        <f>IF(B1824="Pending","",SUMIFS(E:E,A:A,"&lt;="&amp;A1824,A:A,"&gt;="&amp;A1824-13,B:B,B1824)/(VLOOKUP(B1824,Population!$A$2:$B$10,2,FALSE)/100000)/14)</f>
        <v>25.15322921266343</v>
      </c>
      <c r="L1824" s="13">
        <f>IF(B1824="Pending","",(G1824/C1824)/(VLOOKUP(B1824,Population!$A$2:$B$10,2,FALSE)/100000))</f>
        <v>5.5400685180782606E-5</v>
      </c>
    </row>
    <row r="1825" spans="1:12" x14ac:dyDescent="0.3">
      <c r="A1825" s="1">
        <v>44091</v>
      </c>
      <c r="B1825" s="22" t="s">
        <v>3</v>
      </c>
      <c r="C1825" s="23">
        <v>30263</v>
      </c>
      <c r="D1825" s="6">
        <f t="shared" si="153"/>
        <v>0.1698832379027731</v>
      </c>
      <c r="E1825" s="7">
        <f t="shared" si="154"/>
        <v>191</v>
      </c>
      <c r="F1825" s="6">
        <f t="shared" si="155"/>
        <v>0.18138651471984804</v>
      </c>
      <c r="G1825" s="24">
        <v>36</v>
      </c>
      <c r="H1825" s="7">
        <f t="shared" si="152"/>
        <v>-1</v>
      </c>
      <c r="I1825" s="6">
        <f t="shared" si="156"/>
        <v>1.6635859519408502E-2</v>
      </c>
      <c r="J1825" s="10">
        <f>IF(B1825="Pending","",C1825/(VLOOKUP(B1825,Population!$A$2:$B$10,2,FALSE)/100000))</f>
        <v>3450.0251943154331</v>
      </c>
      <c r="K1825" s="10">
        <f>IF(B1825="Pending","",SUMIFS(E:E,A:A,"&lt;="&amp;A1825,A:A,"&gt;="&amp;A1825-13,B:B,B1825)/(VLOOKUP(B1825,Population!$A$2:$B$10,2,FALSE)/100000)/14)</f>
        <v>23.476151064268468</v>
      </c>
      <c r="L1825" s="13">
        <f>IF(B1825="Pending","",(G1825/C1825)/(VLOOKUP(B1825,Population!$A$2:$B$10,2,FALSE)/100000))</f>
        <v>1.3561284019176259E-4</v>
      </c>
    </row>
    <row r="1826" spans="1:12" x14ac:dyDescent="0.3">
      <c r="A1826" s="1">
        <v>44091</v>
      </c>
      <c r="B1826" s="22" t="s">
        <v>4</v>
      </c>
      <c r="C1826" s="23">
        <v>26706</v>
      </c>
      <c r="D1826" s="6">
        <f t="shared" si="153"/>
        <v>0.14991579656449983</v>
      </c>
      <c r="E1826" s="7">
        <f t="shared" si="154"/>
        <v>147</v>
      </c>
      <c r="F1826" s="6">
        <f t="shared" si="155"/>
        <v>0.1396011396011396</v>
      </c>
      <c r="G1826" s="24">
        <v>93</v>
      </c>
      <c r="H1826" s="7">
        <f t="shared" si="152"/>
        <v>0</v>
      </c>
      <c r="I1826" s="6">
        <f t="shared" si="156"/>
        <v>4.2975970425138635E-2</v>
      </c>
      <c r="J1826" s="10">
        <f>IF(B1826="Pending","",C1826/(VLOOKUP(B1826,Population!$A$2:$B$10,2,FALSE)/100000))</f>
        <v>3132.5951297330266</v>
      </c>
      <c r="K1826" s="10">
        <f>IF(B1826="Pending","",SUMIFS(E:E,A:A,"&lt;="&amp;A1826,A:A,"&gt;="&amp;A1826-13,B:B,B1826)/(VLOOKUP(B1826,Population!$A$2:$B$10,2,FALSE)/100000)/14)</f>
        <v>22.6722791589305</v>
      </c>
      <c r="L1826" s="13">
        <f>IF(B1826="Pending","",(G1826/C1826)/(VLOOKUP(B1826,Population!$A$2:$B$10,2,FALSE)/100000))</f>
        <v>4.0847880563706654E-4</v>
      </c>
    </row>
    <row r="1827" spans="1:12" x14ac:dyDescent="0.3">
      <c r="A1827" s="1">
        <v>44091</v>
      </c>
      <c r="B1827" s="22" t="s">
        <v>5</v>
      </c>
      <c r="C1827" s="23">
        <v>22709</v>
      </c>
      <c r="D1827" s="6">
        <f t="shared" si="153"/>
        <v>0.12747838778488829</v>
      </c>
      <c r="E1827" s="7">
        <f t="shared" si="154"/>
        <v>151</v>
      </c>
      <c r="F1827" s="6">
        <f t="shared" si="155"/>
        <v>0.14339981006647673</v>
      </c>
      <c r="G1827" s="24">
        <v>224</v>
      </c>
      <c r="H1827" s="7">
        <f t="shared" si="152"/>
        <v>4</v>
      </c>
      <c r="I1827" s="6">
        <f t="shared" si="156"/>
        <v>0.10351201478743069</v>
      </c>
      <c r="J1827" s="10">
        <f>IF(B1827="Pending","",C1827/(VLOOKUP(B1827,Population!$A$2:$B$10,2,FALSE)/100000))</f>
        <v>2536.295416038894</v>
      </c>
      <c r="K1827" s="10">
        <f>IF(B1827="Pending","",SUMIFS(E:E,A:A,"&lt;="&amp;A1827,A:A,"&gt;="&amp;A1827-13,B:B,B1827)/(VLOOKUP(B1827,Population!$A$2:$B$10,2,FALSE)/100000)/14)</f>
        <v>20.606213583124575</v>
      </c>
      <c r="L1827" s="13">
        <f>IF(B1827="Pending","",(G1827/C1827)/(VLOOKUP(B1827,Population!$A$2:$B$10,2,FALSE)/100000))</f>
        <v>1.1016707897934536E-3</v>
      </c>
    </row>
    <row r="1828" spans="1:12" x14ac:dyDescent="0.3">
      <c r="A1828" s="1">
        <v>44091</v>
      </c>
      <c r="B1828" s="22" t="s">
        <v>6</v>
      </c>
      <c r="C1828" s="23">
        <v>15148</v>
      </c>
      <c r="D1828" s="6">
        <f t="shared" si="153"/>
        <v>8.5034242730436735E-2</v>
      </c>
      <c r="E1828" s="7">
        <f t="shared" si="154"/>
        <v>114</v>
      </c>
      <c r="F1828" s="6">
        <f t="shared" si="155"/>
        <v>0.10826210826210826</v>
      </c>
      <c r="G1828" s="24">
        <v>422</v>
      </c>
      <c r="H1828" s="7">
        <f t="shared" si="152"/>
        <v>2</v>
      </c>
      <c r="I1828" s="6">
        <f t="shared" si="156"/>
        <v>0.19500924214417745</v>
      </c>
      <c r="J1828" s="10">
        <f>IF(B1828="Pending","",C1828/(VLOOKUP(B1828,Population!$A$2:$B$10,2,FALSE)/100000))</f>
        <v>1922.2423284156348</v>
      </c>
      <c r="K1828" s="10">
        <f>IF(B1828="Pending","",SUMIFS(E:E,A:A,"&lt;="&amp;A1828,A:A,"&gt;="&amp;A1828-13,B:B,B1828)/(VLOOKUP(B1828,Population!$A$2:$B$10,2,FALSE)/100000)/14)</f>
        <v>16.696076657652117</v>
      </c>
      <c r="L1828" s="13">
        <f>IF(B1828="Pending","",(G1828/C1828)/(VLOOKUP(B1828,Population!$A$2:$B$10,2,FALSE)/100000))</f>
        <v>3.5351674872853749E-3</v>
      </c>
    </row>
    <row r="1829" spans="1:12" x14ac:dyDescent="0.3">
      <c r="A1829" s="1">
        <v>44091</v>
      </c>
      <c r="B1829" s="22" t="s">
        <v>7</v>
      </c>
      <c r="C1829" s="23">
        <v>8469</v>
      </c>
      <c r="D1829" s="6">
        <f t="shared" si="153"/>
        <v>4.7541259683395086E-2</v>
      </c>
      <c r="E1829" s="7">
        <f t="shared" si="154"/>
        <v>62</v>
      </c>
      <c r="F1829" s="6">
        <f t="shared" si="155"/>
        <v>5.8879392212725548E-2</v>
      </c>
      <c r="G1829" s="24">
        <v>642</v>
      </c>
      <c r="H1829" s="7">
        <f t="shared" si="152"/>
        <v>4</v>
      </c>
      <c r="I1829" s="6">
        <f t="shared" si="156"/>
        <v>0.29667282809611828</v>
      </c>
      <c r="J1829" s="10">
        <f>IF(B1829="Pending","",C1829/(VLOOKUP(B1829,Population!$A$2:$B$10,2,FALSE)/100000))</f>
        <v>1765.8575845970681</v>
      </c>
      <c r="K1829" s="10">
        <f>IF(B1829="Pending","",SUMIFS(E:E,A:A,"&lt;="&amp;A1829,A:A,"&gt;="&amp;A1829-13,B:B,B1829)/(VLOOKUP(B1829,Population!$A$2:$B$10,2,FALSE)/100000)/14)</f>
        <v>17.470024684415101</v>
      </c>
      <c r="L1829" s="13">
        <f>IF(B1829="Pending","",(G1829/C1829)/(VLOOKUP(B1829,Population!$A$2:$B$10,2,FALSE)/100000))</f>
        <v>1.5806162313195694E-2</v>
      </c>
    </row>
    <row r="1830" spans="1:12" x14ac:dyDescent="0.3">
      <c r="A1830" s="1">
        <v>44091</v>
      </c>
      <c r="B1830" s="22" t="s">
        <v>25</v>
      </c>
      <c r="C1830" s="23">
        <v>4631</v>
      </c>
      <c r="D1830" s="6">
        <f t="shared" si="153"/>
        <v>2.5996407320085325E-2</v>
      </c>
      <c r="E1830" s="7">
        <f t="shared" si="154"/>
        <v>42</v>
      </c>
      <c r="F1830" s="6">
        <f t="shared" si="155"/>
        <v>3.9886039886039885E-2</v>
      </c>
      <c r="G1830" s="24">
        <v>721</v>
      </c>
      <c r="H1830" s="7">
        <f t="shared" si="152"/>
        <v>6</v>
      </c>
      <c r="I1830" s="6">
        <f t="shared" si="156"/>
        <v>0.33317929759704251</v>
      </c>
      <c r="J1830" s="10">
        <f>IF(B1830="Pending","",C1830/(VLOOKUP(B1830,Population!$A$2:$B$10,2,FALSE)/100000))</f>
        <v>2091.9821655245314</v>
      </c>
      <c r="K1830" s="10">
        <f>IF(B1830="Pending","",SUMIFS(E:E,A:A,"&lt;="&amp;A1830,A:A,"&gt;="&amp;A1830-13,B:B,B1830)/(VLOOKUP(B1830,Population!$A$2:$B$10,2,FALSE)/100000)/14)</f>
        <v>21.102451433708293</v>
      </c>
      <c r="L1830" s="13">
        <f>IF(B1830="Pending","",(G1830/C1830)/(VLOOKUP(B1830,Population!$A$2:$B$10,2,FALSE)/100000))</f>
        <v>7.0330496042773666E-2</v>
      </c>
    </row>
    <row r="1831" spans="1:12" x14ac:dyDescent="0.3">
      <c r="A1831" s="1">
        <v>44091</v>
      </c>
      <c r="B1831" s="22" t="s">
        <v>21</v>
      </c>
      <c r="C1831" s="23">
        <v>323</v>
      </c>
      <c r="D1831" s="6">
        <f t="shared" si="153"/>
        <v>1.8131806444369597E-3</v>
      </c>
      <c r="E1831" s="7">
        <f t="shared" si="154"/>
        <v>-42</v>
      </c>
      <c r="F1831" s="6">
        <f t="shared" si="155"/>
        <v>-3.9886039886039885E-2</v>
      </c>
      <c r="G1831" s="24">
        <v>0</v>
      </c>
      <c r="H1831" s="7">
        <f t="shared" si="152"/>
        <v>0</v>
      </c>
      <c r="I1831" s="6">
        <f t="shared" si="156"/>
        <v>0</v>
      </c>
      <c r="J1831" s="10" t="str">
        <f>IF(B1831="Pending","",C1831/(VLOOKUP(B1831,Population!$A$2:$B$10,2,FALSE)/100000))</f>
        <v/>
      </c>
      <c r="K1831" s="10" t="str">
        <f>IF(B1831="Pending","",SUMIFS(E:E,A:A,"&lt;="&amp;A1831,A:A,"&gt;="&amp;A1831-13,B:B,B1831)/(VLOOKUP(B1831,Population!$A$2:$B$10,2,FALSE)/100000)/14)</f>
        <v/>
      </c>
      <c r="L1831" s="13" t="str">
        <f>IF(B1831="Pending","",(G1831/C1831)/(VLOOKUP(B1831,Population!$A$2:$B$10,2,FALSE)/100000))</f>
        <v/>
      </c>
    </row>
    <row r="1832" spans="1:12" x14ac:dyDescent="0.3">
      <c r="A1832" s="1">
        <v>44092</v>
      </c>
      <c r="B1832" s="11" t="s">
        <v>0</v>
      </c>
      <c r="C1832" s="24">
        <v>8819</v>
      </c>
      <c r="D1832" s="6">
        <f t="shared" si="153"/>
        <v>4.8859537831653713E-2</v>
      </c>
      <c r="E1832" s="7">
        <f t="shared" si="154"/>
        <v>121</v>
      </c>
      <c r="F1832" s="6">
        <f t="shared" si="155"/>
        <v>5.1336444633008065E-2</v>
      </c>
      <c r="G1832" s="24">
        <v>5</v>
      </c>
      <c r="H1832" s="7">
        <f t="shared" ref="H1832:H1895" si="157">G1832-SUMIFS(G:G,A:A,A1832-1,B:B,B1832)</f>
        <v>0</v>
      </c>
      <c r="I1832" s="6">
        <f t="shared" si="156"/>
        <v>2.2768670309653918E-3</v>
      </c>
      <c r="J1832" s="10">
        <f>IF(B1832="Pending","",C1832/(VLOOKUP(B1832,Population!$A$2:$B$10,2,FALSE)/100000))</f>
        <v>973.47047356650694</v>
      </c>
      <c r="K1832" s="10">
        <f>IF(B1832="Pending","",SUMIFS(E:E,A:A,"&lt;="&amp;A1832,A:A,"&gt;="&amp;A1832-13,B:B,B1832)/(VLOOKUP(B1832,Population!$A$2:$B$10,2,FALSE)/100000)/14)</f>
        <v>6.8910727965361076</v>
      </c>
      <c r="L1832" s="13">
        <f>IF(B1832="Pending","",(G1832/C1832)/(VLOOKUP(B1832,Population!$A$2:$B$10,2,FALSE)/100000))</f>
        <v>6.2582672132319817E-5</v>
      </c>
    </row>
    <row r="1833" spans="1:12" x14ac:dyDescent="0.3">
      <c r="A1833" s="1">
        <v>44092</v>
      </c>
      <c r="B1833" s="24" t="s">
        <v>1</v>
      </c>
      <c r="C1833" s="24">
        <v>23678</v>
      </c>
      <c r="D1833" s="6">
        <f t="shared" si="153"/>
        <v>0.13118223571582907</v>
      </c>
      <c r="E1833" s="7">
        <f t="shared" si="154"/>
        <v>388</v>
      </c>
      <c r="F1833" s="6">
        <f t="shared" si="155"/>
        <v>0.1646160373355961</v>
      </c>
      <c r="G1833" s="24">
        <v>1</v>
      </c>
      <c r="H1833" s="7">
        <f t="shared" si="157"/>
        <v>0</v>
      </c>
      <c r="I1833" s="6">
        <f t="shared" si="156"/>
        <v>4.5537340619307832E-4</v>
      </c>
      <c r="J1833" s="10">
        <f>IF(B1833="Pending","",C1833/(VLOOKUP(B1833,Population!$A$2:$B$10,2,FALSE)/100000))</f>
        <v>2763.7806764130846</v>
      </c>
      <c r="K1833" s="10">
        <f>IF(B1833="Pending","",SUMIFS(E:E,A:A,"&lt;="&amp;A1833,A:A,"&gt;="&amp;A1833-13,B:B,B1833)/(VLOOKUP(B1833,Population!$A$2:$B$10,2,FALSE)/100000)/14)</f>
        <v>29.772847596536646</v>
      </c>
      <c r="L1833" s="13">
        <f>IF(B1833="Pending","",(G1833/C1833)/(VLOOKUP(B1833,Population!$A$2:$B$10,2,FALSE)/100000))</f>
        <v>4.9296211422735222E-6</v>
      </c>
    </row>
    <row r="1834" spans="1:12" x14ac:dyDescent="0.3">
      <c r="A1834" s="1">
        <v>44092</v>
      </c>
      <c r="B1834" s="24" t="s">
        <v>2</v>
      </c>
      <c r="C1834" s="24">
        <v>38344</v>
      </c>
      <c r="D1834" s="6">
        <f t="shared" si="153"/>
        <v>0.21243566375064404</v>
      </c>
      <c r="E1834" s="7">
        <f t="shared" si="154"/>
        <v>441</v>
      </c>
      <c r="F1834" s="6">
        <f t="shared" si="155"/>
        <v>0.18710224862112856</v>
      </c>
      <c r="G1834" s="24">
        <v>20</v>
      </c>
      <c r="H1834" s="7">
        <f t="shared" si="157"/>
        <v>0</v>
      </c>
      <c r="I1834" s="6">
        <f t="shared" si="156"/>
        <v>9.1074681238615673E-3</v>
      </c>
      <c r="J1834" s="10">
        <f>IF(B1834="Pending","",C1834/(VLOOKUP(B1834,Population!$A$2:$B$10,2,FALSE)/100000))</f>
        <v>4025.8365811046901</v>
      </c>
      <c r="K1834" s="10">
        <f>IF(B1834="Pending","",SUMIFS(E:E,A:A,"&lt;="&amp;A1834,A:A,"&gt;="&amp;A1834-13,B:B,B1834)/(VLOOKUP(B1834,Population!$A$2:$B$10,2,FALSE)/100000)/14)</f>
        <v>26.62312573194847</v>
      </c>
      <c r="L1834" s="13">
        <f>IF(B1834="Pending","",(G1834/C1834)/(VLOOKUP(B1834,Population!$A$2:$B$10,2,FALSE)/100000))</f>
        <v>5.4763513728541712E-5</v>
      </c>
    </row>
    <row r="1835" spans="1:12" x14ac:dyDescent="0.3">
      <c r="A1835" s="1">
        <v>44092</v>
      </c>
      <c r="B1835" s="24" t="s">
        <v>3</v>
      </c>
      <c r="C1835" s="24">
        <v>30592</v>
      </c>
      <c r="D1835" s="6">
        <f t="shared" si="153"/>
        <v>0.16948758151105003</v>
      </c>
      <c r="E1835" s="7">
        <f t="shared" si="154"/>
        <v>329</v>
      </c>
      <c r="F1835" s="6">
        <f t="shared" si="155"/>
        <v>0.13958421722528638</v>
      </c>
      <c r="G1835" s="24">
        <v>36</v>
      </c>
      <c r="H1835" s="7">
        <f t="shared" si="157"/>
        <v>0</v>
      </c>
      <c r="I1835" s="6">
        <f t="shared" si="156"/>
        <v>1.6393442622950821E-2</v>
      </c>
      <c r="J1835" s="10">
        <f>IF(B1835="Pending","",C1835/(VLOOKUP(B1835,Population!$A$2:$B$10,2,FALSE)/100000))</f>
        <v>3487.5316638964318</v>
      </c>
      <c r="K1835" s="10">
        <f>IF(B1835="Pending","",SUMIFS(E:E,A:A,"&lt;="&amp;A1835,A:A,"&gt;="&amp;A1835-13,B:B,B1835)/(VLOOKUP(B1835,Population!$A$2:$B$10,2,FALSE)/100000)/14)</f>
        <v>24.754595641823151</v>
      </c>
      <c r="L1835" s="13">
        <f>IF(B1835="Pending","",(G1835/C1835)/(VLOOKUP(B1835,Population!$A$2:$B$10,2,FALSE)/100000))</f>
        <v>1.3415439927835093E-4</v>
      </c>
    </row>
    <row r="1836" spans="1:12" x14ac:dyDescent="0.3">
      <c r="A1836" s="1">
        <v>44092</v>
      </c>
      <c r="B1836" s="24" t="s">
        <v>4</v>
      </c>
      <c r="C1836" s="24">
        <v>27019</v>
      </c>
      <c r="D1836" s="6">
        <f t="shared" si="153"/>
        <v>0.14969223865216597</v>
      </c>
      <c r="E1836" s="7">
        <f t="shared" si="154"/>
        <v>313</v>
      </c>
      <c r="F1836" s="6">
        <f t="shared" si="155"/>
        <v>0.13279592702588036</v>
      </c>
      <c r="G1836" s="24">
        <v>95</v>
      </c>
      <c r="H1836" s="7">
        <f t="shared" si="157"/>
        <v>2</v>
      </c>
      <c r="I1836" s="6">
        <f t="shared" si="156"/>
        <v>4.3260473588342438E-2</v>
      </c>
      <c r="J1836" s="10">
        <f>IF(B1836="Pending","",C1836/(VLOOKUP(B1836,Population!$A$2:$B$10,2,FALSE)/100000))</f>
        <v>3169.3098109135271</v>
      </c>
      <c r="K1836" s="10">
        <f>IF(B1836="Pending","",SUMIFS(E:E,A:A,"&lt;="&amp;A1836,A:A,"&gt;="&amp;A1836-13,B:B,B1836)/(VLOOKUP(B1836,Population!$A$2:$B$10,2,FALSE)/100000)/14)</f>
        <v>23.895543296847666</v>
      </c>
      <c r="L1836" s="13">
        <f>IF(B1836="Pending","",(G1836/C1836)/(VLOOKUP(B1836,Population!$A$2:$B$10,2,FALSE)/100000))</f>
        <v>4.1242953422168964E-4</v>
      </c>
    </row>
    <row r="1837" spans="1:12" x14ac:dyDescent="0.3">
      <c r="A1837" s="1">
        <v>44092</v>
      </c>
      <c r="B1837" s="24" t="s">
        <v>5</v>
      </c>
      <c r="C1837" s="24">
        <v>23053</v>
      </c>
      <c r="D1837" s="6">
        <f t="shared" si="153"/>
        <v>0.12771957428655323</v>
      </c>
      <c r="E1837" s="7">
        <f t="shared" si="154"/>
        <v>344</v>
      </c>
      <c r="F1837" s="6">
        <f t="shared" si="155"/>
        <v>0.14594823928722953</v>
      </c>
      <c r="G1837" s="24">
        <v>227</v>
      </c>
      <c r="H1837" s="7">
        <f t="shared" si="157"/>
        <v>3</v>
      </c>
      <c r="I1837" s="6">
        <f t="shared" si="156"/>
        <v>0.10336976320582877</v>
      </c>
      <c r="J1837" s="10">
        <f>IF(B1837="Pending","",C1837/(VLOOKUP(B1837,Population!$A$2:$B$10,2,FALSE)/100000))</f>
        <v>2574.715673342931</v>
      </c>
      <c r="K1837" s="10">
        <f>IF(B1837="Pending","",SUMIFS(E:E,A:A,"&lt;="&amp;A1837,A:A,"&gt;="&amp;A1837-13,B:B,B1837)/(VLOOKUP(B1837,Population!$A$2:$B$10,2,FALSE)/100000)/14)</f>
        <v>22.185783962318791</v>
      </c>
      <c r="L1837" s="13">
        <f>IF(B1837="Pending","",(G1837/C1837)/(VLOOKUP(B1837,Population!$A$2:$B$10,2,FALSE)/100000))</f>
        <v>1.0997658590589069E-3</v>
      </c>
    </row>
    <row r="1838" spans="1:12" x14ac:dyDescent="0.3">
      <c r="A1838" s="1">
        <v>44092</v>
      </c>
      <c r="B1838" s="24" t="s">
        <v>6</v>
      </c>
      <c r="C1838" s="24">
        <v>15358</v>
      </c>
      <c r="D1838" s="6">
        <f t="shared" si="153"/>
        <v>8.5087286769309184E-2</v>
      </c>
      <c r="E1838" s="7">
        <f t="shared" si="154"/>
        <v>210</v>
      </c>
      <c r="F1838" s="6">
        <f t="shared" si="155"/>
        <v>8.9096308867204072E-2</v>
      </c>
      <c r="G1838" s="24">
        <v>428</v>
      </c>
      <c r="H1838" s="7">
        <f t="shared" si="157"/>
        <v>6</v>
      </c>
      <c r="I1838" s="6">
        <f t="shared" si="156"/>
        <v>0.19489981785063754</v>
      </c>
      <c r="J1838" s="10">
        <f>IF(B1838="Pending","",C1838/(VLOOKUP(B1838,Population!$A$2:$B$10,2,FALSE)/100000))</f>
        <v>1948.8907895304542</v>
      </c>
      <c r="K1838" s="10">
        <f>IF(B1838="Pending","",SUMIFS(E:E,A:A,"&lt;="&amp;A1838,A:A,"&gt;="&amp;A1838-13,B:B,B1838)/(VLOOKUP(B1838,Population!$A$2:$B$10,2,FALSE)/100000)/14)</f>
        <v>17.883474074672979</v>
      </c>
      <c r="L1838" s="13">
        <f>IF(B1838="Pending","",(G1838/C1838)/(VLOOKUP(B1838,Population!$A$2:$B$10,2,FALSE)/100000))</f>
        <v>3.5364045904857019E-3</v>
      </c>
    </row>
    <row r="1839" spans="1:12" x14ac:dyDescent="0.3">
      <c r="A1839" s="1">
        <v>44092</v>
      </c>
      <c r="B1839" s="24" t="s">
        <v>7</v>
      </c>
      <c r="C1839" s="24">
        <v>8620</v>
      </c>
      <c r="D1839" s="6">
        <f t="shared" si="153"/>
        <v>4.7757026432572285E-2</v>
      </c>
      <c r="E1839" s="7">
        <f t="shared" si="154"/>
        <v>151</v>
      </c>
      <c r="F1839" s="6">
        <f t="shared" si="155"/>
        <v>6.4064488756894356E-2</v>
      </c>
      <c r="G1839" s="24">
        <v>652</v>
      </c>
      <c r="H1839" s="7">
        <f t="shared" si="157"/>
        <v>10</v>
      </c>
      <c r="I1839" s="6">
        <f t="shared" si="156"/>
        <v>0.29690346083788705</v>
      </c>
      <c r="J1839" s="10">
        <f>IF(B1839="Pending","",C1839/(VLOOKUP(B1839,Population!$A$2:$B$10,2,FALSE)/100000))</f>
        <v>1797.3423520163806</v>
      </c>
      <c r="K1839" s="10">
        <f>IF(B1839="Pending","",SUMIFS(E:E,A:A,"&lt;="&amp;A1839,A:A,"&gt;="&amp;A1839-13,B:B,B1839)/(VLOOKUP(B1839,Population!$A$2:$B$10,2,FALSE)/100000)/14)</f>
        <v>18.70618158876843</v>
      </c>
      <c r="L1839" s="13">
        <f>IF(B1839="Pending","",(G1839/C1839)/(VLOOKUP(B1839,Population!$A$2:$B$10,2,FALSE)/100000))</f>
        <v>1.577116851107983E-2</v>
      </c>
    </row>
    <row r="1840" spans="1:12" x14ac:dyDescent="0.3">
      <c r="A1840" s="1">
        <v>44092</v>
      </c>
      <c r="B1840" s="24" t="s">
        <v>25</v>
      </c>
      <c r="C1840" s="24">
        <v>4698</v>
      </c>
      <c r="D1840" s="6">
        <f t="shared" si="153"/>
        <v>2.6028133431580579E-2</v>
      </c>
      <c r="E1840" s="7">
        <f t="shared" si="154"/>
        <v>67</v>
      </c>
      <c r="F1840" s="6">
        <f t="shared" si="155"/>
        <v>2.8425965210012727E-2</v>
      </c>
      <c r="G1840" s="24">
        <v>732</v>
      </c>
      <c r="H1840" s="7">
        <f t="shared" si="157"/>
        <v>11</v>
      </c>
      <c r="I1840" s="6">
        <f t="shared" si="156"/>
        <v>0.33333333333333331</v>
      </c>
      <c r="J1840" s="10">
        <f>IF(B1840="Pending","",C1840/(VLOOKUP(B1840,Population!$A$2:$B$10,2,FALSE)/100000))</f>
        <v>2122.2483726267001</v>
      </c>
      <c r="K1840" s="10">
        <f>IF(B1840="Pending","",SUMIFS(E:E,A:A,"&lt;="&amp;A1840,A:A,"&gt;="&amp;A1840-13,B:B,B1840)/(VLOOKUP(B1840,Population!$A$2:$B$10,2,FALSE)/100000)/14)</f>
        <v>22.00592030242975</v>
      </c>
      <c r="L1840" s="13">
        <f>IF(B1840="Pending","",(G1840/C1840)/(VLOOKUP(B1840,Population!$A$2:$B$10,2,FALSE)/100000))</f>
        <v>7.0385186452118539E-2</v>
      </c>
    </row>
    <row r="1841" spans="1:12" x14ac:dyDescent="0.3">
      <c r="A1841" s="1">
        <v>44092</v>
      </c>
      <c r="B1841" s="24" t="s">
        <v>21</v>
      </c>
      <c r="C1841" s="24">
        <v>316</v>
      </c>
      <c r="D1841" s="6">
        <f t="shared" si="153"/>
        <v>1.7507216186418611E-3</v>
      </c>
      <c r="E1841" s="7">
        <f t="shared" si="154"/>
        <v>-7</v>
      </c>
      <c r="F1841" s="6">
        <f t="shared" si="155"/>
        <v>-2.9698769622401359E-3</v>
      </c>
      <c r="G1841" s="24">
        <v>0</v>
      </c>
      <c r="H1841" s="7">
        <f t="shared" si="157"/>
        <v>0</v>
      </c>
      <c r="I1841" s="6">
        <f t="shared" si="156"/>
        <v>0</v>
      </c>
      <c r="J1841" s="10" t="str">
        <f>IF(B1841="Pending","",C1841/(VLOOKUP(B1841,Population!$A$2:$B$10,2,FALSE)/100000))</f>
        <v/>
      </c>
      <c r="K1841" s="10" t="str">
        <f>IF(B1841="Pending","",SUMIFS(E:E,A:A,"&lt;="&amp;A1841,A:A,"&gt;="&amp;A1841-13,B:B,B1841)/(VLOOKUP(B1841,Population!$A$2:$B$10,2,FALSE)/100000)/14)</f>
        <v/>
      </c>
      <c r="L1841" s="13" t="str">
        <f>IF(B1841="Pending","",(G1841/C1841)/(VLOOKUP(B1841,Population!$A$2:$B$10,2,FALSE)/100000))</f>
        <v/>
      </c>
    </row>
    <row r="1842" spans="1:12" x14ac:dyDescent="0.3">
      <c r="A1842" s="1">
        <v>44093</v>
      </c>
      <c r="B1842" s="11" t="s">
        <v>0</v>
      </c>
      <c r="C1842" s="25">
        <v>8863</v>
      </c>
      <c r="D1842" s="6">
        <f t="shared" si="153"/>
        <v>4.8848373282480616E-2</v>
      </c>
      <c r="E1842" s="7">
        <f t="shared" si="154"/>
        <v>44</v>
      </c>
      <c r="F1842" s="6">
        <f t="shared" si="155"/>
        <v>4.6709129511677279E-2</v>
      </c>
      <c r="G1842" s="26">
        <v>5</v>
      </c>
      <c r="H1842" s="7">
        <f t="shared" si="157"/>
        <v>0</v>
      </c>
      <c r="I1842" s="6">
        <f t="shared" si="156"/>
        <v>2.2563176895306859E-3</v>
      </c>
      <c r="J1842" s="10">
        <f>IF(B1842="Pending","",C1842/(VLOOKUP(B1842,Population!$A$2:$B$10,2,FALSE)/100000))</f>
        <v>978.32733951921432</v>
      </c>
      <c r="K1842" s="10">
        <f>IF(B1842="Pending","",SUMIFS(E:E,A:A,"&lt;="&amp;A1842,A:A,"&gt;="&amp;A1842-13,B:B,B1842)/(VLOOKUP(B1842,Population!$A$2:$B$10,2,FALSE)/100000)/14)</f>
        <v>6.591460935817147</v>
      </c>
      <c r="L1842" s="13">
        <f>IF(B1842="Pending","",(G1842/C1842)/(VLOOKUP(B1842,Population!$A$2:$B$10,2,FALSE)/100000))</f>
        <v>6.2271983023234632E-5</v>
      </c>
    </row>
    <row r="1843" spans="1:12" x14ac:dyDescent="0.3">
      <c r="A1843" s="1">
        <v>44093</v>
      </c>
      <c r="B1843" s="24" t="s">
        <v>1</v>
      </c>
      <c r="C1843" s="25">
        <v>23878</v>
      </c>
      <c r="D1843" s="6">
        <f t="shared" si="153"/>
        <v>0.13160345901377321</v>
      </c>
      <c r="E1843" s="7">
        <f t="shared" si="154"/>
        <v>200</v>
      </c>
      <c r="F1843" s="6">
        <f t="shared" si="155"/>
        <v>0.21231422505307856</v>
      </c>
      <c r="G1843" s="26">
        <v>1</v>
      </c>
      <c r="H1843" s="7">
        <f t="shared" si="157"/>
        <v>0</v>
      </c>
      <c r="I1843" s="6">
        <f t="shared" si="156"/>
        <v>4.512635379061372E-4</v>
      </c>
      <c r="J1843" s="10">
        <f>IF(B1843="Pending","",C1843/(VLOOKUP(B1843,Population!$A$2:$B$10,2,FALSE)/100000))</f>
        <v>2787.1253902944354</v>
      </c>
      <c r="K1843" s="10">
        <f>IF(B1843="Pending","",SUMIFS(E:E,A:A,"&lt;="&amp;A1843,A:A,"&gt;="&amp;A1843-13,B:B,B1843)/(VLOOKUP(B1843,Population!$A$2:$B$10,2,FALSE)/100000)/14)</f>
        <v>28.347152570211311</v>
      </c>
      <c r="L1843" s="13">
        <f>IF(B1843="Pending","",(G1843/C1843)/(VLOOKUP(B1843,Population!$A$2:$B$10,2,FALSE)/100000))</f>
        <v>4.8883310749121555E-6</v>
      </c>
    </row>
    <row r="1844" spans="1:12" x14ac:dyDescent="0.3">
      <c r="A1844" s="1">
        <v>44093</v>
      </c>
      <c r="B1844" s="24" t="s">
        <v>2</v>
      </c>
      <c r="C1844" s="25">
        <v>38530</v>
      </c>
      <c r="D1844" s="6">
        <f t="shared" si="153"/>
        <v>0.21235787234277084</v>
      </c>
      <c r="E1844" s="7">
        <f t="shared" si="154"/>
        <v>186</v>
      </c>
      <c r="F1844" s="6">
        <f t="shared" si="155"/>
        <v>0.19745222929936307</v>
      </c>
      <c r="G1844" s="26">
        <v>20</v>
      </c>
      <c r="H1844" s="7">
        <f t="shared" si="157"/>
        <v>0</v>
      </c>
      <c r="I1844" s="6">
        <f t="shared" si="156"/>
        <v>9.0252707581227436E-3</v>
      </c>
      <c r="J1844" s="10">
        <f>IF(B1844="Pending","",C1844/(VLOOKUP(B1844,Population!$A$2:$B$10,2,FALSE)/100000))</f>
        <v>4045.3652062894771</v>
      </c>
      <c r="K1844" s="10">
        <f>IF(B1844="Pending","",SUMIFS(E:E,A:A,"&lt;="&amp;A1844,A:A,"&gt;="&amp;A1844-13,B:B,B1844)/(VLOOKUP(B1844,Population!$A$2:$B$10,2,FALSE)/100000)/14)</f>
        <v>25.505704398410352</v>
      </c>
      <c r="L1844" s="13">
        <f>IF(B1844="Pending","",(G1844/C1844)/(VLOOKUP(B1844,Population!$A$2:$B$10,2,FALSE)/100000))</f>
        <v>5.449914794724119E-5</v>
      </c>
    </row>
    <row r="1845" spans="1:12" x14ac:dyDescent="0.3">
      <c r="A1845" s="1">
        <v>44093</v>
      </c>
      <c r="B1845" s="24" t="s">
        <v>3</v>
      </c>
      <c r="C1845" s="25">
        <v>30724</v>
      </c>
      <c r="D1845" s="6">
        <f t="shared" si="153"/>
        <v>0.16933514845209685</v>
      </c>
      <c r="E1845" s="7">
        <f t="shared" si="154"/>
        <v>132</v>
      </c>
      <c r="F1845" s="6">
        <f t="shared" si="155"/>
        <v>0.14012738853503184</v>
      </c>
      <c r="G1845" s="26">
        <v>36</v>
      </c>
      <c r="H1845" s="7">
        <f t="shared" si="157"/>
        <v>0</v>
      </c>
      <c r="I1845" s="6">
        <f t="shared" si="156"/>
        <v>1.6245487364620937E-2</v>
      </c>
      <c r="J1845" s="10">
        <f>IF(B1845="Pending","",C1845/(VLOOKUP(B1845,Population!$A$2:$B$10,2,FALSE)/100000))</f>
        <v>3502.5798522997507</v>
      </c>
      <c r="K1845" s="10">
        <f>IF(B1845="Pending","",SUMIFS(E:E,A:A,"&lt;="&amp;A1845,A:A,"&gt;="&amp;A1845-13,B:B,B1845)/(VLOOKUP(B1845,Population!$A$2:$B$10,2,FALSE)/100000)/14)</f>
        <v>23.614581368844451</v>
      </c>
      <c r="L1845" s="13">
        <f>IF(B1845="Pending","",(G1845/C1845)/(VLOOKUP(B1845,Population!$A$2:$B$10,2,FALSE)/100000))</f>
        <v>1.3357802964208149E-4</v>
      </c>
    </row>
    <row r="1846" spans="1:12" x14ac:dyDescent="0.3">
      <c r="A1846" s="1">
        <v>44093</v>
      </c>
      <c r="B1846" s="24" t="s">
        <v>4</v>
      </c>
      <c r="C1846" s="25">
        <v>27143</v>
      </c>
      <c r="D1846" s="6">
        <f t="shared" si="153"/>
        <v>0.14959848764598571</v>
      </c>
      <c r="E1846" s="7">
        <f t="shared" si="154"/>
        <v>124</v>
      </c>
      <c r="F1846" s="6">
        <f t="shared" si="155"/>
        <v>0.1316348195329087</v>
      </c>
      <c r="G1846" s="26">
        <v>95</v>
      </c>
      <c r="H1846" s="7">
        <f t="shared" si="157"/>
        <v>0</v>
      </c>
      <c r="I1846" s="6">
        <f t="shared" si="156"/>
        <v>4.2870036101083031E-2</v>
      </c>
      <c r="J1846" s="10">
        <f>IF(B1846="Pending","",C1846/(VLOOKUP(B1846,Population!$A$2:$B$10,2,FALSE)/100000))</f>
        <v>3183.8549242246518</v>
      </c>
      <c r="K1846" s="10">
        <f>IF(B1846="Pending","",SUMIFS(E:E,A:A,"&lt;="&amp;A1846,A:A,"&gt;="&amp;A1846-13,B:B,B1846)/(VLOOKUP(B1846,Population!$A$2:$B$10,2,FALSE)/100000)/14)</f>
        <v>22.714171766393413</v>
      </c>
      <c r="L1846" s="13">
        <f>IF(B1846="Pending","",(G1846/C1846)/(VLOOKUP(B1846,Population!$A$2:$B$10,2,FALSE)/100000))</f>
        <v>4.1054539237136029E-4</v>
      </c>
    </row>
    <row r="1847" spans="1:12" x14ac:dyDescent="0.3">
      <c r="A1847" s="1">
        <v>44093</v>
      </c>
      <c r="B1847" s="24" t="s">
        <v>5</v>
      </c>
      <c r="C1847" s="25">
        <v>23170</v>
      </c>
      <c r="D1847" s="6">
        <f t="shared" si="153"/>
        <v>0.12770132110516483</v>
      </c>
      <c r="E1847" s="7">
        <f t="shared" si="154"/>
        <v>117</v>
      </c>
      <c r="F1847" s="6">
        <f t="shared" si="155"/>
        <v>0.12420382165605096</v>
      </c>
      <c r="G1847" s="26">
        <v>229</v>
      </c>
      <c r="H1847" s="7">
        <f t="shared" si="157"/>
        <v>2</v>
      </c>
      <c r="I1847" s="6">
        <f t="shared" si="156"/>
        <v>0.10333935018050541</v>
      </c>
      <c r="J1847" s="10">
        <f>IF(B1847="Pending","",C1847/(VLOOKUP(B1847,Population!$A$2:$B$10,2,FALSE)/100000))</f>
        <v>2587.7830282980831</v>
      </c>
      <c r="K1847" s="10">
        <f>IF(B1847="Pending","",SUMIFS(E:E,A:A,"&lt;="&amp;A1847,A:A,"&gt;="&amp;A1847-13,B:B,B1847)/(VLOOKUP(B1847,Population!$A$2:$B$10,2,FALSE)/100000)/14)</f>
        <v>21.29228960641095</v>
      </c>
      <c r="L1847" s="13">
        <f>IF(B1847="Pending","",(G1847/C1847)/(VLOOKUP(B1847,Population!$A$2:$B$10,2,FALSE)/100000))</f>
        <v>1.1038530832050901E-3</v>
      </c>
    </row>
    <row r="1848" spans="1:12" x14ac:dyDescent="0.3">
      <c r="A1848" s="1">
        <v>44093</v>
      </c>
      <c r="B1848" s="24" t="s">
        <v>6</v>
      </c>
      <c r="C1848" s="25">
        <v>15423</v>
      </c>
      <c r="D1848" s="6">
        <f t="shared" si="153"/>
        <v>8.5003775373541521E-2</v>
      </c>
      <c r="E1848" s="7">
        <f t="shared" si="154"/>
        <v>65</v>
      </c>
      <c r="F1848" s="6">
        <f t="shared" si="155"/>
        <v>6.9002123142250529E-2</v>
      </c>
      <c r="G1848" s="26">
        <v>431</v>
      </c>
      <c r="H1848" s="7">
        <f t="shared" si="157"/>
        <v>3</v>
      </c>
      <c r="I1848" s="6">
        <f t="shared" si="156"/>
        <v>0.19449458483754511</v>
      </c>
      <c r="J1848" s="10">
        <f>IF(B1848="Pending","",C1848/(VLOOKUP(B1848,Population!$A$2:$B$10,2,FALSE)/100000))</f>
        <v>1957.1391227326601</v>
      </c>
      <c r="K1848" s="10">
        <f>IF(B1848="Pending","",SUMIFS(E:E,A:A,"&lt;="&amp;A1848,A:A,"&gt;="&amp;A1848-13,B:B,B1848)/(VLOOKUP(B1848,Population!$A$2:$B$10,2,FALSE)/100000)/14)</f>
        <v>16.986127935092323</v>
      </c>
      <c r="L1848" s="13">
        <f>IF(B1848="Pending","",(G1848/C1848)/(VLOOKUP(B1848,Population!$A$2:$B$10,2,FALSE)/100000))</f>
        <v>3.5461838813667696E-3</v>
      </c>
    </row>
    <row r="1849" spans="1:12" x14ac:dyDescent="0.3">
      <c r="A1849" s="1">
        <v>44093</v>
      </c>
      <c r="B1849" s="24" t="s">
        <v>7</v>
      </c>
      <c r="C1849" s="25">
        <v>8691</v>
      </c>
      <c r="D1849" s="6">
        <f t="shared" si="153"/>
        <v>4.7900396276434505E-2</v>
      </c>
      <c r="E1849" s="7">
        <f t="shared" si="154"/>
        <v>71</v>
      </c>
      <c r="F1849" s="6">
        <f t="shared" si="155"/>
        <v>7.5371549893842885E-2</v>
      </c>
      <c r="G1849" s="26">
        <v>662</v>
      </c>
      <c r="H1849" s="7">
        <f t="shared" si="157"/>
        <v>10</v>
      </c>
      <c r="I1849" s="6">
        <f t="shared" si="156"/>
        <v>0.29873646209386284</v>
      </c>
      <c r="J1849" s="10">
        <f>IF(B1849="Pending","",C1849/(VLOOKUP(B1849,Population!$A$2:$B$10,2,FALSE)/100000))</f>
        <v>1812.1464479552626</v>
      </c>
      <c r="K1849" s="10">
        <f>IF(B1849="Pending","",SUMIFS(E:E,A:A,"&lt;="&amp;A1849,A:A,"&gt;="&amp;A1849-13,B:B,B1849)/(VLOOKUP(B1849,Population!$A$2:$B$10,2,FALSE)/100000)/14)</f>
        <v>18.259377888399758</v>
      </c>
      <c r="L1849" s="13">
        <f>IF(B1849="Pending","",(G1849/C1849)/(VLOOKUP(B1849,Population!$A$2:$B$10,2,FALSE)/100000))</f>
        <v>1.5882240996497751E-2</v>
      </c>
    </row>
    <row r="1850" spans="1:12" x14ac:dyDescent="0.3">
      <c r="A1850" s="1">
        <v>44093</v>
      </c>
      <c r="B1850" s="24" t="s">
        <v>25</v>
      </c>
      <c r="C1850" s="25">
        <v>4734</v>
      </c>
      <c r="D1850" s="6">
        <f t="shared" si="153"/>
        <v>2.6091413643152796E-2</v>
      </c>
      <c r="E1850" s="7">
        <f t="shared" si="154"/>
        <v>36</v>
      </c>
      <c r="F1850" s="6">
        <f t="shared" si="155"/>
        <v>3.8216560509554139E-2</v>
      </c>
      <c r="G1850" s="26">
        <v>737</v>
      </c>
      <c r="H1850" s="7">
        <f t="shared" si="157"/>
        <v>5</v>
      </c>
      <c r="I1850" s="6">
        <f t="shared" si="156"/>
        <v>0.33258122743682311</v>
      </c>
      <c r="J1850" s="10">
        <f>IF(B1850="Pending","",C1850/(VLOOKUP(B1850,Population!$A$2:$B$10,2,FALSE)/100000))</f>
        <v>2138.5108122636861</v>
      </c>
      <c r="K1850" s="10">
        <f>IF(B1850="Pending","",SUMIFS(E:E,A:A,"&lt;="&amp;A1850,A:A,"&gt;="&amp;A1850-13,B:B,B1850)/(VLOOKUP(B1850,Population!$A$2:$B$10,2,FALSE)/100000)/14)</f>
        <v>21.521919122757541</v>
      </c>
      <c r="L1850" s="13">
        <f>IF(B1850="Pending","",(G1850/C1850)/(VLOOKUP(B1850,Population!$A$2:$B$10,2,FALSE)/100000))</f>
        <v>7.0327054948005174E-2</v>
      </c>
    </row>
    <row r="1851" spans="1:12" x14ac:dyDescent="0.3">
      <c r="A1851" s="1">
        <v>44093</v>
      </c>
      <c r="B1851" s="24" t="s">
        <v>21</v>
      </c>
      <c r="C1851" s="25">
        <v>283</v>
      </c>
      <c r="D1851" s="6">
        <f t="shared" si="153"/>
        <v>1.5597528645991214E-3</v>
      </c>
      <c r="E1851" s="7">
        <f t="shared" si="154"/>
        <v>-33</v>
      </c>
      <c r="F1851" s="6">
        <f t="shared" si="155"/>
        <v>-3.5031847133757961E-2</v>
      </c>
      <c r="G1851" s="26">
        <v>0</v>
      </c>
      <c r="H1851" s="7">
        <f t="shared" si="157"/>
        <v>0</v>
      </c>
      <c r="I1851" s="6">
        <f t="shared" si="156"/>
        <v>0</v>
      </c>
      <c r="J1851" s="10" t="str">
        <f>IF(B1851="Pending","",C1851/(VLOOKUP(B1851,Population!$A$2:$B$10,2,FALSE)/100000))</f>
        <v/>
      </c>
      <c r="K1851" s="10" t="str">
        <f>IF(B1851="Pending","",SUMIFS(E:E,A:A,"&lt;="&amp;A1851,A:A,"&gt;="&amp;A1851-13,B:B,B1851)/(VLOOKUP(B1851,Population!$A$2:$B$10,2,FALSE)/100000)/14)</f>
        <v/>
      </c>
      <c r="L1851" s="13" t="str">
        <f>IF(B1851="Pending","",(G1851/C1851)/(VLOOKUP(B1851,Population!$A$2:$B$10,2,FALSE)/100000))</f>
        <v/>
      </c>
    </row>
    <row r="1852" spans="1:12" x14ac:dyDescent="0.3">
      <c r="A1852" s="1">
        <v>44094</v>
      </c>
      <c r="B1852" s="11" t="s">
        <v>0</v>
      </c>
      <c r="C1852" s="27">
        <v>8980</v>
      </c>
      <c r="D1852" s="6">
        <f t="shared" si="153"/>
        <v>4.8933596346872721E-2</v>
      </c>
      <c r="E1852" s="7">
        <f t="shared" si="154"/>
        <v>117</v>
      </c>
      <c r="F1852" s="6">
        <f t="shared" si="155"/>
        <v>5.6385542168674696E-2</v>
      </c>
      <c r="G1852" s="28">
        <v>5</v>
      </c>
      <c r="H1852" s="7">
        <f t="shared" si="157"/>
        <v>0</v>
      </c>
      <c r="I1852" s="6">
        <f t="shared" si="156"/>
        <v>2.254283137962128E-3</v>
      </c>
      <c r="J1852" s="10">
        <f>IF(B1852="Pending","",C1852/(VLOOKUP(B1852,Population!$A$2:$B$10,2,FALSE)/100000))</f>
        <v>991.24218762073167</v>
      </c>
      <c r="K1852" s="10">
        <f>IF(B1852="Pending","",SUMIFS(E:E,A:A,"&lt;="&amp;A1852,A:A,"&gt;="&amp;A1852-13,B:B,B1852)/(VLOOKUP(B1852,Population!$A$2:$B$10,2,FALSE)/100000)/14)</f>
        <v>6.8437656606331148</v>
      </c>
      <c r="L1852" s="13">
        <f>IF(B1852="Pending","",(G1852/C1852)/(VLOOKUP(B1852,Population!$A$2:$B$10,2,FALSE)/100000))</f>
        <v>6.1460644268922999E-5</v>
      </c>
    </row>
    <row r="1853" spans="1:12" x14ac:dyDescent="0.3">
      <c r="A1853" s="1">
        <v>44094</v>
      </c>
      <c r="B1853" s="26" t="s">
        <v>1</v>
      </c>
      <c r="C1853" s="27">
        <v>24212</v>
      </c>
      <c r="D1853" s="6">
        <f t="shared" si="153"/>
        <v>0.13193543816820516</v>
      </c>
      <c r="E1853" s="7">
        <f t="shared" si="154"/>
        <v>334</v>
      </c>
      <c r="F1853" s="6">
        <f t="shared" si="155"/>
        <v>0.16096385542168676</v>
      </c>
      <c r="G1853" s="28">
        <v>1</v>
      </c>
      <c r="H1853" s="7">
        <f t="shared" si="157"/>
        <v>0</v>
      </c>
      <c r="I1853" s="6">
        <f t="shared" si="156"/>
        <v>4.5085662759242559E-4</v>
      </c>
      <c r="J1853" s="10">
        <f>IF(B1853="Pending","",C1853/(VLOOKUP(B1853,Population!$A$2:$B$10,2,FALSE)/100000))</f>
        <v>2826.1110624762905</v>
      </c>
      <c r="K1853" s="10">
        <f>IF(B1853="Pending","",SUMIFS(E:E,A:A,"&lt;="&amp;A1853,A:A,"&gt;="&amp;A1853-13,B:B,B1853)/(VLOOKUP(B1853,Population!$A$2:$B$10,2,FALSE)/100000)/14)</f>
        <v>28.57226231121005</v>
      </c>
      <c r="L1853" s="13">
        <f>IF(B1853="Pending","",(G1853/C1853)/(VLOOKUP(B1853,Population!$A$2:$B$10,2,FALSE)/100000))</f>
        <v>4.8208974643462933E-6</v>
      </c>
    </row>
    <row r="1854" spans="1:12" x14ac:dyDescent="0.3">
      <c r="A1854" s="1">
        <v>44094</v>
      </c>
      <c r="B1854" s="26" t="s">
        <v>2</v>
      </c>
      <c r="C1854" s="27">
        <v>38876</v>
      </c>
      <c r="D1854" s="6">
        <f t="shared" si="153"/>
        <v>0.2118421482829648</v>
      </c>
      <c r="E1854" s="7">
        <f t="shared" si="154"/>
        <v>346</v>
      </c>
      <c r="F1854" s="6">
        <f t="shared" si="155"/>
        <v>0.16674698795180723</v>
      </c>
      <c r="G1854" s="28">
        <v>20</v>
      </c>
      <c r="H1854" s="7">
        <f t="shared" si="157"/>
        <v>0</v>
      </c>
      <c r="I1854" s="6">
        <f t="shared" si="156"/>
        <v>9.017132551848512E-3</v>
      </c>
      <c r="J1854" s="10">
        <f>IF(B1854="Pending","",C1854/(VLOOKUP(B1854,Population!$A$2:$B$10,2,FALSE)/100000))</f>
        <v>4081.6926488375216</v>
      </c>
      <c r="K1854" s="10">
        <f>IF(B1854="Pending","",SUMIFS(E:E,A:A,"&lt;="&amp;A1854,A:A,"&gt;="&amp;A1854-13,B:B,B1854)/(VLOOKUP(B1854,Population!$A$2:$B$10,2,FALSE)/100000)/14)</f>
        <v>25.858179584157273</v>
      </c>
      <c r="L1854" s="13">
        <f>IF(B1854="Pending","",(G1854/C1854)/(VLOOKUP(B1854,Population!$A$2:$B$10,2,FALSE)/100000))</f>
        <v>5.4014100483774128E-5</v>
      </c>
    </row>
    <row r="1855" spans="1:12" x14ac:dyDescent="0.3">
      <c r="A1855" s="1">
        <v>44094</v>
      </c>
      <c r="B1855" s="26" t="s">
        <v>3</v>
      </c>
      <c r="C1855" s="27">
        <v>31007</v>
      </c>
      <c r="D1855" s="6">
        <f t="shared" si="153"/>
        <v>0.16896258596074415</v>
      </c>
      <c r="E1855" s="7">
        <f t="shared" si="154"/>
        <v>283</v>
      </c>
      <c r="F1855" s="6">
        <f t="shared" si="155"/>
        <v>0.13638554216867471</v>
      </c>
      <c r="G1855" s="28">
        <v>36</v>
      </c>
      <c r="H1855" s="7">
        <f t="shared" si="157"/>
        <v>0</v>
      </c>
      <c r="I1855" s="6">
        <f t="shared" si="156"/>
        <v>1.6230838593327322E-2</v>
      </c>
      <c r="J1855" s="10">
        <f>IF(B1855="Pending","",C1855/(VLOOKUP(B1855,Population!$A$2:$B$10,2,FALSE)/100000))</f>
        <v>3534.842256225048</v>
      </c>
      <c r="K1855" s="10">
        <f>IF(B1855="Pending","",SUMIFS(E:E,A:A,"&lt;="&amp;A1855,A:A,"&gt;="&amp;A1855-13,B:B,B1855)/(VLOOKUP(B1855,Population!$A$2:$B$10,2,FALSE)/100000)/14)</f>
        <v>23.696010959771503</v>
      </c>
      <c r="L1855" s="13">
        <f>IF(B1855="Pending","",(G1855/C1855)/(VLOOKUP(B1855,Population!$A$2:$B$10,2,FALSE)/100000))</f>
        <v>1.3235886679534658E-4</v>
      </c>
    </row>
    <row r="1856" spans="1:12" x14ac:dyDescent="0.3">
      <c r="A1856" s="1">
        <v>44094</v>
      </c>
      <c r="B1856" s="26" t="s">
        <v>4</v>
      </c>
      <c r="C1856" s="27">
        <v>27406</v>
      </c>
      <c r="D1856" s="6">
        <f t="shared" si="153"/>
        <v>0.14934010484213739</v>
      </c>
      <c r="E1856" s="7">
        <f t="shared" si="154"/>
        <v>263</v>
      </c>
      <c r="F1856" s="6">
        <f t="shared" si="155"/>
        <v>0.12674698795180722</v>
      </c>
      <c r="G1856" s="28">
        <v>95</v>
      </c>
      <c r="H1856" s="7">
        <f t="shared" si="157"/>
        <v>0</v>
      </c>
      <c r="I1856" s="6">
        <f t="shared" si="156"/>
        <v>4.2831379621280433E-2</v>
      </c>
      <c r="J1856" s="10">
        <f>IF(B1856="Pending","",C1856/(VLOOKUP(B1856,Population!$A$2:$B$10,2,FALSE)/100000))</f>
        <v>3214.7046403603435</v>
      </c>
      <c r="K1856" s="10">
        <f>IF(B1856="Pending","",SUMIFS(E:E,A:A,"&lt;="&amp;A1856,A:A,"&gt;="&amp;A1856-13,B:B,B1856)/(VLOOKUP(B1856,Population!$A$2:$B$10,2,FALSE)/100000)/14)</f>
        <v>22.697414723408251</v>
      </c>
      <c r="L1856" s="13">
        <f>IF(B1856="Pending","",(G1856/C1856)/(VLOOKUP(B1856,Population!$A$2:$B$10,2,FALSE)/100000))</f>
        <v>4.0660561866510373E-4</v>
      </c>
    </row>
    <row r="1857" spans="1:12" x14ac:dyDescent="0.3">
      <c r="A1857" s="1">
        <v>44094</v>
      </c>
      <c r="B1857" s="26" t="s">
        <v>5</v>
      </c>
      <c r="C1857" s="27">
        <v>23468</v>
      </c>
      <c r="D1857" s="6">
        <f t="shared" si="153"/>
        <v>0.12788125156663796</v>
      </c>
      <c r="E1857" s="7">
        <f t="shared" si="154"/>
        <v>298</v>
      </c>
      <c r="F1857" s="6">
        <f t="shared" si="155"/>
        <v>0.14361445783132532</v>
      </c>
      <c r="G1857" s="28">
        <v>229</v>
      </c>
      <c r="H1857" s="7">
        <f t="shared" si="157"/>
        <v>0</v>
      </c>
      <c r="I1857" s="6">
        <f t="shared" si="156"/>
        <v>0.10324616771866546</v>
      </c>
      <c r="J1857" s="10">
        <f>IF(B1857="Pending","",C1857/(VLOOKUP(B1857,Population!$A$2:$B$10,2,FALSE)/100000))</f>
        <v>2621.0656930556502</v>
      </c>
      <c r="K1857" s="10">
        <f>IF(B1857="Pending","",SUMIFS(E:E,A:A,"&lt;="&amp;A1857,A:A,"&gt;="&amp;A1857-13,B:B,B1857)/(VLOOKUP(B1857,Population!$A$2:$B$10,2,FALSE)/100000)/14)</f>
        <v>21.747014412542622</v>
      </c>
      <c r="L1857" s="13">
        <f>IF(B1857="Pending","",(G1857/C1857)/(VLOOKUP(B1857,Population!$A$2:$B$10,2,FALSE)/100000))</f>
        <v>1.0898361998407167E-3</v>
      </c>
    </row>
    <row r="1858" spans="1:12" x14ac:dyDescent="0.3">
      <c r="A1858" s="1">
        <v>44094</v>
      </c>
      <c r="B1858" s="26" t="s">
        <v>6</v>
      </c>
      <c r="C1858" s="27">
        <v>15612</v>
      </c>
      <c r="D1858" s="6">
        <f t="shared" ref="D1858:D1921" si="158">C1858/SUMIF(A:A,A1858,C:C)</f>
        <v>8.5072528526433946E-2</v>
      </c>
      <c r="E1858" s="7">
        <f t="shared" si="154"/>
        <v>189</v>
      </c>
      <c r="F1858" s="6">
        <f t="shared" si="155"/>
        <v>9.1084337349397596E-2</v>
      </c>
      <c r="G1858" s="28">
        <v>432</v>
      </c>
      <c r="H1858" s="7">
        <f t="shared" si="157"/>
        <v>1</v>
      </c>
      <c r="I1858" s="6">
        <f t="shared" si="156"/>
        <v>0.19477006311992787</v>
      </c>
      <c r="J1858" s="10">
        <f>IF(B1858="Pending","",C1858/(VLOOKUP(B1858,Population!$A$2:$B$10,2,FALSE)/100000))</f>
        <v>1981.1227377359976</v>
      </c>
      <c r="K1858" s="10">
        <f>IF(B1858="Pending","",SUMIFS(E:E,A:A,"&lt;="&amp;A1858,A:A,"&gt;="&amp;A1858-13,B:B,B1858)/(VLOOKUP(B1858,Population!$A$2:$B$10,2,FALSE)/100000)/14)</f>
        <v>17.3668202367326</v>
      </c>
      <c r="L1858" s="13">
        <f>IF(B1858="Pending","",(G1858/C1858)/(VLOOKUP(B1858,Population!$A$2:$B$10,2,FALSE)/100000))</f>
        <v>3.5113817215090813E-3</v>
      </c>
    </row>
    <row r="1859" spans="1:12" x14ac:dyDescent="0.3">
      <c r="A1859" s="1">
        <v>44094</v>
      </c>
      <c r="B1859" s="26" t="s">
        <v>7</v>
      </c>
      <c r="C1859" s="27">
        <v>8840</v>
      </c>
      <c r="D1859" s="6">
        <f t="shared" si="158"/>
        <v>4.8170711771309001E-2</v>
      </c>
      <c r="E1859" s="7">
        <f t="shared" si="154"/>
        <v>149</v>
      </c>
      <c r="F1859" s="6">
        <f t="shared" si="155"/>
        <v>7.1807228915662658E-2</v>
      </c>
      <c r="G1859" s="28">
        <v>663</v>
      </c>
      <c r="H1859" s="7">
        <f t="shared" si="157"/>
        <v>1</v>
      </c>
      <c r="I1859" s="6">
        <f t="shared" si="156"/>
        <v>0.2989179440937782</v>
      </c>
      <c r="J1859" s="10">
        <f>IF(B1859="Pending","",C1859/(VLOOKUP(B1859,Population!$A$2:$B$10,2,FALSE)/100000))</f>
        <v>1843.2141985875644</v>
      </c>
      <c r="K1859" s="10">
        <f>IF(B1859="Pending","",SUMIFS(E:E,A:A,"&lt;="&amp;A1859,A:A,"&gt;="&amp;A1859-13,B:B,B1859)/(VLOOKUP(B1859,Population!$A$2:$B$10,2,FALSE)/100000)/14)</f>
        <v>18.989157265668588</v>
      </c>
      <c r="L1859" s="13">
        <f>IF(B1859="Pending","",(G1859/C1859)/(VLOOKUP(B1859,Population!$A$2:$B$10,2,FALSE)/100000))</f>
        <v>1.5638129512903543E-2</v>
      </c>
    </row>
    <row r="1860" spans="1:12" x14ac:dyDescent="0.3">
      <c r="A1860" s="1">
        <v>44094</v>
      </c>
      <c r="B1860" s="26" t="s">
        <v>25</v>
      </c>
      <c r="C1860" s="27">
        <v>4828</v>
      </c>
      <c r="D1860" s="6">
        <f t="shared" si="158"/>
        <v>2.6308619505868762E-2</v>
      </c>
      <c r="E1860" s="7">
        <f t="shared" si="154"/>
        <v>94</v>
      </c>
      <c r="F1860" s="6">
        <f t="shared" si="155"/>
        <v>4.5301204819277109E-2</v>
      </c>
      <c r="G1860" s="28">
        <v>737</v>
      </c>
      <c r="H1860" s="7">
        <f t="shared" si="157"/>
        <v>0</v>
      </c>
      <c r="I1860" s="6">
        <f t="shared" si="156"/>
        <v>0.3322813345356177</v>
      </c>
      <c r="J1860" s="10">
        <f>IF(B1860="Pending","",C1860/(VLOOKUP(B1860,Population!$A$2:$B$10,2,FALSE)/100000))</f>
        <v>2180.9738490935947</v>
      </c>
      <c r="K1860" s="10">
        <f>IF(B1860="Pending","",SUMIFS(E:E,A:A,"&lt;="&amp;A1860,A:A,"&gt;="&amp;A1860-13,B:B,B1860)/(VLOOKUP(B1860,Population!$A$2:$B$10,2,FALSE)/100000)/14)</f>
        <v>23.167523133643048</v>
      </c>
      <c r="L1860" s="13">
        <f>IF(B1860="Pending","",(G1860/C1860)/(VLOOKUP(B1860,Population!$A$2:$B$10,2,FALSE)/100000))</f>
        <v>6.8957804085305829E-2</v>
      </c>
    </row>
    <row r="1861" spans="1:12" x14ac:dyDescent="0.3">
      <c r="A1861" s="1">
        <v>44094</v>
      </c>
      <c r="B1861" s="26" t="s">
        <v>21</v>
      </c>
      <c r="C1861" s="27">
        <v>285</v>
      </c>
      <c r="D1861" s="6">
        <f t="shared" si="158"/>
        <v>1.5530150288261386E-3</v>
      </c>
      <c r="E1861" s="7">
        <f t="shared" si="154"/>
        <v>2</v>
      </c>
      <c r="F1861" s="6">
        <f t="shared" si="155"/>
        <v>9.6385542168674694E-4</v>
      </c>
      <c r="G1861" s="28">
        <v>0</v>
      </c>
      <c r="H1861" s="7">
        <f t="shared" si="157"/>
        <v>0</v>
      </c>
      <c r="I1861" s="6">
        <f t="shared" si="156"/>
        <v>0</v>
      </c>
      <c r="J1861" s="10" t="str">
        <f>IF(B1861="Pending","",C1861/(VLOOKUP(B1861,Population!$A$2:$B$10,2,FALSE)/100000))</f>
        <v/>
      </c>
      <c r="K1861" s="10" t="str">
        <f>IF(B1861="Pending","",SUMIFS(E:E,A:A,"&lt;="&amp;A1861,A:A,"&gt;="&amp;A1861-13,B:B,B1861)/(VLOOKUP(B1861,Population!$A$2:$B$10,2,FALSE)/100000)/14)</f>
        <v/>
      </c>
      <c r="L1861" s="13" t="str">
        <f>IF(B1861="Pending","",(G1861/C1861)/(VLOOKUP(B1861,Population!$A$2:$B$10,2,FALSE)/100000))</f>
        <v/>
      </c>
    </row>
    <row r="1862" spans="1:12" x14ac:dyDescent="0.3">
      <c r="A1862" s="1">
        <v>44095</v>
      </c>
      <c r="B1862" s="11" t="s">
        <v>0</v>
      </c>
      <c r="C1862" s="28">
        <v>9031</v>
      </c>
      <c r="D1862" s="6">
        <f t="shared" si="158"/>
        <v>4.8972664023990149E-2</v>
      </c>
      <c r="E1862" s="7">
        <f t="shared" si="154"/>
        <v>51</v>
      </c>
      <c r="F1862" s="6">
        <f t="shared" si="155"/>
        <v>5.6983240223463689E-2</v>
      </c>
      <c r="G1862" s="28">
        <v>5</v>
      </c>
      <c r="H1862" s="7">
        <f t="shared" si="157"/>
        <v>0</v>
      </c>
      <c r="I1862" s="6">
        <f t="shared" si="156"/>
        <v>2.2391401701746527E-3</v>
      </c>
      <c r="J1862" s="10">
        <f>IF(B1862="Pending","",C1862/(VLOOKUP(B1862,Population!$A$2:$B$10,2,FALSE)/100000))</f>
        <v>996.87173679318801</v>
      </c>
      <c r="K1862" s="10">
        <f>IF(B1862="Pending","",SUMIFS(E:E,A:A,"&lt;="&amp;A1862,A:A,"&gt;="&amp;A1862-13,B:B,B1862)/(VLOOKUP(B1862,Population!$A$2:$B$10,2,FALSE)/100000)/14)</f>
        <v>6.8516501832836125</v>
      </c>
      <c r="L1862" s="13">
        <f>IF(B1862="Pending","",(G1862/C1862)/(VLOOKUP(B1862,Population!$A$2:$B$10,2,FALSE)/100000))</f>
        <v>6.1113562787612515E-5</v>
      </c>
    </row>
    <row r="1863" spans="1:12" x14ac:dyDescent="0.3">
      <c r="A1863" s="1">
        <v>44095</v>
      </c>
      <c r="B1863" s="28" t="s">
        <v>1</v>
      </c>
      <c r="C1863" s="28">
        <v>24334</v>
      </c>
      <c r="D1863" s="6">
        <f t="shared" si="158"/>
        <v>0.1319566832421411</v>
      </c>
      <c r="E1863" s="7">
        <f t="shared" si="154"/>
        <v>122</v>
      </c>
      <c r="F1863" s="6">
        <f t="shared" si="155"/>
        <v>0.13631284916201117</v>
      </c>
      <c r="G1863" s="28">
        <v>1</v>
      </c>
      <c r="H1863" s="7">
        <f t="shared" si="157"/>
        <v>0</v>
      </c>
      <c r="I1863" s="6">
        <f t="shared" si="156"/>
        <v>4.4782803403493058E-4</v>
      </c>
      <c r="J1863" s="10">
        <f>IF(B1863="Pending","",C1863/(VLOOKUP(B1863,Population!$A$2:$B$10,2,FALSE)/100000))</f>
        <v>2840.3513379439146</v>
      </c>
      <c r="K1863" s="10">
        <f>IF(B1863="Pending","",SUMIFS(E:E,A:A,"&lt;="&amp;A1863,A:A,"&gt;="&amp;A1863-13,B:B,B1863)/(VLOOKUP(B1863,Population!$A$2:$B$10,2,FALSE)/100000)/14)</f>
        <v>28.188742011730717</v>
      </c>
      <c r="L1863" s="13">
        <f>IF(B1863="Pending","",(G1863/C1863)/(VLOOKUP(B1863,Population!$A$2:$B$10,2,FALSE)/100000))</f>
        <v>4.7967275995213471E-6</v>
      </c>
    </row>
    <row r="1864" spans="1:12" x14ac:dyDescent="0.3">
      <c r="A1864" s="1">
        <v>44095</v>
      </c>
      <c r="B1864" s="28" t="s">
        <v>2</v>
      </c>
      <c r="C1864" s="28">
        <v>39010</v>
      </c>
      <c r="D1864" s="6">
        <f t="shared" si="158"/>
        <v>0.21154065148664111</v>
      </c>
      <c r="E1864" s="7">
        <f t="shared" ref="E1864:E1927" si="159">C1864-SUMIFS(C:C,A:A,A1864-1,B:B,B1864)</f>
        <v>134</v>
      </c>
      <c r="F1864" s="6">
        <f t="shared" ref="F1864:F1927" si="160">E1864/SUMIF(A:A,A1864,E:E)</f>
        <v>0.14972067039106146</v>
      </c>
      <c r="G1864" s="28">
        <v>20</v>
      </c>
      <c r="H1864" s="7">
        <f t="shared" si="157"/>
        <v>0</v>
      </c>
      <c r="I1864" s="6">
        <f t="shared" si="156"/>
        <v>8.9565606806986109E-3</v>
      </c>
      <c r="J1864" s="10">
        <f>IF(B1864="Pending","",C1864/(VLOOKUP(B1864,Population!$A$2:$B$10,2,FALSE)/100000))</f>
        <v>4095.7616583792501</v>
      </c>
      <c r="K1864" s="10">
        <f>IF(B1864="Pending","",SUMIFS(E:E,A:A,"&lt;="&amp;A1864,A:A,"&gt;="&amp;A1864-13,B:B,B1864)/(VLOOKUP(B1864,Population!$A$2:$B$10,2,FALSE)/100000)/14)</f>
        <v>25.535702286559026</v>
      </c>
      <c r="L1864" s="13">
        <f>IF(B1864="Pending","",(G1864/C1864)/(VLOOKUP(B1864,Population!$A$2:$B$10,2,FALSE)/100000))</f>
        <v>5.3828561148608131E-5</v>
      </c>
    </row>
    <row r="1865" spans="1:12" x14ac:dyDescent="0.3">
      <c r="A1865" s="1">
        <v>44095</v>
      </c>
      <c r="B1865" s="28" t="s">
        <v>3</v>
      </c>
      <c r="C1865" s="28">
        <v>31128</v>
      </c>
      <c r="D1865" s="6">
        <f t="shared" si="158"/>
        <v>0.16879870288326493</v>
      </c>
      <c r="E1865" s="7">
        <f t="shared" si="159"/>
        <v>121</v>
      </c>
      <c r="F1865" s="6">
        <f t="shared" si="160"/>
        <v>0.13519553072625698</v>
      </c>
      <c r="G1865" s="28">
        <v>36</v>
      </c>
      <c r="H1865" s="7">
        <f t="shared" si="157"/>
        <v>0</v>
      </c>
      <c r="I1865" s="6">
        <f t="shared" si="156"/>
        <v>1.6121809225257501E-2</v>
      </c>
      <c r="J1865" s="10">
        <f>IF(B1865="Pending","",C1865/(VLOOKUP(B1865,Population!$A$2:$B$10,2,FALSE)/100000))</f>
        <v>3548.63642892809</v>
      </c>
      <c r="K1865" s="10">
        <f>IF(B1865="Pending","",SUMIFS(E:E,A:A,"&lt;="&amp;A1865,A:A,"&gt;="&amp;A1865-13,B:B,B1865)/(VLOOKUP(B1865,Population!$A$2:$B$10,2,FALSE)/100000)/14)</f>
        <v>23.37843555515601</v>
      </c>
      <c r="L1865" s="13">
        <f>IF(B1865="Pending","",(G1865/C1865)/(VLOOKUP(B1865,Population!$A$2:$B$10,2,FALSE)/100000))</f>
        <v>1.3184436464672679E-4</v>
      </c>
    </row>
    <row r="1866" spans="1:12" x14ac:dyDescent="0.3">
      <c r="A1866" s="1">
        <v>44095</v>
      </c>
      <c r="B1866" s="28" t="s">
        <v>4</v>
      </c>
      <c r="C1866" s="28">
        <v>27518</v>
      </c>
      <c r="D1866" s="6">
        <f t="shared" si="158"/>
        <v>0.1492226518228503</v>
      </c>
      <c r="E1866" s="7">
        <f t="shared" si="159"/>
        <v>112</v>
      </c>
      <c r="F1866" s="6">
        <f t="shared" si="160"/>
        <v>0.12513966480446928</v>
      </c>
      <c r="G1866" s="28">
        <v>97</v>
      </c>
      <c r="H1866" s="7">
        <f t="shared" si="157"/>
        <v>2</v>
      </c>
      <c r="I1866" s="6">
        <f t="shared" si="156"/>
        <v>4.3439319301388266E-2</v>
      </c>
      <c r="J1866" s="10">
        <f>IF(B1866="Pending","",C1866/(VLOOKUP(B1866,Population!$A$2:$B$10,2,FALSE)/100000))</f>
        <v>3227.8421620607141</v>
      </c>
      <c r="K1866" s="10">
        <f>IF(B1866="Pending","",SUMIFS(E:E,A:A,"&lt;="&amp;A1866,A:A,"&gt;="&amp;A1866-13,B:B,B1866)/(VLOOKUP(B1866,Population!$A$2:$B$10,2,FALSE)/100000)/14)</f>
        <v>22.513087250571413</v>
      </c>
      <c r="L1866" s="13">
        <f>IF(B1866="Pending","",(G1866/C1866)/(VLOOKUP(B1866,Population!$A$2:$B$10,2,FALSE)/100000))</f>
        <v>4.1347598615190662E-4</v>
      </c>
    </row>
    <row r="1867" spans="1:12" x14ac:dyDescent="0.3">
      <c r="A1867" s="1">
        <v>44095</v>
      </c>
      <c r="B1867" s="28" t="s">
        <v>5</v>
      </c>
      <c r="C1867" s="28">
        <v>23593</v>
      </c>
      <c r="D1867" s="6">
        <f t="shared" si="158"/>
        <v>0.1279384411823718</v>
      </c>
      <c r="E1867" s="7">
        <f t="shared" si="159"/>
        <v>125</v>
      </c>
      <c r="F1867" s="6">
        <f t="shared" si="160"/>
        <v>0.13966480446927373</v>
      </c>
      <c r="G1867" s="28">
        <v>230</v>
      </c>
      <c r="H1867" s="7">
        <f t="shared" si="157"/>
        <v>1</v>
      </c>
      <c r="I1867" s="6">
        <f t="shared" si="156"/>
        <v>0.10300044782803404</v>
      </c>
      <c r="J1867" s="10">
        <f>IF(B1867="Pending","",C1867/(VLOOKUP(B1867,Population!$A$2:$B$10,2,FALSE)/100000))</f>
        <v>2635.0265423667101</v>
      </c>
      <c r="K1867" s="10">
        <f>IF(B1867="Pending","",SUMIFS(E:E,A:A,"&lt;="&amp;A1867,A:A,"&gt;="&amp;A1867-13,B:B,B1867)/(VLOOKUP(B1867,Population!$A$2:$B$10,2,FALSE)/100000)/14)</f>
        <v>21.69117101529838</v>
      </c>
      <c r="L1867" s="13">
        <f>IF(B1867="Pending","",(G1867/C1867)/(VLOOKUP(B1867,Population!$A$2:$B$10,2,FALSE)/100000))</f>
        <v>1.0887959450833051E-3</v>
      </c>
    </row>
    <row r="1868" spans="1:12" x14ac:dyDescent="0.3">
      <c r="A1868" s="1">
        <v>44095</v>
      </c>
      <c r="B1868" s="28" t="s">
        <v>6</v>
      </c>
      <c r="C1868" s="28">
        <v>15686</v>
      </c>
      <c r="D1868" s="6">
        <f t="shared" si="158"/>
        <v>8.5060924358355605E-2</v>
      </c>
      <c r="E1868" s="7">
        <f t="shared" si="159"/>
        <v>74</v>
      </c>
      <c r="F1868" s="6">
        <f t="shared" si="160"/>
        <v>8.2681564245810052E-2</v>
      </c>
      <c r="G1868" s="28">
        <v>437</v>
      </c>
      <c r="H1868" s="7">
        <f t="shared" si="157"/>
        <v>5</v>
      </c>
      <c r="I1868" s="6">
        <f t="shared" si="156"/>
        <v>0.19570085087326466</v>
      </c>
      <c r="J1868" s="10">
        <f>IF(B1868="Pending","",C1868/(VLOOKUP(B1868,Population!$A$2:$B$10,2,FALSE)/100000))</f>
        <v>1990.5131478431244</v>
      </c>
      <c r="K1868" s="10">
        <f>IF(B1868="Pending","",SUMIFS(E:E,A:A,"&lt;="&amp;A1868,A:A,"&gt;="&amp;A1868-13,B:B,B1868)/(VLOOKUP(B1868,Population!$A$2:$B$10,2,FALSE)/100000)/14)</f>
        <v>17.049576652032371</v>
      </c>
      <c r="L1868" s="13">
        <f>IF(B1868="Pending","",(G1868/C1868)/(VLOOKUP(B1868,Population!$A$2:$B$10,2,FALSE)/100000))</f>
        <v>3.5352657532576972E-3</v>
      </c>
    </row>
    <row r="1869" spans="1:12" x14ac:dyDescent="0.3">
      <c r="A1869" s="1">
        <v>44095</v>
      </c>
      <c r="B1869" s="28" t="s">
        <v>7</v>
      </c>
      <c r="C1869" s="28">
        <v>8916</v>
      </c>
      <c r="D1869" s="6">
        <f t="shared" si="158"/>
        <v>4.8349050209046195E-2</v>
      </c>
      <c r="E1869" s="7">
        <f t="shared" si="159"/>
        <v>76</v>
      </c>
      <c r="F1869" s="6">
        <f t="shared" si="160"/>
        <v>8.4916201117318429E-2</v>
      </c>
      <c r="G1869" s="28">
        <v>670</v>
      </c>
      <c r="H1869" s="7">
        <f t="shared" si="157"/>
        <v>7</v>
      </c>
      <c r="I1869" s="6">
        <f t="shared" si="156"/>
        <v>0.30004478280340352</v>
      </c>
      <c r="J1869" s="10">
        <f>IF(B1869="Pending","",C1869/(VLOOKUP(B1869,Population!$A$2:$B$10,2,FALSE)/100000))</f>
        <v>1859.0608364939733</v>
      </c>
      <c r="K1869" s="10">
        <f>IF(B1869="Pending","",SUMIFS(E:E,A:A,"&lt;="&amp;A1869,A:A,"&gt;="&amp;A1869-13,B:B,B1869)/(VLOOKUP(B1869,Population!$A$2:$B$10,2,FALSE)/100000)/14)</f>
        <v>19.152985289137099</v>
      </c>
      <c r="L1869" s="13">
        <f>IF(B1869="Pending","",(G1869/C1869)/(VLOOKUP(B1869,Population!$A$2:$B$10,2,FALSE)/100000))</f>
        <v>1.5668531140489567E-2</v>
      </c>
    </row>
    <row r="1870" spans="1:12" x14ac:dyDescent="0.3">
      <c r="A1870" s="1">
        <v>44095</v>
      </c>
      <c r="B1870" s="28" t="s">
        <v>25</v>
      </c>
      <c r="C1870" s="28">
        <v>4865</v>
      </c>
      <c r="D1870" s="6">
        <f t="shared" si="158"/>
        <v>2.6381575736542144E-2</v>
      </c>
      <c r="E1870" s="7">
        <f t="shared" si="159"/>
        <v>37</v>
      </c>
      <c r="F1870" s="6">
        <f t="shared" si="160"/>
        <v>4.1340782122905026E-2</v>
      </c>
      <c r="G1870" s="28">
        <v>737</v>
      </c>
      <c r="H1870" s="7">
        <f t="shared" si="157"/>
        <v>0</v>
      </c>
      <c r="I1870" s="6">
        <f t="shared" si="156"/>
        <v>0.33004926108374383</v>
      </c>
      <c r="J1870" s="10">
        <f>IF(B1870="Pending","",C1870/(VLOOKUP(B1870,Population!$A$2:$B$10,2,FALSE)/100000))</f>
        <v>2197.6880231649416</v>
      </c>
      <c r="K1870" s="10">
        <f>IF(B1870="Pending","",SUMIFS(E:E,A:A,"&lt;="&amp;A1870,A:A,"&gt;="&amp;A1870-13,B:B,B1870)/(VLOOKUP(B1870,Population!$A$2:$B$10,2,FALSE)/100000)/14)</f>
        <v>23.457923841446377</v>
      </c>
      <c r="L1870" s="13">
        <f>IF(B1870="Pending","",(G1870/C1870)/(VLOOKUP(B1870,Population!$A$2:$B$10,2,FALSE)/100000))</f>
        <v>6.8433356243341514E-2</v>
      </c>
    </row>
    <row r="1871" spans="1:12" x14ac:dyDescent="0.3">
      <c r="A1871" s="1">
        <v>44095</v>
      </c>
      <c r="B1871" s="28" t="s">
        <v>21</v>
      </c>
      <c r="C1871" s="28">
        <v>328</v>
      </c>
      <c r="D1871" s="6">
        <f t="shared" si="158"/>
        <v>1.7786550547966749E-3</v>
      </c>
      <c r="E1871" s="7">
        <f t="shared" si="159"/>
        <v>43</v>
      </c>
      <c r="F1871" s="6">
        <f t="shared" si="160"/>
        <v>4.8044692737430165E-2</v>
      </c>
      <c r="G1871" s="28">
        <v>0</v>
      </c>
      <c r="H1871" s="7">
        <f t="shared" si="157"/>
        <v>0</v>
      </c>
      <c r="I1871" s="6">
        <f t="shared" si="156"/>
        <v>0</v>
      </c>
      <c r="J1871" s="10" t="str">
        <f>IF(B1871="Pending","",C1871/(VLOOKUP(B1871,Population!$A$2:$B$10,2,FALSE)/100000))</f>
        <v/>
      </c>
      <c r="K1871" s="10" t="str">
        <f>IF(B1871="Pending","",SUMIFS(E:E,A:A,"&lt;="&amp;A1871,A:A,"&gt;="&amp;A1871-13,B:B,B1871)/(VLOOKUP(B1871,Population!$A$2:$B$10,2,FALSE)/100000)/14)</f>
        <v/>
      </c>
      <c r="L1871" s="13" t="str">
        <f>IF(B1871="Pending","",(G1871/C1871)/(VLOOKUP(B1871,Population!$A$2:$B$10,2,FALSE)/100000))</f>
        <v/>
      </c>
    </row>
    <row r="1872" spans="1:12" x14ac:dyDescent="0.3">
      <c r="A1872" s="1">
        <v>44096</v>
      </c>
      <c r="B1872" s="11" t="s">
        <v>0</v>
      </c>
      <c r="C1872" s="28">
        <v>9062</v>
      </c>
      <c r="D1872" s="6">
        <f t="shared" si="158"/>
        <v>4.8944628081318726E-2</v>
      </c>
      <c r="E1872" s="7">
        <f t="shared" si="159"/>
        <v>31</v>
      </c>
      <c r="F1872" s="6">
        <f t="shared" si="160"/>
        <v>4.1948579161028419E-2</v>
      </c>
      <c r="G1872" s="28">
        <v>5</v>
      </c>
      <c r="H1872" s="7">
        <f t="shared" si="157"/>
        <v>0</v>
      </c>
      <c r="I1872" s="6">
        <f t="shared" si="156"/>
        <v>2.2114108801415304E-3</v>
      </c>
      <c r="J1872" s="10">
        <f>IF(B1872="Pending","",C1872/(VLOOKUP(B1872,Population!$A$2:$B$10,2,FALSE)/100000))</f>
        <v>1000.2936196235045</v>
      </c>
      <c r="K1872" s="10">
        <f>IF(B1872="Pending","",SUMIFS(E:E,A:A,"&lt;="&amp;A1872,A:A,"&gt;="&amp;A1872-13,B:B,B1872)/(VLOOKUP(B1872,Population!$A$2:$B$10,2,FALSE)/100000)/14)</f>
        <v>7.025109681594591</v>
      </c>
      <c r="L1872" s="13">
        <f>IF(B1872="Pending","",(G1872/C1872)/(VLOOKUP(B1872,Population!$A$2:$B$10,2,FALSE)/100000))</f>
        <v>6.0904500721135343E-5</v>
      </c>
    </row>
    <row r="1873" spans="1:12" x14ac:dyDescent="0.3">
      <c r="A1873" s="1">
        <v>44096</v>
      </c>
      <c r="B1873" s="28" t="s">
        <v>1</v>
      </c>
      <c r="C1873" s="28">
        <v>24462</v>
      </c>
      <c r="D1873" s="6">
        <f t="shared" si="158"/>
        <v>0.13212132996305659</v>
      </c>
      <c r="E1873" s="7">
        <f t="shared" si="159"/>
        <v>128</v>
      </c>
      <c r="F1873" s="6">
        <f t="shared" si="160"/>
        <v>0.17320703653585928</v>
      </c>
      <c r="G1873" s="28">
        <v>1</v>
      </c>
      <c r="H1873" s="7">
        <f t="shared" si="157"/>
        <v>0</v>
      </c>
      <c r="I1873" s="6">
        <f t="shared" si="156"/>
        <v>4.4228217602830609E-4</v>
      </c>
      <c r="J1873" s="10">
        <f>IF(B1873="Pending","",C1873/(VLOOKUP(B1873,Population!$A$2:$B$10,2,FALSE)/100000))</f>
        <v>2855.2919548279788</v>
      </c>
      <c r="K1873" s="10">
        <f>IF(B1873="Pending","",SUMIFS(E:E,A:A,"&lt;="&amp;A1873,A:A,"&gt;="&amp;A1873-13,B:B,B1873)/(VLOOKUP(B1873,Population!$A$2:$B$10,2,FALSE)/100000)/14)</f>
        <v>28.347152570211311</v>
      </c>
      <c r="L1873" s="13">
        <f>IF(B1873="Pending","",(G1873/C1873)/(VLOOKUP(B1873,Population!$A$2:$B$10,2,FALSE)/100000))</f>
        <v>4.771628215466947E-6</v>
      </c>
    </row>
    <row r="1874" spans="1:12" x14ac:dyDescent="0.3">
      <c r="A1874" s="1">
        <v>44096</v>
      </c>
      <c r="B1874" s="28" t="s">
        <v>2</v>
      </c>
      <c r="C1874" s="28">
        <v>39149</v>
      </c>
      <c r="D1874" s="6">
        <f t="shared" si="158"/>
        <v>0.21144705856936072</v>
      </c>
      <c r="E1874" s="7">
        <f t="shared" si="159"/>
        <v>139</v>
      </c>
      <c r="F1874" s="6">
        <f t="shared" si="160"/>
        <v>0.18809201623815969</v>
      </c>
      <c r="G1874" s="28">
        <v>21</v>
      </c>
      <c r="H1874" s="7">
        <f t="shared" si="157"/>
        <v>1</v>
      </c>
      <c r="I1874" s="6">
        <f t="shared" si="156"/>
        <v>9.2879256965944269E-3</v>
      </c>
      <c r="J1874" s="10">
        <f>IF(B1874="Pending","",C1874/(VLOOKUP(B1874,Population!$A$2:$B$10,2,FALSE)/100000))</f>
        <v>4110.3556309635796</v>
      </c>
      <c r="K1874" s="10">
        <f>IF(B1874="Pending","",SUMIFS(E:E,A:A,"&lt;="&amp;A1874,A:A,"&gt;="&amp;A1874-13,B:B,B1874)/(VLOOKUP(B1874,Population!$A$2:$B$10,2,FALSE)/100000)/14)</f>
        <v>25.730688559525408</v>
      </c>
      <c r="L1874" s="13">
        <f>IF(B1874="Pending","",(G1874/C1874)/(VLOOKUP(B1874,Population!$A$2:$B$10,2,FALSE)/100000))</f>
        <v>5.6319312854161367E-5</v>
      </c>
    </row>
    <row r="1875" spans="1:12" x14ac:dyDescent="0.3">
      <c r="A1875" s="1">
        <v>44096</v>
      </c>
      <c r="B1875" s="28" t="s">
        <v>3</v>
      </c>
      <c r="C1875" s="28">
        <v>31230</v>
      </c>
      <c r="D1875" s="6">
        <f t="shared" si="158"/>
        <v>0.16867587011471905</v>
      </c>
      <c r="E1875" s="7">
        <f t="shared" si="159"/>
        <v>102</v>
      </c>
      <c r="F1875" s="6">
        <f t="shared" si="160"/>
        <v>0.13802435723951287</v>
      </c>
      <c r="G1875" s="28">
        <v>38</v>
      </c>
      <c r="H1875" s="7">
        <f t="shared" si="157"/>
        <v>2</v>
      </c>
      <c r="I1875" s="6">
        <f t="shared" si="156"/>
        <v>1.680672268907563E-2</v>
      </c>
      <c r="J1875" s="10">
        <f>IF(B1875="Pending","",C1875/(VLOOKUP(B1875,Population!$A$2:$B$10,2,FALSE)/100000))</f>
        <v>3560.2645745124728</v>
      </c>
      <c r="K1875" s="10">
        <f>IF(B1875="Pending","",SUMIFS(E:E,A:A,"&lt;="&amp;A1875,A:A,"&gt;="&amp;A1875-13,B:B,B1875)/(VLOOKUP(B1875,Population!$A$2:$B$10,2,FALSE)/100000)/14)</f>
        <v>23.052717191447808</v>
      </c>
      <c r="L1875" s="13">
        <f>IF(B1875="Pending","",(G1875/C1875)/(VLOOKUP(B1875,Population!$A$2:$B$10,2,FALSE)/100000))</f>
        <v>1.387145128824544E-4</v>
      </c>
    </row>
    <row r="1876" spans="1:12" x14ac:dyDescent="0.3">
      <c r="A1876" s="1">
        <v>44096</v>
      </c>
      <c r="B1876" s="28" t="s">
        <v>4</v>
      </c>
      <c r="C1876" s="28">
        <v>27637</v>
      </c>
      <c r="D1876" s="6">
        <f t="shared" si="158"/>
        <v>0.1492697733704928</v>
      </c>
      <c r="E1876" s="7">
        <f t="shared" si="159"/>
        <v>119</v>
      </c>
      <c r="F1876" s="6">
        <f t="shared" si="160"/>
        <v>0.16102841677943167</v>
      </c>
      <c r="G1876" s="28">
        <v>97</v>
      </c>
      <c r="H1876" s="7">
        <f t="shared" si="157"/>
        <v>0</v>
      </c>
      <c r="I1876" s="6">
        <f t="shared" si="156"/>
        <v>4.2901371074745689E-2</v>
      </c>
      <c r="J1876" s="10">
        <f>IF(B1876="Pending","",C1876/(VLOOKUP(B1876,Population!$A$2:$B$10,2,FALSE)/100000))</f>
        <v>3241.8007788673581</v>
      </c>
      <c r="K1876" s="10">
        <f>IF(B1876="Pending","",SUMIFS(E:E,A:A,"&lt;="&amp;A1876,A:A,"&gt;="&amp;A1876-13,B:B,B1876)/(VLOOKUP(B1876,Population!$A$2:$B$10,2,FALSE)/100000)/14)</f>
        <v>22.622008029974999</v>
      </c>
      <c r="L1876" s="13">
        <f>IF(B1876="Pending","",(G1876/C1876)/(VLOOKUP(B1876,Population!$A$2:$B$10,2,FALSE)/100000))</f>
        <v>4.1169563219336998E-4</v>
      </c>
    </row>
    <row r="1877" spans="1:12" x14ac:dyDescent="0.3">
      <c r="A1877" s="1">
        <v>44096</v>
      </c>
      <c r="B1877" s="28" t="s">
        <v>5</v>
      </c>
      <c r="C1877" s="28">
        <v>23681</v>
      </c>
      <c r="D1877" s="6">
        <f t="shared" si="158"/>
        <v>0.12790308293905417</v>
      </c>
      <c r="E1877" s="7">
        <f t="shared" si="159"/>
        <v>88</v>
      </c>
      <c r="F1877" s="6">
        <f t="shared" si="160"/>
        <v>0.11907983761840325</v>
      </c>
      <c r="G1877" s="28">
        <v>230</v>
      </c>
      <c r="H1877" s="7">
        <f t="shared" si="157"/>
        <v>0</v>
      </c>
      <c r="I1877" s="6">
        <f t="shared" si="156"/>
        <v>0.10172490048651039</v>
      </c>
      <c r="J1877" s="10">
        <f>IF(B1877="Pending","",C1877/(VLOOKUP(B1877,Population!$A$2:$B$10,2,FALSE)/100000))</f>
        <v>2644.8549802816965</v>
      </c>
      <c r="K1877" s="10">
        <f>IF(B1877="Pending","",SUMIFS(E:E,A:A,"&lt;="&amp;A1877,A:A,"&gt;="&amp;A1877-13,B:B,B1877)/(VLOOKUP(B1877,Population!$A$2:$B$10,2,FALSE)/100000)/14)</f>
        <v>21.563528964454402</v>
      </c>
      <c r="L1877" s="13">
        <f>IF(B1877="Pending","",(G1877/C1877)/(VLOOKUP(B1877,Population!$A$2:$B$10,2,FALSE)/100000))</f>
        <v>1.0847499147988015E-3</v>
      </c>
    </row>
    <row r="1878" spans="1:12" x14ac:dyDescent="0.3">
      <c r="A1878" s="1">
        <v>44096</v>
      </c>
      <c r="B1878" s="28" t="s">
        <v>6</v>
      </c>
      <c r="C1878" s="28">
        <v>15759</v>
      </c>
      <c r="D1878" s="6">
        <f t="shared" si="158"/>
        <v>8.5115691230799151E-2</v>
      </c>
      <c r="E1878" s="7">
        <f t="shared" si="159"/>
        <v>73</v>
      </c>
      <c r="F1878" s="6">
        <f t="shared" si="160"/>
        <v>9.8782138024357244E-2</v>
      </c>
      <c r="G1878" s="28">
        <v>442</v>
      </c>
      <c r="H1878" s="7">
        <f t="shared" si="157"/>
        <v>5</v>
      </c>
      <c r="I1878" s="6">
        <f t="shared" si="156"/>
        <v>0.19548872180451127</v>
      </c>
      <c r="J1878" s="10">
        <f>IF(B1878="Pending","",C1878/(VLOOKUP(B1878,Population!$A$2:$B$10,2,FALSE)/100000))</f>
        <v>1999.7766605163711</v>
      </c>
      <c r="K1878" s="10">
        <f>IF(B1878="Pending","",SUMIFS(E:E,A:A,"&lt;="&amp;A1878,A:A,"&gt;="&amp;A1878-13,B:B,B1878)/(VLOOKUP(B1878,Population!$A$2:$B$10,2,FALSE)/100000)/14)</f>
        <v>17.13115357381243</v>
      </c>
      <c r="L1878" s="13">
        <f>IF(B1878="Pending","",(G1878/C1878)/(VLOOKUP(B1878,Population!$A$2:$B$10,2,FALSE)/100000))</f>
        <v>3.5591513278127231E-3</v>
      </c>
    </row>
    <row r="1879" spans="1:12" x14ac:dyDescent="0.3">
      <c r="A1879" s="1">
        <v>44096</v>
      </c>
      <c r="B1879" s="28" t="s">
        <v>7</v>
      </c>
      <c r="C1879" s="28">
        <v>8952</v>
      </c>
      <c r="D1879" s="6">
        <f t="shared" si="158"/>
        <v>4.8350508782163459E-2</v>
      </c>
      <c r="E1879" s="7">
        <f t="shared" si="159"/>
        <v>36</v>
      </c>
      <c r="F1879" s="6">
        <f t="shared" si="160"/>
        <v>4.8714479025710418E-2</v>
      </c>
      <c r="G1879" s="28">
        <v>675</v>
      </c>
      <c r="H1879" s="7">
        <f t="shared" si="157"/>
        <v>5</v>
      </c>
      <c r="I1879" s="6">
        <f t="shared" si="156"/>
        <v>0.29854046881910656</v>
      </c>
      <c r="J1879" s="10">
        <f>IF(B1879="Pending","",C1879/(VLOOKUP(B1879,Population!$A$2:$B$10,2,FALSE)/100000))</f>
        <v>1866.5671386601668</v>
      </c>
      <c r="K1879" s="10">
        <f>IF(B1879="Pending","",SUMIFS(E:E,A:A,"&lt;="&amp;A1879,A:A,"&gt;="&amp;A1879-13,B:B,B1879)/(VLOOKUP(B1879,Population!$A$2:$B$10,2,FALSE)/100000)/14)</f>
        <v>18.795542328842163</v>
      </c>
      <c r="L1879" s="13">
        <f>IF(B1879="Pending","",(G1879/C1879)/(VLOOKUP(B1879,Population!$A$2:$B$10,2,FALSE)/100000))</f>
        <v>1.5721980073294447E-2</v>
      </c>
    </row>
    <row r="1880" spans="1:12" x14ac:dyDescent="0.3">
      <c r="A1880" s="1">
        <v>44096</v>
      </c>
      <c r="B1880" s="28" t="s">
        <v>25</v>
      </c>
      <c r="C1880" s="28">
        <v>4889</v>
      </c>
      <c r="D1880" s="6">
        <f t="shared" si="158"/>
        <v>2.6405902305182881E-2</v>
      </c>
      <c r="E1880" s="7">
        <f t="shared" si="159"/>
        <v>24</v>
      </c>
      <c r="F1880" s="6">
        <f t="shared" si="160"/>
        <v>3.2476319350473612E-2</v>
      </c>
      <c r="G1880" s="28">
        <v>752</v>
      </c>
      <c r="H1880" s="7">
        <f t="shared" si="157"/>
        <v>15</v>
      </c>
      <c r="I1880" s="6">
        <f t="shared" si="156"/>
        <v>0.33259619637328613</v>
      </c>
      <c r="J1880" s="10">
        <f>IF(B1880="Pending","",C1880/(VLOOKUP(B1880,Population!$A$2:$B$10,2,FALSE)/100000))</f>
        <v>2208.5296495895991</v>
      </c>
      <c r="K1880" s="10">
        <f>IF(B1880="Pending","",SUMIFS(E:E,A:A,"&lt;="&amp;A1880,A:A,"&gt;="&amp;A1880-13,B:B,B1880)/(VLOOKUP(B1880,Population!$A$2:$B$10,2,FALSE)/100000)/14)</f>
        <v>22.586721718036397</v>
      </c>
      <c r="L1880" s="13">
        <f>IF(B1880="Pending","",(G1880/C1880)/(VLOOKUP(B1880,Population!$A$2:$B$10,2,FALSE)/100000))</f>
        <v>6.9483390190073102E-2</v>
      </c>
    </row>
    <row r="1881" spans="1:12" x14ac:dyDescent="0.3">
      <c r="A1881" s="1">
        <v>44096</v>
      </c>
      <c r="B1881" s="28" t="s">
        <v>21</v>
      </c>
      <c r="C1881" s="28">
        <v>327</v>
      </c>
      <c r="D1881" s="6">
        <f t="shared" si="158"/>
        <v>1.7661546438524857E-3</v>
      </c>
      <c r="E1881" s="7">
        <f t="shared" si="159"/>
        <v>-1</v>
      </c>
      <c r="F1881" s="6">
        <f t="shared" si="160"/>
        <v>-1.3531799729364006E-3</v>
      </c>
      <c r="G1881" s="28">
        <v>0</v>
      </c>
      <c r="H1881" s="7">
        <f t="shared" si="157"/>
        <v>0</v>
      </c>
      <c r="I1881" s="6">
        <f t="shared" si="156"/>
        <v>0</v>
      </c>
      <c r="J1881" s="10" t="str">
        <f>IF(B1881="Pending","",C1881/(VLOOKUP(B1881,Population!$A$2:$B$10,2,FALSE)/100000))</f>
        <v/>
      </c>
      <c r="K1881" s="10" t="str">
        <f>IF(B1881="Pending","",SUMIFS(E:E,A:A,"&lt;="&amp;A1881,A:A,"&gt;="&amp;A1881-13,B:B,B1881)/(VLOOKUP(B1881,Population!$A$2:$B$10,2,FALSE)/100000)/14)</f>
        <v/>
      </c>
      <c r="L1881" s="13" t="str">
        <f>IF(B1881="Pending","",(G1881/C1881)/(VLOOKUP(B1881,Population!$A$2:$B$10,2,FALSE)/100000))</f>
        <v/>
      </c>
    </row>
    <row r="1882" spans="1:12" x14ac:dyDescent="0.3">
      <c r="A1882" s="1">
        <v>44097</v>
      </c>
      <c r="B1882" s="11" t="s">
        <v>0</v>
      </c>
      <c r="C1882" s="28">
        <v>9139</v>
      </c>
      <c r="D1882" s="6">
        <f t="shared" si="158"/>
        <v>4.8947827903314783E-2</v>
      </c>
      <c r="E1882" s="7">
        <f t="shared" si="159"/>
        <v>77</v>
      </c>
      <c r="F1882" s="6">
        <f t="shared" si="160"/>
        <v>4.9327354260089683E-2</v>
      </c>
      <c r="G1882" s="28">
        <v>5</v>
      </c>
      <c r="H1882" s="7">
        <f t="shared" si="157"/>
        <v>0</v>
      </c>
      <c r="I1882" s="6">
        <f t="shared" si="156"/>
        <v>2.1978021978021978E-3</v>
      </c>
      <c r="J1882" s="10">
        <f>IF(B1882="Pending","",C1882/(VLOOKUP(B1882,Population!$A$2:$B$10,2,FALSE)/100000))</f>
        <v>1008.7931350407424</v>
      </c>
      <c r="K1882" s="10">
        <f>IF(B1882="Pending","",SUMIFS(E:E,A:A,"&lt;="&amp;A1882,A:A,"&gt;="&amp;A1882-13,B:B,B1882)/(VLOOKUP(B1882,Population!$A$2:$B$10,2,FALSE)/100000)/14)</f>
        <v>7.4587584273720342</v>
      </c>
      <c r="L1882" s="13">
        <f>IF(B1882="Pending","",(G1882/C1882)/(VLOOKUP(B1882,Population!$A$2:$B$10,2,FALSE)/100000))</f>
        <v>6.0391354145412904E-5</v>
      </c>
    </row>
    <row r="1883" spans="1:12" x14ac:dyDescent="0.3">
      <c r="A1883" s="1">
        <v>44097</v>
      </c>
      <c r="B1883" s="28" t="s">
        <v>1</v>
      </c>
      <c r="C1883" s="28">
        <v>24697</v>
      </c>
      <c r="D1883" s="6">
        <f t="shared" si="158"/>
        <v>0.13227535898108822</v>
      </c>
      <c r="E1883" s="7">
        <f t="shared" si="159"/>
        <v>235</v>
      </c>
      <c r="F1883" s="6">
        <f t="shared" si="160"/>
        <v>0.15054452274183217</v>
      </c>
      <c r="G1883" s="28">
        <v>1</v>
      </c>
      <c r="H1883" s="7">
        <f t="shared" si="157"/>
        <v>0</v>
      </c>
      <c r="I1883" s="6">
        <f t="shared" si="156"/>
        <v>4.3956043956043956E-4</v>
      </c>
      <c r="J1883" s="10">
        <f>IF(B1883="Pending","",C1883/(VLOOKUP(B1883,Population!$A$2:$B$10,2,FALSE)/100000))</f>
        <v>2882.7219936385654</v>
      </c>
      <c r="K1883" s="10">
        <f>IF(B1883="Pending","",SUMIFS(E:E,A:A,"&lt;="&amp;A1883,A:A,"&gt;="&amp;A1883-13,B:B,B1883)/(VLOOKUP(B1883,Population!$A$2:$B$10,2,FALSE)/100000)/14)</f>
        <v>28.747347665320177</v>
      </c>
      <c r="L1883" s="13">
        <f>IF(B1883="Pending","",(G1883/C1883)/(VLOOKUP(B1883,Population!$A$2:$B$10,2,FALSE)/100000))</f>
        <v>4.7262246186481139E-6</v>
      </c>
    </row>
    <row r="1884" spans="1:12" x14ac:dyDescent="0.3">
      <c r="A1884" s="1">
        <v>44097</v>
      </c>
      <c r="B1884" s="28" t="s">
        <v>2</v>
      </c>
      <c r="C1884" s="28">
        <v>39421</v>
      </c>
      <c r="D1884" s="6">
        <f t="shared" si="158"/>
        <v>0.21113604593244031</v>
      </c>
      <c r="E1884" s="7">
        <f t="shared" si="159"/>
        <v>272</v>
      </c>
      <c r="F1884" s="6">
        <f t="shared" si="160"/>
        <v>0.17424727738629084</v>
      </c>
      <c r="G1884" s="28">
        <v>22</v>
      </c>
      <c r="H1884" s="7">
        <f t="shared" si="157"/>
        <v>1</v>
      </c>
      <c r="I1884" s="6">
        <f t="shared" si="156"/>
        <v>9.6703296703296703E-3</v>
      </c>
      <c r="J1884" s="10">
        <f>IF(B1884="Pending","",C1884/(VLOOKUP(B1884,Population!$A$2:$B$10,2,FALSE)/100000))</f>
        <v>4138.9136204811175</v>
      </c>
      <c r="K1884" s="10">
        <f>IF(B1884="Pending","",SUMIFS(E:E,A:A,"&lt;="&amp;A1884,A:A,"&gt;="&amp;A1884-13,B:B,B1884)/(VLOOKUP(B1884,Population!$A$2:$B$10,2,FALSE)/100000)/14)</f>
        <v>26.458137347130759</v>
      </c>
      <c r="L1884" s="13">
        <f>IF(B1884="Pending","",(G1884/C1884)/(VLOOKUP(B1884,Population!$A$2:$B$10,2,FALSE)/100000))</f>
        <v>5.8594084052863284E-5</v>
      </c>
    </row>
    <row r="1885" spans="1:12" x14ac:dyDescent="0.3">
      <c r="A1885" s="1">
        <v>44097</v>
      </c>
      <c r="B1885" s="28" t="s">
        <v>3</v>
      </c>
      <c r="C1885" s="28">
        <v>31427</v>
      </c>
      <c r="D1885" s="6">
        <f t="shared" si="158"/>
        <v>0.16832075582858888</v>
      </c>
      <c r="E1885" s="7">
        <f t="shared" si="159"/>
        <v>197</v>
      </c>
      <c r="F1885" s="6">
        <f t="shared" si="160"/>
        <v>0.12620115310698271</v>
      </c>
      <c r="G1885" s="28">
        <v>38</v>
      </c>
      <c r="H1885" s="7">
        <f t="shared" si="157"/>
        <v>0</v>
      </c>
      <c r="I1885" s="6">
        <f t="shared" si="156"/>
        <v>1.6703296703296705E-2</v>
      </c>
      <c r="J1885" s="10">
        <f>IF(B1885="Pending","",C1885/(VLOOKUP(B1885,Population!$A$2:$B$10,2,FALSE)/100000))</f>
        <v>3582.7228556901532</v>
      </c>
      <c r="K1885" s="10">
        <f>IF(B1885="Pending","",SUMIFS(E:E,A:A,"&lt;="&amp;A1885,A:A,"&gt;="&amp;A1885-13,B:B,B1885)/(VLOOKUP(B1885,Population!$A$2:$B$10,2,FALSE)/100000)/14)</f>
        <v>23.305148923321664</v>
      </c>
      <c r="L1885" s="13">
        <f>IF(B1885="Pending","",(G1885/C1885)/(VLOOKUP(B1885,Population!$A$2:$B$10,2,FALSE)/100000))</f>
        <v>1.3784498161832347E-4</v>
      </c>
    </row>
    <row r="1886" spans="1:12" x14ac:dyDescent="0.3">
      <c r="A1886" s="1">
        <v>44097</v>
      </c>
      <c r="B1886" s="28" t="s">
        <v>4</v>
      </c>
      <c r="C1886" s="28">
        <v>27875</v>
      </c>
      <c r="D1886" s="6">
        <f t="shared" si="158"/>
        <v>0.14929649882972967</v>
      </c>
      <c r="E1886" s="7">
        <f t="shared" si="159"/>
        <v>238</v>
      </c>
      <c r="F1886" s="6">
        <f t="shared" si="160"/>
        <v>0.15246636771300448</v>
      </c>
      <c r="G1886" s="28">
        <v>98</v>
      </c>
      <c r="H1886" s="7">
        <f t="shared" si="157"/>
        <v>1</v>
      </c>
      <c r="I1886" s="6">
        <f t="shared" ref="I1886:I1941" si="161">G1886/SUMIF(A:A,A1886,G:G)</f>
        <v>4.3076923076923075E-2</v>
      </c>
      <c r="J1886" s="10">
        <f>IF(B1886="Pending","",C1886/(VLOOKUP(B1886,Population!$A$2:$B$10,2,FALSE)/100000))</f>
        <v>3269.7180124806455</v>
      </c>
      <c r="K1886" s="10">
        <f>IF(B1886="Pending","",SUMIFS(E:E,A:A,"&lt;="&amp;A1886,A:A,"&gt;="&amp;A1886-13,B:B,B1886)/(VLOOKUP(B1886,Population!$A$2:$B$10,2,FALSE)/100000)/14)</f>
        <v>23.099583755052247</v>
      </c>
      <c r="L1886" s="13">
        <f>IF(B1886="Pending","",(G1886/C1886)/(VLOOKUP(B1886,Population!$A$2:$B$10,2,FALSE)/100000))</f>
        <v>4.1238857355423614E-4</v>
      </c>
    </row>
    <row r="1887" spans="1:12" x14ac:dyDescent="0.3">
      <c r="A1887" s="1">
        <v>44097</v>
      </c>
      <c r="B1887" s="28" t="s">
        <v>5</v>
      </c>
      <c r="C1887" s="28">
        <v>23900</v>
      </c>
      <c r="D1887" s="6">
        <f t="shared" si="158"/>
        <v>0.128006684198405</v>
      </c>
      <c r="E1887" s="7">
        <f t="shared" si="159"/>
        <v>219</v>
      </c>
      <c r="F1887" s="6">
        <f t="shared" si="160"/>
        <v>0.14029468289557975</v>
      </c>
      <c r="G1887" s="28">
        <v>229</v>
      </c>
      <c r="H1887" s="7">
        <f t="shared" si="157"/>
        <v>-1</v>
      </c>
      <c r="I1887" s="6">
        <f t="shared" si="161"/>
        <v>0.10065934065934067</v>
      </c>
      <c r="J1887" s="10">
        <f>IF(B1887="Pending","",C1887/(VLOOKUP(B1887,Population!$A$2:$B$10,2,FALSE)/100000))</f>
        <v>2669.3143882746735</v>
      </c>
      <c r="K1887" s="10">
        <f>IF(B1887="Pending","",SUMIFS(E:E,A:A,"&lt;="&amp;A1887,A:A,"&gt;="&amp;A1887-13,B:B,B1887)/(VLOOKUP(B1887,Population!$A$2:$B$10,2,FALSE)/100000)/14)</f>
        <v>22.07409716783031</v>
      </c>
      <c r="L1887" s="13">
        <f>IF(B1887="Pending","",(G1887/C1887)/(VLOOKUP(B1887,Population!$A$2:$B$10,2,FALSE)/100000))</f>
        <v>1.0701370685297883E-3</v>
      </c>
    </row>
    <row r="1888" spans="1:12" x14ac:dyDescent="0.3">
      <c r="A1888" s="1">
        <v>44097</v>
      </c>
      <c r="B1888" s="28" t="s">
        <v>6</v>
      </c>
      <c r="C1888" s="28">
        <v>15928</v>
      </c>
      <c r="D1888" s="6">
        <f t="shared" si="158"/>
        <v>8.5309224515154602E-2</v>
      </c>
      <c r="E1888" s="7">
        <f t="shared" si="159"/>
        <v>169</v>
      </c>
      <c r="F1888" s="6">
        <f t="shared" si="160"/>
        <v>0.108263933376041</v>
      </c>
      <c r="G1888" s="28">
        <v>445</v>
      </c>
      <c r="H1888" s="7">
        <f t="shared" si="157"/>
        <v>3</v>
      </c>
      <c r="I1888" s="6">
        <f t="shared" si="161"/>
        <v>0.1956043956043956</v>
      </c>
      <c r="J1888" s="10">
        <f>IF(B1888="Pending","",C1888/(VLOOKUP(B1888,Population!$A$2:$B$10,2,FALSE)/100000))</f>
        <v>2021.2223268421067</v>
      </c>
      <c r="K1888" s="10">
        <f>IF(B1888="Pending","",SUMIFS(E:E,A:A,"&lt;="&amp;A1888,A:A,"&gt;="&amp;A1888-13,B:B,B1888)/(VLOOKUP(B1888,Population!$A$2:$B$10,2,FALSE)/100000)/14)</f>
        <v>18.064756123073106</v>
      </c>
      <c r="L1888" s="13">
        <f>IF(B1888="Pending","",(G1888/C1888)/(VLOOKUP(B1888,Population!$A$2:$B$10,2,FALSE)/100000))</f>
        <v>3.5452886788448629E-3</v>
      </c>
    </row>
    <row r="1889" spans="1:12" x14ac:dyDescent="0.3">
      <c r="A1889" s="1">
        <v>44097</v>
      </c>
      <c r="B1889" s="28" t="s">
        <v>7</v>
      </c>
      <c r="C1889" s="28">
        <v>9054</v>
      </c>
      <c r="D1889" s="6">
        <f t="shared" si="158"/>
        <v>4.8492574005538032E-2</v>
      </c>
      <c r="E1889" s="7">
        <f t="shared" si="159"/>
        <v>102</v>
      </c>
      <c r="F1889" s="6">
        <f t="shared" si="160"/>
        <v>6.5342729019859061E-2</v>
      </c>
      <c r="G1889" s="28">
        <v>677</v>
      </c>
      <c r="H1889" s="7">
        <f t="shared" si="157"/>
        <v>2</v>
      </c>
      <c r="I1889" s="6">
        <f t="shared" si="161"/>
        <v>0.2975824175824176</v>
      </c>
      <c r="J1889" s="10">
        <f>IF(B1889="Pending","",C1889/(VLOOKUP(B1889,Population!$A$2:$B$10,2,FALSE)/100000))</f>
        <v>1887.8349947977158</v>
      </c>
      <c r="K1889" s="10">
        <f>IF(B1889="Pending","",SUMIFS(E:E,A:A,"&lt;="&amp;A1889,A:A,"&gt;="&amp;A1889-13,B:B,B1889)/(VLOOKUP(B1889,Population!$A$2:$B$10,2,FALSE)/100000)/14)</f>
        <v>19.540215162789952</v>
      </c>
      <c r="L1889" s="13">
        <f>IF(B1889="Pending","",(G1889/C1889)/(VLOOKUP(B1889,Population!$A$2:$B$10,2,FALSE)/100000))</f>
        <v>1.55909191962826E-2</v>
      </c>
    </row>
    <row r="1890" spans="1:12" x14ac:dyDescent="0.3">
      <c r="A1890" s="1">
        <v>44097</v>
      </c>
      <c r="B1890" s="28" t="s">
        <v>25</v>
      </c>
      <c r="C1890" s="28">
        <v>4941</v>
      </c>
      <c r="D1890" s="6">
        <f t="shared" si="158"/>
        <v>2.6463641281352264E-2</v>
      </c>
      <c r="E1890" s="7">
        <f t="shared" si="159"/>
        <v>52</v>
      </c>
      <c r="F1890" s="6">
        <f t="shared" si="160"/>
        <v>3.3311979500320305E-2</v>
      </c>
      <c r="G1890" s="28">
        <v>760</v>
      </c>
      <c r="H1890" s="7">
        <f t="shared" si="157"/>
        <v>8</v>
      </c>
      <c r="I1890" s="6">
        <f t="shared" si="161"/>
        <v>0.33406593406593404</v>
      </c>
      <c r="J1890" s="10">
        <f>IF(B1890="Pending","",C1890/(VLOOKUP(B1890,Population!$A$2:$B$10,2,FALSE)/100000))</f>
        <v>2232.0198401763569</v>
      </c>
      <c r="K1890" s="10">
        <f>IF(B1890="Pending","",SUMIFS(E:E,A:A,"&lt;="&amp;A1890,A:A,"&gt;="&amp;A1890-13,B:B,B1890)/(VLOOKUP(B1890,Population!$A$2:$B$10,2,FALSE)/100000)/14)</f>
        <v>23.457923841446377</v>
      </c>
      <c r="L1890" s="13">
        <f>IF(B1890="Pending","",(G1890/C1890)/(VLOOKUP(B1890,Population!$A$2:$B$10,2,FALSE)/100000))</f>
        <v>6.9483539792380741E-2</v>
      </c>
    </row>
    <row r="1891" spans="1:12" x14ac:dyDescent="0.3">
      <c r="A1891" s="1">
        <v>44097</v>
      </c>
      <c r="B1891" s="28" t="s">
        <v>21</v>
      </c>
      <c r="C1891" s="28">
        <v>327</v>
      </c>
      <c r="D1891" s="6">
        <f t="shared" si="158"/>
        <v>1.751388524388219E-3</v>
      </c>
      <c r="E1891" s="7">
        <f t="shared" si="159"/>
        <v>0</v>
      </c>
      <c r="F1891" s="6">
        <f t="shared" si="160"/>
        <v>0</v>
      </c>
      <c r="G1891" s="28">
        <v>0</v>
      </c>
      <c r="H1891" s="7">
        <f t="shared" si="157"/>
        <v>0</v>
      </c>
      <c r="I1891" s="6">
        <f t="shared" si="161"/>
        <v>0</v>
      </c>
      <c r="J1891" s="10" t="str">
        <f>IF(B1891="Pending","",C1891/(VLOOKUP(B1891,Population!$A$2:$B$10,2,FALSE)/100000))</f>
        <v/>
      </c>
      <c r="K1891" s="10" t="str">
        <f>IF(B1891="Pending","",SUMIFS(E:E,A:A,"&lt;="&amp;A1891,A:A,"&gt;="&amp;A1891-13,B:B,B1891)/(VLOOKUP(B1891,Population!$A$2:$B$10,2,FALSE)/100000)/14)</f>
        <v/>
      </c>
      <c r="L1891" s="13" t="str">
        <f>IF(B1891="Pending","",(G1891/C1891)/(VLOOKUP(B1891,Population!$A$2:$B$10,2,FALSE)/100000))</f>
        <v/>
      </c>
    </row>
    <row r="1892" spans="1:12" x14ac:dyDescent="0.3">
      <c r="A1892" s="1">
        <v>44098</v>
      </c>
      <c r="B1892" s="11" t="s">
        <v>0</v>
      </c>
      <c r="C1892" s="28">
        <v>9178</v>
      </c>
      <c r="D1892" s="6">
        <f t="shared" si="158"/>
        <v>4.8937849251375676E-2</v>
      </c>
      <c r="E1892" s="7">
        <f t="shared" si="159"/>
        <v>39</v>
      </c>
      <c r="F1892" s="6">
        <f t="shared" si="160"/>
        <v>4.6706586826347304E-2</v>
      </c>
      <c r="G1892" s="28">
        <v>5</v>
      </c>
      <c r="H1892" s="7">
        <f t="shared" si="157"/>
        <v>0</v>
      </c>
      <c r="I1892" s="6">
        <f t="shared" si="161"/>
        <v>2.1645021645021645E-3</v>
      </c>
      <c r="J1892" s="10">
        <f>IF(B1892="Pending","",C1892/(VLOOKUP(B1892,Population!$A$2:$B$10,2,FALSE)/100000))</f>
        <v>1013.0980844079148</v>
      </c>
      <c r="K1892" s="10">
        <f>IF(B1892="Pending","",SUMIFS(E:E,A:A,"&lt;="&amp;A1892,A:A,"&gt;="&amp;A1892-13,B:B,B1892)/(VLOOKUP(B1892,Population!$A$2:$B$10,2,FALSE)/100000)/14)</f>
        <v>7.0645322948470852</v>
      </c>
      <c r="L1892" s="13">
        <f>IF(B1892="Pending","",(G1892/C1892)/(VLOOKUP(B1892,Population!$A$2:$B$10,2,FALSE)/100000))</f>
        <v>6.0134733660375735E-5</v>
      </c>
    </row>
    <row r="1893" spans="1:12" x14ac:dyDescent="0.3">
      <c r="A1893" s="1">
        <v>44098</v>
      </c>
      <c r="B1893" s="28" t="s">
        <v>1</v>
      </c>
      <c r="C1893" s="28">
        <v>24837</v>
      </c>
      <c r="D1893" s="6">
        <f t="shared" si="158"/>
        <v>0.1324329224075417</v>
      </c>
      <c r="E1893" s="7">
        <f t="shared" si="159"/>
        <v>140</v>
      </c>
      <c r="F1893" s="6">
        <f t="shared" si="160"/>
        <v>0.16766467065868262</v>
      </c>
      <c r="G1893" s="28">
        <v>1</v>
      </c>
      <c r="H1893" s="7">
        <f t="shared" si="157"/>
        <v>0</v>
      </c>
      <c r="I1893" s="6">
        <f t="shared" si="161"/>
        <v>4.329004329004329E-4</v>
      </c>
      <c r="J1893" s="10">
        <f>IF(B1893="Pending","",C1893/(VLOOKUP(B1893,Population!$A$2:$B$10,2,FALSE)/100000))</f>
        <v>2899.0632933555112</v>
      </c>
      <c r="K1893" s="10">
        <f>IF(B1893="Pending","",SUMIFS(E:E,A:A,"&lt;="&amp;A1893,A:A,"&gt;="&amp;A1893-13,B:B,B1893)/(VLOOKUP(B1893,Population!$A$2:$B$10,2,FALSE)/100000)/14)</f>
        <v>27.638473755956031</v>
      </c>
      <c r="L1893" s="13">
        <f>IF(B1893="Pending","",(G1893/C1893)/(VLOOKUP(B1893,Population!$A$2:$B$10,2,FALSE)/100000))</f>
        <v>4.6995840643697897E-6</v>
      </c>
    </row>
    <row r="1894" spans="1:12" x14ac:dyDescent="0.3">
      <c r="A1894" s="1">
        <v>44098</v>
      </c>
      <c r="B1894" s="28" t="s">
        <v>2</v>
      </c>
      <c r="C1894" s="28">
        <v>39538</v>
      </c>
      <c r="D1894" s="6">
        <f t="shared" si="158"/>
        <v>0.21081986093929958</v>
      </c>
      <c r="E1894" s="7">
        <f t="shared" si="159"/>
        <v>117</v>
      </c>
      <c r="F1894" s="6">
        <f t="shared" si="160"/>
        <v>0.14011976047904193</v>
      </c>
      <c r="G1894" s="28">
        <v>21</v>
      </c>
      <c r="H1894" s="7">
        <f t="shared" si="157"/>
        <v>-1</v>
      </c>
      <c r="I1894" s="6">
        <f t="shared" si="161"/>
        <v>9.0909090909090905E-3</v>
      </c>
      <c r="J1894" s="10">
        <f>IF(B1894="Pending","",C1894/(VLOOKUP(B1894,Population!$A$2:$B$10,2,FALSE)/100000))</f>
        <v>4151.1977556780002</v>
      </c>
      <c r="K1894" s="10">
        <f>IF(B1894="Pending","",SUMIFS(E:E,A:A,"&lt;="&amp;A1894,A:A,"&gt;="&amp;A1894-13,B:B,B1894)/(VLOOKUP(B1894,Population!$A$2:$B$10,2,FALSE)/100000)/14)</f>
        <v>25.543201758596194</v>
      </c>
      <c r="L1894" s="13">
        <f>IF(B1894="Pending","",(G1894/C1894)/(VLOOKUP(B1894,Population!$A$2:$B$10,2,FALSE)/100000))</f>
        <v>5.5765207621214104E-5</v>
      </c>
    </row>
    <row r="1895" spans="1:12" x14ac:dyDescent="0.3">
      <c r="A1895" s="1">
        <v>44098</v>
      </c>
      <c r="B1895" s="28" t="s">
        <v>3</v>
      </c>
      <c r="C1895" s="28">
        <v>31528</v>
      </c>
      <c r="D1895" s="6">
        <f t="shared" si="158"/>
        <v>0.16810988354732756</v>
      </c>
      <c r="E1895" s="7">
        <f t="shared" si="159"/>
        <v>101</v>
      </c>
      <c r="F1895" s="6">
        <f t="shared" si="160"/>
        <v>0.12095808383233533</v>
      </c>
      <c r="G1895" s="28">
        <v>38</v>
      </c>
      <c r="H1895" s="7">
        <f t="shared" si="157"/>
        <v>0</v>
      </c>
      <c r="I1895" s="6">
        <f t="shared" si="161"/>
        <v>1.6450216450216451E-2</v>
      </c>
      <c r="J1895" s="10">
        <f>IF(B1895="Pending","",C1895/(VLOOKUP(B1895,Population!$A$2:$B$10,2,FALSE)/100000))</f>
        <v>3594.2369998472382</v>
      </c>
      <c r="K1895" s="10">
        <f>IF(B1895="Pending","",SUMIFS(E:E,A:A,"&lt;="&amp;A1895,A:A,"&gt;="&amp;A1895-13,B:B,B1895)/(VLOOKUP(B1895,Population!$A$2:$B$10,2,FALSE)/100000)/14)</f>
        <v>22.165134650342964</v>
      </c>
      <c r="L1895" s="13">
        <f>IF(B1895="Pending","",(G1895/C1895)/(VLOOKUP(B1895,Population!$A$2:$B$10,2,FALSE)/100000))</f>
        <v>1.3740339499235764E-4</v>
      </c>
    </row>
    <row r="1896" spans="1:12" x14ac:dyDescent="0.3">
      <c r="A1896" s="1">
        <v>44098</v>
      </c>
      <c r="B1896" s="28" t="s">
        <v>4</v>
      </c>
      <c r="C1896" s="28">
        <v>27987</v>
      </c>
      <c r="D1896" s="6">
        <f t="shared" si="158"/>
        <v>0.14922898093247453</v>
      </c>
      <c r="E1896" s="7">
        <f t="shared" si="159"/>
        <v>112</v>
      </c>
      <c r="F1896" s="6">
        <f t="shared" si="160"/>
        <v>0.1341317365269461</v>
      </c>
      <c r="G1896" s="28">
        <v>98</v>
      </c>
      <c r="H1896" s="7">
        <f t="shared" ref="H1896:H1941" si="162">G1896-SUMIFS(G:G,A:A,A1896-1,B:B,B1896)</f>
        <v>0</v>
      </c>
      <c r="I1896" s="6">
        <f t="shared" si="161"/>
        <v>4.2424242424242427E-2</v>
      </c>
      <c r="J1896" s="10">
        <f>IF(B1896="Pending","",C1896/(VLOOKUP(B1896,Population!$A$2:$B$10,2,FALSE)/100000))</f>
        <v>3282.8555341810165</v>
      </c>
      <c r="K1896" s="10">
        <f>IF(B1896="Pending","",SUMIFS(E:E,A:A,"&lt;="&amp;A1896,A:A,"&gt;="&amp;A1896-13,B:B,B1896)/(VLOOKUP(B1896,Population!$A$2:$B$10,2,FALSE)/100000)/14)</f>
        <v>22.286867170271666</v>
      </c>
      <c r="L1896" s="13">
        <f>IF(B1896="Pending","",(G1896/C1896)/(VLOOKUP(B1896,Population!$A$2:$B$10,2,FALSE)/100000))</f>
        <v>4.1073825303978033E-4</v>
      </c>
    </row>
    <row r="1897" spans="1:12" x14ac:dyDescent="0.3">
      <c r="A1897" s="1">
        <v>44098</v>
      </c>
      <c r="B1897" s="28" t="s">
        <v>5</v>
      </c>
      <c r="C1897" s="28">
        <v>24014</v>
      </c>
      <c r="D1897" s="6">
        <f t="shared" si="158"/>
        <v>0.12804461886277355</v>
      </c>
      <c r="E1897" s="7">
        <f t="shared" si="159"/>
        <v>114</v>
      </c>
      <c r="F1897" s="6">
        <f t="shared" si="160"/>
        <v>0.13652694610778443</v>
      </c>
      <c r="G1897" s="28">
        <v>234</v>
      </c>
      <c r="H1897" s="7">
        <f t="shared" si="162"/>
        <v>5</v>
      </c>
      <c r="I1897" s="6">
        <f t="shared" si="161"/>
        <v>0.1012987012987013</v>
      </c>
      <c r="J1897" s="10">
        <f>IF(B1897="Pending","",C1897/(VLOOKUP(B1897,Population!$A$2:$B$10,2,FALSE)/100000))</f>
        <v>2682.0466828463605</v>
      </c>
      <c r="K1897" s="10">
        <f>IF(B1897="Pending","",SUMIFS(E:E,A:A,"&lt;="&amp;A1897,A:A,"&gt;="&amp;A1897-13,B:B,B1897)/(VLOOKUP(B1897,Population!$A$2:$B$10,2,FALSE)/100000)/14)</f>
        <v>21.340155375477444</v>
      </c>
      <c r="L1897" s="13">
        <f>IF(B1897="Pending","",(G1897/C1897)/(VLOOKUP(B1897,Population!$A$2:$B$10,2,FALSE)/100000))</f>
        <v>1.0883113979472117E-3</v>
      </c>
    </row>
    <row r="1898" spans="1:12" x14ac:dyDescent="0.3">
      <c r="A1898" s="1">
        <v>44098</v>
      </c>
      <c r="B1898" s="28" t="s">
        <v>6</v>
      </c>
      <c r="C1898" s="28">
        <v>16035</v>
      </c>
      <c r="D1898" s="6">
        <f t="shared" si="158"/>
        <v>8.5499936015015141E-2</v>
      </c>
      <c r="E1898" s="7">
        <f t="shared" si="159"/>
        <v>107</v>
      </c>
      <c r="F1898" s="6">
        <f t="shared" si="160"/>
        <v>0.1281437125748503</v>
      </c>
      <c r="G1898" s="28">
        <v>455</v>
      </c>
      <c r="H1898" s="7">
        <f t="shared" si="162"/>
        <v>10</v>
      </c>
      <c r="I1898" s="6">
        <f t="shared" si="161"/>
        <v>0.19696969696969696</v>
      </c>
      <c r="J1898" s="10">
        <f>IF(B1898="Pending","",C1898/(VLOOKUP(B1898,Population!$A$2:$B$10,2,FALSE)/100000))</f>
        <v>2034.8003522672766</v>
      </c>
      <c r="K1898" s="10">
        <f>IF(B1898="Pending","",SUMIFS(E:E,A:A,"&lt;="&amp;A1898,A:A,"&gt;="&amp;A1898-13,B:B,B1898)/(VLOOKUP(B1898,Population!$A$2:$B$10,2,FALSE)/100000)/14)</f>
        <v>17.684063821432833</v>
      </c>
      <c r="L1898" s="13">
        <f>IF(B1898="Pending","",(G1898/C1898)/(VLOOKUP(B1898,Population!$A$2:$B$10,2,FALSE)/100000))</f>
        <v>3.6007690935729278E-3</v>
      </c>
    </row>
    <row r="1899" spans="1:12" x14ac:dyDescent="0.3">
      <c r="A1899" s="1">
        <v>44098</v>
      </c>
      <c r="B1899" s="28" t="s">
        <v>7</v>
      </c>
      <c r="C1899" s="28">
        <v>9116</v>
      </c>
      <c r="D1899" s="6">
        <f t="shared" si="158"/>
        <v>4.8607260162948425E-2</v>
      </c>
      <c r="E1899" s="7">
        <f t="shared" si="159"/>
        <v>62</v>
      </c>
      <c r="F1899" s="6">
        <f t="shared" si="160"/>
        <v>7.4251497005988029E-2</v>
      </c>
      <c r="G1899" s="28">
        <v>684</v>
      </c>
      <c r="H1899" s="7">
        <f t="shared" si="162"/>
        <v>7</v>
      </c>
      <c r="I1899" s="6">
        <f t="shared" si="161"/>
        <v>0.29610389610389609</v>
      </c>
      <c r="J1899" s="10">
        <f>IF(B1899="Pending","",C1899/(VLOOKUP(B1899,Population!$A$2:$B$10,2,FALSE)/100000))</f>
        <v>1900.7625151950492</v>
      </c>
      <c r="K1899" s="10">
        <f>IF(B1899="Pending","",SUMIFS(E:E,A:A,"&lt;="&amp;A1899,A:A,"&gt;="&amp;A1899-13,B:B,B1899)/(VLOOKUP(B1899,Population!$A$2:$B$10,2,FALSE)/100000)/14)</f>
        <v>18.70618158876843</v>
      </c>
      <c r="L1899" s="13">
        <f>IF(B1899="Pending","",(G1899/C1899)/(VLOOKUP(B1899,Population!$A$2:$B$10,2,FALSE)/100000))</f>
        <v>1.5644991351215481E-2</v>
      </c>
    </row>
    <row r="1900" spans="1:12" x14ac:dyDescent="0.3">
      <c r="A1900" s="1">
        <v>44098</v>
      </c>
      <c r="B1900" s="28" t="s">
        <v>25</v>
      </c>
      <c r="C1900" s="28">
        <v>4988</v>
      </c>
      <c r="D1900" s="6">
        <f t="shared" si="158"/>
        <v>2.6596425372179329E-2</v>
      </c>
      <c r="E1900" s="7">
        <f t="shared" si="159"/>
        <v>47</v>
      </c>
      <c r="F1900" s="6">
        <f t="shared" si="160"/>
        <v>5.6287425149700601E-2</v>
      </c>
      <c r="G1900" s="28">
        <v>774</v>
      </c>
      <c r="H1900" s="7">
        <f t="shared" si="162"/>
        <v>14</v>
      </c>
      <c r="I1900" s="6">
        <f t="shared" si="161"/>
        <v>0.33506493506493507</v>
      </c>
      <c r="J1900" s="10">
        <f>IF(B1900="Pending","",C1900/(VLOOKUP(B1900,Population!$A$2:$B$10,2,FALSE)/100000))</f>
        <v>2253.2513585913111</v>
      </c>
      <c r="K1900" s="10">
        <f>IF(B1900="Pending","",SUMIFS(E:E,A:A,"&lt;="&amp;A1900,A:A,"&gt;="&amp;A1900-13,B:B,B1900)/(VLOOKUP(B1900,Population!$A$2:$B$10,2,FALSE)/100000)/14)</f>
        <v>23.26432336957749</v>
      </c>
      <c r="L1900" s="13">
        <f>IF(B1900="Pending","",(G1900/C1900)/(VLOOKUP(B1900,Population!$A$2:$B$10,2,FALSE)/100000))</f>
        <v>7.0096722573216419E-2</v>
      </c>
    </row>
    <row r="1901" spans="1:12" x14ac:dyDescent="0.3">
      <c r="A1901" s="1">
        <v>44098</v>
      </c>
      <c r="B1901" s="28" t="s">
        <v>21</v>
      </c>
      <c r="C1901" s="28">
        <v>323</v>
      </c>
      <c r="D1901" s="6">
        <f t="shared" si="158"/>
        <v>1.7222625090645394E-3</v>
      </c>
      <c r="E1901" s="7">
        <f t="shared" si="159"/>
        <v>-4</v>
      </c>
      <c r="F1901" s="6">
        <f t="shared" si="160"/>
        <v>-4.7904191616766467E-3</v>
      </c>
      <c r="G1901" s="28">
        <v>0</v>
      </c>
      <c r="H1901" s="7">
        <f t="shared" si="162"/>
        <v>0</v>
      </c>
      <c r="I1901" s="6">
        <f t="shared" si="161"/>
        <v>0</v>
      </c>
      <c r="J1901" s="10" t="str">
        <f>IF(B1901="Pending","",C1901/(VLOOKUP(B1901,Population!$A$2:$B$10,2,FALSE)/100000))</f>
        <v/>
      </c>
      <c r="K1901" s="10" t="str">
        <f>IF(B1901="Pending","",SUMIFS(E:E,A:A,"&lt;="&amp;A1901,A:A,"&gt;="&amp;A1901-13,B:B,B1901)/(VLOOKUP(B1901,Population!$A$2:$B$10,2,FALSE)/100000)/14)</f>
        <v/>
      </c>
      <c r="L1901" s="13" t="str">
        <f>IF(B1901="Pending","",(G1901/C1901)/(VLOOKUP(B1901,Population!$A$2:$B$10,2,FALSE)/100000))</f>
        <v/>
      </c>
    </row>
    <row r="1902" spans="1:12" x14ac:dyDescent="0.3">
      <c r="A1902" s="1">
        <v>44099</v>
      </c>
      <c r="B1902" s="11" t="s">
        <v>0</v>
      </c>
      <c r="C1902" s="29">
        <v>9262</v>
      </c>
      <c r="D1902" s="6">
        <f t="shared" si="158"/>
        <v>4.8887856682888725E-2</v>
      </c>
      <c r="E1902" s="7">
        <f t="shared" si="159"/>
        <v>84</v>
      </c>
      <c r="F1902" s="6">
        <f t="shared" si="160"/>
        <v>4.3979057591623037E-2</v>
      </c>
      <c r="G1902" s="30">
        <v>5</v>
      </c>
      <c r="H1902" s="7">
        <f t="shared" si="162"/>
        <v>0</v>
      </c>
      <c r="I1902" s="6">
        <f t="shared" si="161"/>
        <v>2.1258503401360546E-3</v>
      </c>
      <c r="J1902" s="10">
        <f>IF(B1902="Pending","",C1902/(VLOOKUP(B1902,Population!$A$2:$B$10,2,FALSE)/100000))</f>
        <v>1022.3702830449016</v>
      </c>
      <c r="K1902" s="10">
        <f>IF(B1902="Pending","",SUMIFS(E:E,A:A,"&lt;="&amp;A1902,A:A,"&gt;="&amp;A1902-13,B:B,B1902)/(VLOOKUP(B1902,Population!$A$2:$B$10,2,FALSE)/100000)/14)</f>
        <v>7.2852989290610566</v>
      </c>
      <c r="L1902" s="13">
        <f>IF(B1902="Pending","",(G1902/C1902)/(VLOOKUP(B1902,Population!$A$2:$B$10,2,FALSE)/100000))</f>
        <v>5.958935278934664E-5</v>
      </c>
    </row>
    <row r="1903" spans="1:12" x14ac:dyDescent="0.3">
      <c r="A1903" s="1">
        <v>44099</v>
      </c>
      <c r="B1903" s="28" t="s">
        <v>1</v>
      </c>
      <c r="C1903" s="29">
        <v>25121</v>
      </c>
      <c r="D1903" s="6">
        <f t="shared" si="158"/>
        <v>0.13259683089298721</v>
      </c>
      <c r="E1903" s="7">
        <f t="shared" si="159"/>
        <v>284</v>
      </c>
      <c r="F1903" s="6">
        <f t="shared" si="160"/>
        <v>0.1486910994764398</v>
      </c>
      <c r="G1903" s="30">
        <v>1</v>
      </c>
      <c r="H1903" s="7">
        <f t="shared" si="162"/>
        <v>0</v>
      </c>
      <c r="I1903" s="6">
        <f t="shared" si="161"/>
        <v>4.2517006802721087E-4</v>
      </c>
      <c r="J1903" s="10">
        <f>IF(B1903="Pending","",C1903/(VLOOKUP(B1903,Population!$A$2:$B$10,2,FALSE)/100000))</f>
        <v>2932.2127870670288</v>
      </c>
      <c r="K1903" s="10">
        <f>IF(B1903="Pending","",SUMIFS(E:E,A:A,"&lt;="&amp;A1903,A:A,"&gt;="&amp;A1903-13,B:B,B1903)/(VLOOKUP(B1903,Population!$A$2:$B$10,2,FALSE)/100000)/14)</f>
        <v>27.171579478329019</v>
      </c>
      <c r="L1903" s="13">
        <f>IF(B1903="Pending","",(G1903/C1903)/(VLOOKUP(B1903,Population!$A$2:$B$10,2,FALSE)/100000))</f>
        <v>4.6464539392043494E-6</v>
      </c>
    </row>
    <row r="1904" spans="1:12" x14ac:dyDescent="0.3">
      <c r="A1904" s="1">
        <v>44099</v>
      </c>
      <c r="B1904" s="28" t="s">
        <v>2</v>
      </c>
      <c r="C1904" s="29">
        <v>39867</v>
      </c>
      <c r="D1904" s="6">
        <f t="shared" si="158"/>
        <v>0.210431028112365</v>
      </c>
      <c r="E1904" s="7">
        <f t="shared" si="159"/>
        <v>329</v>
      </c>
      <c r="F1904" s="6">
        <f t="shared" si="160"/>
        <v>0.17225130890052356</v>
      </c>
      <c r="G1904" s="30">
        <v>20</v>
      </c>
      <c r="H1904" s="7">
        <f t="shared" si="162"/>
        <v>-1</v>
      </c>
      <c r="I1904" s="6">
        <f t="shared" si="161"/>
        <v>8.5034013605442185E-3</v>
      </c>
      <c r="J1904" s="10">
        <f>IF(B1904="Pending","",C1904/(VLOOKUP(B1904,Population!$A$2:$B$10,2,FALSE)/100000))</f>
        <v>4185.7403238811985</v>
      </c>
      <c r="K1904" s="10">
        <f>IF(B1904="Pending","",SUMIFS(E:E,A:A,"&lt;="&amp;A1904,A:A,"&gt;="&amp;A1904-13,B:B,B1904)/(VLOOKUP(B1904,Population!$A$2:$B$10,2,FALSE)/100000)/14)</f>
        <v>25.783184863785586</v>
      </c>
      <c r="L1904" s="13">
        <f>IF(B1904="Pending","",(G1904/C1904)/(VLOOKUP(B1904,Population!$A$2:$B$10,2,FALSE)/100000))</f>
        <v>5.2671436787498515E-5</v>
      </c>
    </row>
    <row r="1905" spans="1:12" x14ac:dyDescent="0.3">
      <c r="A1905" s="1">
        <v>44099</v>
      </c>
      <c r="B1905" s="28" t="s">
        <v>3</v>
      </c>
      <c r="C1905" s="29">
        <v>31770</v>
      </c>
      <c r="D1905" s="6">
        <f t="shared" si="158"/>
        <v>0.16769242137933218</v>
      </c>
      <c r="E1905" s="7">
        <f t="shared" si="159"/>
        <v>242</v>
      </c>
      <c r="F1905" s="6">
        <f t="shared" si="160"/>
        <v>0.12670157068062826</v>
      </c>
      <c r="G1905" s="30">
        <v>39</v>
      </c>
      <c r="H1905" s="7">
        <f t="shared" si="162"/>
        <v>1</v>
      </c>
      <c r="I1905" s="6">
        <f t="shared" si="161"/>
        <v>1.6581632653061226E-2</v>
      </c>
      <c r="J1905" s="10">
        <f>IF(B1905="Pending","",C1905/(VLOOKUP(B1905,Population!$A$2:$B$10,2,FALSE)/100000))</f>
        <v>3621.8253452533227</v>
      </c>
      <c r="K1905" s="10">
        <f>IF(B1905="Pending","",SUMIFS(E:E,A:A,"&lt;="&amp;A1905,A:A,"&gt;="&amp;A1905-13,B:B,B1905)/(VLOOKUP(B1905,Population!$A$2:$B$10,2,FALSE)/100000)/14)</f>
        <v>22.25470720036272</v>
      </c>
      <c r="L1905" s="13">
        <f>IF(B1905="Pending","",(G1905/C1905)/(VLOOKUP(B1905,Population!$A$2:$B$10,2,FALSE)/100000))</f>
        <v>1.3994509488879196E-4</v>
      </c>
    </row>
    <row r="1906" spans="1:12" x14ac:dyDescent="0.3">
      <c r="A1906" s="1">
        <v>44099</v>
      </c>
      <c r="B1906" s="28" t="s">
        <v>4</v>
      </c>
      <c r="C1906" s="29">
        <v>28293</v>
      </c>
      <c r="D1906" s="6">
        <f t="shared" si="158"/>
        <v>0.14933968140023435</v>
      </c>
      <c r="E1906" s="7">
        <f t="shared" si="159"/>
        <v>306</v>
      </c>
      <c r="F1906" s="6">
        <f t="shared" si="160"/>
        <v>0.16020942408376965</v>
      </c>
      <c r="G1906" s="30">
        <v>104</v>
      </c>
      <c r="H1906" s="7">
        <f t="shared" si="162"/>
        <v>6</v>
      </c>
      <c r="I1906" s="6">
        <f t="shared" si="161"/>
        <v>4.4217687074829932E-2</v>
      </c>
      <c r="J1906" s="10">
        <f>IF(B1906="Pending","",C1906/(VLOOKUP(B1906,Population!$A$2:$B$10,2,FALSE)/100000))</f>
        <v>3318.7491202552433</v>
      </c>
      <c r="K1906" s="10">
        <f>IF(B1906="Pending","",SUMIFS(E:E,A:A,"&lt;="&amp;A1906,A:A,"&gt;="&amp;A1906-13,B:B,B1906)/(VLOOKUP(B1906,Population!$A$2:$B$10,2,FALSE)/100000)/14)</f>
        <v>22.84822811027475</v>
      </c>
      <c r="L1906" s="13">
        <f>IF(B1906="Pending","",(G1906/C1906)/(VLOOKUP(B1906,Population!$A$2:$B$10,2,FALSE)/100000))</f>
        <v>4.311712187891469E-4</v>
      </c>
    </row>
    <row r="1907" spans="1:12" x14ac:dyDescent="0.3">
      <c r="A1907" s="1">
        <v>44099</v>
      </c>
      <c r="B1907" s="28" t="s">
        <v>5</v>
      </c>
      <c r="C1907" s="29">
        <v>24262</v>
      </c>
      <c r="D1907" s="6">
        <f t="shared" si="158"/>
        <v>0.12806274874111923</v>
      </c>
      <c r="E1907" s="7">
        <f t="shared" si="159"/>
        <v>248</v>
      </c>
      <c r="F1907" s="6">
        <f t="shared" si="160"/>
        <v>0.12984293193717278</v>
      </c>
      <c r="G1907" s="30">
        <v>239</v>
      </c>
      <c r="H1907" s="7">
        <f t="shared" si="162"/>
        <v>5</v>
      </c>
      <c r="I1907" s="6">
        <f t="shared" si="161"/>
        <v>0.1016156462585034</v>
      </c>
      <c r="J1907" s="10">
        <f>IF(B1907="Pending","",C1907/(VLOOKUP(B1907,Population!$A$2:$B$10,2,FALSE)/100000))</f>
        <v>2709.7450078795036</v>
      </c>
      <c r="K1907" s="10">
        <f>IF(B1907="Pending","",SUMIFS(E:E,A:A,"&lt;="&amp;A1907,A:A,"&gt;="&amp;A1907-13,B:B,B1907)/(VLOOKUP(B1907,Population!$A$2:$B$10,2,FALSE)/100000)/14)</f>
        <v>21.451842169965921</v>
      </c>
      <c r="L1907" s="13">
        <f>IF(B1907="Pending","",(G1907/C1907)/(VLOOKUP(B1907,Population!$A$2:$B$10,2,FALSE)/100000))</f>
        <v>1.1002037706185285E-3</v>
      </c>
    </row>
    <row r="1908" spans="1:12" x14ac:dyDescent="0.3">
      <c r="A1908" s="1">
        <v>44099</v>
      </c>
      <c r="B1908" s="28" t="s">
        <v>6</v>
      </c>
      <c r="C1908" s="29">
        <v>16257</v>
      </c>
      <c r="D1908" s="6">
        <f t="shared" si="158"/>
        <v>8.5809748012710213E-2</v>
      </c>
      <c r="E1908" s="7">
        <f t="shared" si="159"/>
        <v>222</v>
      </c>
      <c r="F1908" s="6">
        <f t="shared" si="160"/>
        <v>0.1162303664921466</v>
      </c>
      <c r="G1908" s="30">
        <v>465</v>
      </c>
      <c r="H1908" s="7">
        <f t="shared" si="162"/>
        <v>10</v>
      </c>
      <c r="I1908" s="6">
        <f t="shared" si="161"/>
        <v>0.19770408163265307</v>
      </c>
      <c r="J1908" s="10">
        <f>IF(B1908="Pending","",C1908/(VLOOKUP(B1908,Population!$A$2:$B$10,2,FALSE)/100000))</f>
        <v>2062.9715825886569</v>
      </c>
      <c r="K1908" s="10">
        <f>IF(B1908="Pending","",SUMIFS(E:E,A:A,"&lt;="&amp;A1908,A:A,"&gt;="&amp;A1908-13,B:B,B1908)/(VLOOKUP(B1908,Population!$A$2:$B$10,2,FALSE)/100000)/14)</f>
        <v>18.101012532753135</v>
      </c>
      <c r="L1908" s="13">
        <f>IF(B1908="Pending","",(G1908/C1908)/(VLOOKUP(B1908,Population!$A$2:$B$10,2,FALSE)/100000))</f>
        <v>3.6296553333482699E-3</v>
      </c>
    </row>
    <row r="1909" spans="1:12" x14ac:dyDescent="0.3">
      <c r="A1909" s="1">
        <v>44099</v>
      </c>
      <c r="B1909" s="28" t="s">
        <v>7</v>
      </c>
      <c r="C1909" s="29">
        <v>9254</v>
      </c>
      <c r="D1909" s="6">
        <f t="shared" si="158"/>
        <v>4.8845630073791002E-2</v>
      </c>
      <c r="E1909" s="7">
        <f t="shared" si="159"/>
        <v>138</v>
      </c>
      <c r="F1909" s="6">
        <f t="shared" si="160"/>
        <v>7.2251308900523559E-2</v>
      </c>
      <c r="G1909" s="30">
        <v>692</v>
      </c>
      <c r="H1909" s="7">
        <f t="shared" si="162"/>
        <v>8</v>
      </c>
      <c r="I1909" s="6">
        <f t="shared" si="161"/>
        <v>0.29421768707482993</v>
      </c>
      <c r="J1909" s="10">
        <f>IF(B1909="Pending","",C1909/(VLOOKUP(B1909,Population!$A$2:$B$10,2,FALSE)/100000))</f>
        <v>1929.5366734987917</v>
      </c>
      <c r="K1909" s="10">
        <f>IF(B1909="Pending","",SUMIFS(E:E,A:A,"&lt;="&amp;A1909,A:A,"&gt;="&amp;A1909-13,B:B,B1909)/(VLOOKUP(B1909,Population!$A$2:$B$10,2,FALSE)/100000)/14)</f>
        <v>19.301919855926659</v>
      </c>
      <c r="L1909" s="13">
        <f>IF(B1909="Pending","",(G1909/C1909)/(VLOOKUP(B1909,Population!$A$2:$B$10,2,FALSE)/100000))</f>
        <v>1.5591939518664723E-2</v>
      </c>
    </row>
    <row r="1910" spans="1:12" x14ac:dyDescent="0.3">
      <c r="A1910" s="1">
        <v>44099</v>
      </c>
      <c r="B1910" s="28" t="s">
        <v>25</v>
      </c>
      <c r="C1910" s="29">
        <v>5046</v>
      </c>
      <c r="D1910" s="6">
        <f t="shared" si="158"/>
        <v>2.6634433688388737E-2</v>
      </c>
      <c r="E1910" s="7">
        <f t="shared" si="159"/>
        <v>58</v>
      </c>
      <c r="F1910" s="6">
        <f t="shared" si="160"/>
        <v>3.0366492146596858E-2</v>
      </c>
      <c r="G1910" s="30">
        <v>787</v>
      </c>
      <c r="H1910" s="7">
        <f t="shared" si="162"/>
        <v>13</v>
      </c>
      <c r="I1910" s="6">
        <f t="shared" si="161"/>
        <v>0.33460884353741499</v>
      </c>
      <c r="J1910" s="10">
        <f>IF(B1910="Pending","",C1910/(VLOOKUP(B1910,Population!$A$2:$B$10,2,FALSE)/100000))</f>
        <v>2279.4519557842332</v>
      </c>
      <c r="K1910" s="10">
        <f>IF(B1910="Pending","",SUMIFS(E:E,A:A,"&lt;="&amp;A1910,A:A,"&gt;="&amp;A1910-13,B:B,B1910)/(VLOOKUP(B1910,Population!$A$2:$B$10,2,FALSE)/100000)/14)</f>
        <v>23.65152431331526</v>
      </c>
      <c r="L1910" s="13">
        <f>IF(B1910="Pending","",(G1910/C1910)/(VLOOKUP(B1910,Population!$A$2:$B$10,2,FALSE)/100000))</f>
        <v>7.0454815664267326E-2</v>
      </c>
    </row>
    <row r="1911" spans="1:12" x14ac:dyDescent="0.3">
      <c r="A1911" s="1">
        <v>44099</v>
      </c>
      <c r="B1911" s="28" t="s">
        <v>21</v>
      </c>
      <c r="C1911" s="29">
        <v>322</v>
      </c>
      <c r="D1911" s="6">
        <f t="shared" si="158"/>
        <v>1.699621016183348E-3</v>
      </c>
      <c r="E1911" s="7">
        <f t="shared" si="159"/>
        <v>-1</v>
      </c>
      <c r="F1911" s="6">
        <f t="shared" si="160"/>
        <v>-5.2356020942408382E-4</v>
      </c>
      <c r="G1911" s="30">
        <v>0</v>
      </c>
      <c r="H1911" s="7">
        <f t="shared" si="162"/>
        <v>0</v>
      </c>
      <c r="I1911" s="6">
        <f t="shared" si="161"/>
        <v>0</v>
      </c>
      <c r="J1911" s="10" t="str">
        <f>IF(B1911="Pending","",C1911/(VLOOKUP(B1911,Population!$A$2:$B$10,2,FALSE)/100000))</f>
        <v/>
      </c>
      <c r="K1911" s="10" t="str">
        <f>IF(B1911="Pending","",SUMIFS(E:E,A:A,"&lt;="&amp;A1911,A:A,"&gt;="&amp;A1911-13,B:B,B1911)/(VLOOKUP(B1911,Population!$A$2:$B$10,2,FALSE)/100000)/14)</f>
        <v/>
      </c>
      <c r="L1911" s="13" t="str">
        <f>IF(B1911="Pending","",(G1911/C1911)/(VLOOKUP(B1911,Population!$A$2:$B$10,2,FALSE)/100000))</f>
        <v/>
      </c>
    </row>
    <row r="1912" spans="1:12" x14ac:dyDescent="0.3">
      <c r="A1912" s="1">
        <v>44100</v>
      </c>
      <c r="B1912" s="11" t="s">
        <v>0</v>
      </c>
      <c r="C1912" s="31">
        <v>9355</v>
      </c>
      <c r="D1912" s="6">
        <f t="shared" si="158"/>
        <v>4.9007024951412063E-2</v>
      </c>
      <c r="E1912" s="7">
        <f t="shared" si="159"/>
        <v>93</v>
      </c>
      <c r="F1912" s="6">
        <f t="shared" si="160"/>
        <v>6.471816283924843E-2</v>
      </c>
      <c r="G1912" s="32">
        <v>5</v>
      </c>
      <c r="H1912" s="7">
        <f t="shared" si="162"/>
        <v>0</v>
      </c>
      <c r="I1912" s="6">
        <f t="shared" si="161"/>
        <v>2.1061499578770007E-3</v>
      </c>
      <c r="J1912" s="10">
        <f>IF(B1912="Pending","",C1912/(VLOOKUP(B1912,Population!$A$2:$B$10,2,FALSE)/100000))</f>
        <v>1032.6359315358513</v>
      </c>
      <c r="K1912" s="10">
        <f>IF(B1912="Pending","",SUMIFS(E:E,A:A,"&lt;="&amp;A1912,A:A,"&gt;="&amp;A1912-13,B:B,B1912)/(VLOOKUP(B1912,Population!$A$2:$B$10,2,FALSE)/100000)/14)</f>
        <v>7.6795250615860056</v>
      </c>
      <c r="L1912" s="13">
        <f>IF(B1912="Pending","",(G1912/C1912)/(VLOOKUP(B1912,Population!$A$2:$B$10,2,FALSE)/100000))</f>
        <v>5.8996962644032977E-5</v>
      </c>
    </row>
    <row r="1913" spans="1:12" x14ac:dyDescent="0.3">
      <c r="A1913" s="1">
        <v>44100</v>
      </c>
      <c r="B1913" s="30" t="s">
        <v>1</v>
      </c>
      <c r="C1913" s="31">
        <v>25335</v>
      </c>
      <c r="D1913" s="6">
        <f t="shared" si="158"/>
        <v>0.13271971963057452</v>
      </c>
      <c r="E1913" s="7">
        <f t="shared" si="159"/>
        <v>214</v>
      </c>
      <c r="F1913" s="6">
        <f t="shared" si="160"/>
        <v>0.14892136395267919</v>
      </c>
      <c r="G1913" s="32">
        <v>1</v>
      </c>
      <c r="H1913" s="7">
        <f t="shared" si="162"/>
        <v>0</v>
      </c>
      <c r="I1913" s="6">
        <f t="shared" si="161"/>
        <v>4.2122999157540015E-4</v>
      </c>
      <c r="J1913" s="10">
        <f>IF(B1913="Pending","",C1913/(VLOOKUP(B1913,Population!$A$2:$B$10,2,FALSE)/100000))</f>
        <v>2957.1916309200737</v>
      </c>
      <c r="K1913" s="10">
        <f>IF(B1913="Pending","",SUMIFS(E:E,A:A,"&lt;="&amp;A1913,A:A,"&gt;="&amp;A1913-13,B:B,B1913)/(VLOOKUP(B1913,Population!$A$2:$B$10,2,FALSE)/100000)/14)</f>
        <v>27.221603865217627</v>
      </c>
      <c r="L1913" s="13">
        <f>IF(B1913="Pending","",(G1913/C1913)/(VLOOKUP(B1913,Population!$A$2:$B$10,2,FALSE)/100000))</f>
        <v>4.607206213015688E-6</v>
      </c>
    </row>
    <row r="1914" spans="1:12" x14ac:dyDescent="0.3">
      <c r="A1914" s="1">
        <v>44100</v>
      </c>
      <c r="B1914" s="30" t="s">
        <v>2</v>
      </c>
      <c r="C1914" s="31">
        <v>40100</v>
      </c>
      <c r="D1914" s="6">
        <f t="shared" si="158"/>
        <v>0.21006752544645899</v>
      </c>
      <c r="E1914" s="7">
        <f t="shared" si="159"/>
        <v>233</v>
      </c>
      <c r="F1914" s="6">
        <f t="shared" si="160"/>
        <v>0.16214335421016005</v>
      </c>
      <c r="G1914" s="32">
        <v>20</v>
      </c>
      <c r="H1914" s="7">
        <f t="shared" si="162"/>
        <v>0</v>
      </c>
      <c r="I1914" s="6">
        <f t="shared" si="161"/>
        <v>8.4245998315080027E-3</v>
      </c>
      <c r="J1914" s="10">
        <f>IF(B1914="Pending","",C1914/(VLOOKUP(B1914,Population!$A$2:$B$10,2,FALSE)/100000))</f>
        <v>4210.2036016664424</v>
      </c>
      <c r="K1914" s="10">
        <f>IF(B1914="Pending","",SUMIFS(E:E,A:A,"&lt;="&amp;A1914,A:A,"&gt;="&amp;A1914-13,B:B,B1914)/(VLOOKUP(B1914,Population!$A$2:$B$10,2,FALSE)/100000)/14)</f>
        <v>26.098162689346669</v>
      </c>
      <c r="L1914" s="13">
        <f>IF(B1914="Pending","",(G1914/C1914)/(VLOOKUP(B1914,Population!$A$2:$B$10,2,FALSE)/100000))</f>
        <v>5.2365390783222023E-5</v>
      </c>
    </row>
    <row r="1915" spans="1:12" x14ac:dyDescent="0.3">
      <c r="A1915" s="1">
        <v>44100</v>
      </c>
      <c r="B1915" s="30" t="s">
        <v>3</v>
      </c>
      <c r="C1915" s="31">
        <v>31954</v>
      </c>
      <c r="D1915" s="6">
        <f t="shared" si="158"/>
        <v>0.16739395780838279</v>
      </c>
      <c r="E1915" s="7">
        <f t="shared" si="159"/>
        <v>184</v>
      </c>
      <c r="F1915" s="6">
        <f t="shared" si="160"/>
        <v>0.12804453723034098</v>
      </c>
      <c r="G1915" s="32">
        <v>39</v>
      </c>
      <c r="H1915" s="7">
        <f t="shared" si="162"/>
        <v>0</v>
      </c>
      <c r="I1915" s="6">
        <f t="shared" si="161"/>
        <v>1.6427969671440605E-2</v>
      </c>
      <c r="J1915" s="10">
        <f>IF(B1915="Pending","",C1915/(VLOOKUP(B1915,Population!$A$2:$B$10,2,FALSE)/100000))</f>
        <v>3642.8016078761307</v>
      </c>
      <c r="K1915" s="10">
        <f>IF(B1915="Pending","",SUMIFS(E:E,A:A,"&lt;="&amp;A1915,A:A,"&gt;="&amp;A1915-13,B:B,B1915)/(VLOOKUP(B1915,Population!$A$2:$B$10,2,FALSE)/100000)/14)</f>
        <v>22.531567809514687</v>
      </c>
      <c r="L1915" s="13">
        <f>IF(B1915="Pending","",(G1915/C1915)/(VLOOKUP(B1915,Population!$A$2:$B$10,2,FALSE)/100000))</f>
        <v>1.3913925219430809E-4</v>
      </c>
    </row>
    <row r="1916" spans="1:12" x14ac:dyDescent="0.3">
      <c r="A1916" s="1">
        <v>44100</v>
      </c>
      <c r="B1916" s="30" t="s">
        <v>4</v>
      </c>
      <c r="C1916" s="31">
        <v>28507</v>
      </c>
      <c r="D1916" s="6">
        <f t="shared" si="158"/>
        <v>0.14933653236663855</v>
      </c>
      <c r="E1916" s="7">
        <f t="shared" si="159"/>
        <v>214</v>
      </c>
      <c r="F1916" s="6">
        <f t="shared" si="160"/>
        <v>0.14892136395267919</v>
      </c>
      <c r="G1916" s="32">
        <v>104</v>
      </c>
      <c r="H1916" s="7">
        <f t="shared" si="162"/>
        <v>0</v>
      </c>
      <c r="I1916" s="6">
        <f t="shared" si="161"/>
        <v>4.3807919123841618E-2</v>
      </c>
      <c r="J1916" s="10">
        <f>IF(B1916="Pending","",C1916/(VLOOKUP(B1916,Population!$A$2:$B$10,2,FALSE)/100000))</f>
        <v>3343.8511706470231</v>
      </c>
      <c r="K1916" s="10">
        <f>IF(B1916="Pending","",SUMIFS(E:E,A:A,"&lt;="&amp;A1916,A:A,"&gt;="&amp;A1916-13,B:B,B1916)/(VLOOKUP(B1916,Population!$A$2:$B$10,2,FALSE)/100000)/14)</f>
        <v>23.384453485800083</v>
      </c>
      <c r="L1916" s="13">
        <f>IF(B1916="Pending","",(G1916/C1916)/(VLOOKUP(B1916,Population!$A$2:$B$10,2,FALSE)/100000))</f>
        <v>4.2793444744102611E-4</v>
      </c>
    </row>
    <row r="1917" spans="1:12" x14ac:dyDescent="0.3">
      <c r="A1917" s="1">
        <v>44100</v>
      </c>
      <c r="B1917" s="30" t="s">
        <v>5</v>
      </c>
      <c r="C1917" s="31">
        <v>24472</v>
      </c>
      <c r="D1917" s="6">
        <f t="shared" si="158"/>
        <v>0.12819881503056718</v>
      </c>
      <c r="E1917" s="7">
        <f t="shared" si="159"/>
        <v>210</v>
      </c>
      <c r="F1917" s="6">
        <f t="shared" si="160"/>
        <v>0.14613778705636743</v>
      </c>
      <c r="G1917" s="32">
        <v>241</v>
      </c>
      <c r="H1917" s="7">
        <f t="shared" si="162"/>
        <v>2</v>
      </c>
      <c r="I1917" s="6">
        <f t="shared" si="161"/>
        <v>0.10151642796967145</v>
      </c>
      <c r="J1917" s="10">
        <f>IF(B1917="Pending","",C1917/(VLOOKUP(B1917,Population!$A$2:$B$10,2,FALSE)/100000))</f>
        <v>2733.1992347220844</v>
      </c>
      <c r="K1917" s="10">
        <f>IF(B1917="Pending","",SUMIFS(E:E,A:A,"&lt;="&amp;A1917,A:A,"&gt;="&amp;A1917-13,B:B,B1917)/(VLOOKUP(B1917,Population!$A$2:$B$10,2,FALSE)/100000)/14)</f>
        <v>22.050164283297068</v>
      </c>
      <c r="L1917" s="13">
        <f>IF(B1917="Pending","",(G1917/C1917)/(VLOOKUP(B1917,Population!$A$2:$B$10,2,FALSE)/100000))</f>
        <v>1.0998903837742603E-3</v>
      </c>
    </row>
    <row r="1918" spans="1:12" x14ac:dyDescent="0.3">
      <c r="A1918" s="1">
        <v>44100</v>
      </c>
      <c r="B1918" s="30" t="s">
        <v>6</v>
      </c>
      <c r="C1918" s="31">
        <v>16406</v>
      </c>
      <c r="D1918" s="6">
        <f t="shared" si="158"/>
        <v>8.5944334725052515E-2</v>
      </c>
      <c r="E1918" s="7">
        <f t="shared" si="159"/>
        <v>149</v>
      </c>
      <c r="F1918" s="6">
        <f t="shared" si="160"/>
        <v>0.10368823938761308</v>
      </c>
      <c r="G1918" s="32">
        <v>469</v>
      </c>
      <c r="H1918" s="7">
        <f t="shared" si="162"/>
        <v>4</v>
      </c>
      <c r="I1918" s="6">
        <f t="shared" si="161"/>
        <v>0.19755686604886269</v>
      </c>
      <c r="J1918" s="10">
        <f>IF(B1918="Pending","",C1918/(VLOOKUP(B1918,Population!$A$2:$B$10,2,FALSE)/100000))</f>
        <v>2081.8793002367906</v>
      </c>
      <c r="K1918" s="10">
        <f>IF(B1918="Pending","",SUMIFS(E:E,A:A,"&lt;="&amp;A1918,A:A,"&gt;="&amp;A1918-13,B:B,B1918)/(VLOOKUP(B1918,Population!$A$2:$B$10,2,FALSE)/100000)/14)</f>
        <v>18.481704834393412</v>
      </c>
      <c r="L1918" s="13">
        <f>IF(B1918="Pending","",(G1918/C1918)/(VLOOKUP(B1918,Population!$A$2:$B$10,2,FALSE)/100000))</f>
        <v>3.6276299213557957E-3</v>
      </c>
    </row>
    <row r="1919" spans="1:12" x14ac:dyDescent="0.3">
      <c r="A1919" s="1">
        <v>44100</v>
      </c>
      <c r="B1919" s="30" t="s">
        <v>7</v>
      </c>
      <c r="C1919" s="31">
        <v>9342</v>
      </c>
      <c r="D1919" s="6">
        <f t="shared" si="158"/>
        <v>4.8938923259870815E-2</v>
      </c>
      <c r="E1919" s="7">
        <f t="shared" si="159"/>
        <v>88</v>
      </c>
      <c r="F1919" s="6">
        <f t="shared" si="160"/>
        <v>6.1238691718858734E-2</v>
      </c>
      <c r="G1919" s="32">
        <v>699</v>
      </c>
      <c r="H1919" s="7">
        <f t="shared" si="162"/>
        <v>7</v>
      </c>
      <c r="I1919" s="6">
        <f t="shared" si="161"/>
        <v>0.2944397641112047</v>
      </c>
      <c r="J1919" s="10">
        <f>IF(B1919="Pending","",C1919/(VLOOKUP(B1919,Population!$A$2:$B$10,2,FALSE)/100000))</f>
        <v>1947.8854121272652</v>
      </c>
      <c r="K1919" s="10">
        <f>IF(B1919="Pending","",SUMIFS(E:E,A:A,"&lt;="&amp;A1919,A:A,"&gt;="&amp;A1919-13,B:B,B1919)/(VLOOKUP(B1919,Population!$A$2:$B$10,2,FALSE)/100000)/14)</f>
        <v>19.570002076147862</v>
      </c>
      <c r="L1919" s="13">
        <f>IF(B1919="Pending","",(G1919/C1919)/(VLOOKUP(B1919,Population!$A$2:$B$10,2,FALSE)/100000))</f>
        <v>1.5601302404224046E-2</v>
      </c>
    </row>
    <row r="1920" spans="1:12" x14ac:dyDescent="0.3">
      <c r="A1920" s="1">
        <v>44100</v>
      </c>
      <c r="B1920" s="30" t="s">
        <v>25</v>
      </c>
      <c r="C1920" s="31">
        <v>5098</v>
      </c>
      <c r="D1920" s="6">
        <f t="shared" si="158"/>
        <v>2.670634026748249E-2</v>
      </c>
      <c r="E1920" s="7">
        <f t="shared" si="159"/>
        <v>52</v>
      </c>
      <c r="F1920" s="6">
        <f t="shared" si="160"/>
        <v>3.6186499652052888E-2</v>
      </c>
      <c r="G1920" s="32">
        <v>796</v>
      </c>
      <c r="H1920" s="7">
        <f t="shared" si="162"/>
        <v>9</v>
      </c>
      <c r="I1920" s="6">
        <f t="shared" si="161"/>
        <v>0.33529907329401853</v>
      </c>
      <c r="J1920" s="10">
        <f>IF(B1920="Pending","",C1920/(VLOOKUP(B1920,Population!$A$2:$B$10,2,FALSE)/100000))</f>
        <v>2302.9421463709914</v>
      </c>
      <c r="K1920" s="10">
        <f>IF(B1920="Pending","",SUMIFS(E:E,A:A,"&lt;="&amp;A1920,A:A,"&gt;="&amp;A1920-13,B:B,B1920)/(VLOOKUP(B1920,Population!$A$2:$B$10,2,FALSE)/100000)/14)</f>
        <v>23.9096582758071</v>
      </c>
      <c r="L1920" s="13">
        <f>IF(B1920="Pending","",(G1920/C1920)/(VLOOKUP(B1920,Population!$A$2:$B$10,2,FALSE)/100000))</f>
        <v>7.0533662171663292E-2</v>
      </c>
    </row>
    <row r="1921" spans="1:12" x14ac:dyDescent="0.3">
      <c r="A1921" s="1">
        <v>44100</v>
      </c>
      <c r="B1921" s="30" t="s">
        <v>21</v>
      </c>
      <c r="C1921" s="31">
        <v>322</v>
      </c>
      <c r="D1921" s="6">
        <f t="shared" si="158"/>
        <v>1.6868265135600944E-3</v>
      </c>
      <c r="E1921" s="7">
        <f t="shared" si="159"/>
        <v>0</v>
      </c>
      <c r="F1921" s="6">
        <f t="shared" si="160"/>
        <v>0</v>
      </c>
      <c r="G1921" s="32">
        <v>0</v>
      </c>
      <c r="H1921" s="7">
        <f t="shared" si="162"/>
        <v>0</v>
      </c>
      <c r="I1921" s="6">
        <f t="shared" si="161"/>
        <v>0</v>
      </c>
      <c r="J1921" s="10" t="str">
        <f>IF(B1921="Pending","",C1921/(VLOOKUP(B1921,Population!$A$2:$B$10,2,FALSE)/100000))</f>
        <v/>
      </c>
      <c r="K1921" s="10" t="str">
        <f>IF(B1921="Pending","",SUMIFS(E:E,A:A,"&lt;="&amp;A1921,A:A,"&gt;="&amp;A1921-13,B:B,B1921)/(VLOOKUP(B1921,Population!$A$2:$B$10,2,FALSE)/100000)/14)</f>
        <v/>
      </c>
      <c r="L1921" s="13" t="str">
        <f>IF(B1921="Pending","",(G1921/C1921)/(VLOOKUP(B1921,Population!$A$2:$B$10,2,FALSE)/100000))</f>
        <v/>
      </c>
    </row>
    <row r="1922" spans="1:12" x14ac:dyDescent="0.3">
      <c r="A1922" s="1">
        <v>44101</v>
      </c>
      <c r="B1922" s="11" t="s">
        <v>0</v>
      </c>
      <c r="C1922" s="32">
        <v>9480</v>
      </c>
      <c r="D1922" s="6">
        <f t="shared" ref="D1922:D1941" si="163">C1922/SUMIF(A:A,A1922,C:C)</f>
        <v>4.9120443534806602E-2</v>
      </c>
      <c r="E1922" s="7">
        <f t="shared" si="159"/>
        <v>125</v>
      </c>
      <c r="F1922" s="6">
        <f t="shared" si="160"/>
        <v>5.9410646387832701E-2</v>
      </c>
      <c r="G1922" s="32">
        <v>5</v>
      </c>
      <c r="H1922" s="7">
        <f t="shared" si="162"/>
        <v>0</v>
      </c>
      <c r="I1922" s="6">
        <f t="shared" si="161"/>
        <v>2.1034917963819941E-3</v>
      </c>
      <c r="J1922" s="10">
        <f>IF(B1922="Pending","",C1922/(VLOOKUP(B1922,Population!$A$2:$B$10,2,FALSE)/100000))</f>
        <v>1046.4338461742245</v>
      </c>
      <c r="K1922" s="10">
        <f>IF(B1922="Pending","",SUMIFS(E:E,A:A,"&lt;="&amp;A1922,A:A,"&gt;="&amp;A1922-13,B:B,B1922)/(VLOOKUP(B1922,Population!$A$2:$B$10,2,FALSE)/100000)/14)</f>
        <v>8.3812475774804138</v>
      </c>
      <c r="L1922" s="13">
        <f>IF(B1922="Pending","",(G1922/C1922)/(VLOOKUP(B1922,Population!$A$2:$B$10,2,FALSE)/100000))</f>
        <v>5.8219049107059971E-5</v>
      </c>
    </row>
    <row r="1923" spans="1:12" x14ac:dyDescent="0.3">
      <c r="A1923" s="1">
        <v>44101</v>
      </c>
      <c r="B1923" s="32" t="s">
        <v>1</v>
      </c>
      <c r="C1923" s="32">
        <v>25699</v>
      </c>
      <c r="D1923" s="6">
        <f t="shared" si="163"/>
        <v>0.13315889012668722</v>
      </c>
      <c r="E1923" s="7">
        <f t="shared" si="159"/>
        <v>364</v>
      </c>
      <c r="F1923" s="6">
        <f t="shared" si="160"/>
        <v>0.17300380228136883</v>
      </c>
      <c r="G1923" s="32">
        <v>1</v>
      </c>
      <c r="H1923" s="7">
        <f t="shared" si="162"/>
        <v>0</v>
      </c>
      <c r="I1923" s="6">
        <f t="shared" si="161"/>
        <v>4.2069835927639884E-4</v>
      </c>
      <c r="J1923" s="10">
        <f>IF(B1923="Pending","",C1923/(VLOOKUP(B1923,Population!$A$2:$B$10,2,FALSE)/100000))</f>
        <v>2999.6790101841316</v>
      </c>
      <c r="K1923" s="10">
        <f>IF(B1923="Pending","",SUMIFS(E:E,A:A,"&lt;="&amp;A1923,A:A,"&gt;="&amp;A1923-13,B:B,B1923)/(VLOOKUP(B1923,Population!$A$2:$B$10,2,FALSE)/100000)/14)</f>
        <v>28.90575822380077</v>
      </c>
      <c r="L1923" s="13">
        <f>IF(B1923="Pending","",(G1923/C1923)/(VLOOKUP(B1923,Population!$A$2:$B$10,2,FALSE)/100000))</f>
        <v>4.5419498582338792E-6</v>
      </c>
    </row>
    <row r="1924" spans="1:12" x14ac:dyDescent="0.3">
      <c r="A1924" s="1">
        <v>44101</v>
      </c>
      <c r="B1924" s="32" t="s">
        <v>2</v>
      </c>
      <c r="C1924" s="32">
        <v>40418</v>
      </c>
      <c r="D1924" s="6">
        <f t="shared" si="163"/>
        <v>0.20942511464027566</v>
      </c>
      <c r="E1924" s="7">
        <f t="shared" si="159"/>
        <v>318</v>
      </c>
      <c r="F1924" s="6">
        <f t="shared" si="160"/>
        <v>0.15114068441064638</v>
      </c>
      <c r="G1924" s="32">
        <v>20</v>
      </c>
      <c r="H1924" s="7">
        <f t="shared" si="162"/>
        <v>0</v>
      </c>
      <c r="I1924" s="6">
        <f t="shared" si="161"/>
        <v>8.4139671855279763E-3</v>
      </c>
      <c r="J1924" s="10">
        <f>IF(B1924="Pending","",C1924/(VLOOKUP(B1924,Population!$A$2:$B$10,2,FALSE)/100000))</f>
        <v>4243.591251175917</v>
      </c>
      <c r="K1924" s="10">
        <f>IF(B1924="Pending","",SUMIFS(E:E,A:A,"&lt;="&amp;A1924,A:A,"&gt;="&amp;A1924-13,B:B,B1924)/(VLOOKUP(B1924,Population!$A$2:$B$10,2,FALSE)/100000)/14)</f>
        <v>27.058095110104244</v>
      </c>
      <c r="L1924" s="13">
        <f>IF(B1924="Pending","",(G1924/C1924)/(VLOOKUP(B1924,Population!$A$2:$B$10,2,FALSE)/100000))</f>
        <v>5.1953391320876923E-5</v>
      </c>
    </row>
    <row r="1925" spans="1:12" x14ac:dyDescent="0.3">
      <c r="A1925" s="1">
        <v>44101</v>
      </c>
      <c r="B1925" s="32" t="s">
        <v>3</v>
      </c>
      <c r="C1925" s="32">
        <v>32239</v>
      </c>
      <c r="D1925" s="6">
        <f t="shared" si="163"/>
        <v>0.16704577838804113</v>
      </c>
      <c r="E1925" s="7">
        <f t="shared" si="159"/>
        <v>285</v>
      </c>
      <c r="F1925" s="6">
        <f t="shared" si="160"/>
        <v>0.13545627376425856</v>
      </c>
      <c r="G1925" s="32">
        <v>39</v>
      </c>
      <c r="H1925" s="7">
        <f t="shared" si="162"/>
        <v>0</v>
      </c>
      <c r="I1925" s="6">
        <f t="shared" si="161"/>
        <v>1.6407236011779555E-2</v>
      </c>
      <c r="J1925" s="10">
        <f>IF(B1925="Pending","",C1925/(VLOOKUP(B1925,Population!$A$2:$B$10,2,FALSE)/100000))</f>
        <v>3675.2920146560236</v>
      </c>
      <c r="K1925" s="10">
        <f>IF(B1925="Pending","",SUMIFS(E:E,A:A,"&lt;="&amp;A1925,A:A,"&gt;="&amp;A1925-13,B:B,B1925)/(VLOOKUP(B1925,Population!$A$2:$B$10,2,FALSE)/100000)/14)</f>
        <v>23.842584223440191</v>
      </c>
      <c r="L1925" s="13">
        <f>IF(B1925="Pending","",(G1925/C1925)/(VLOOKUP(B1925,Population!$A$2:$B$10,2,FALSE)/100000))</f>
        <v>1.3790922995802975E-4</v>
      </c>
    </row>
    <row r="1926" spans="1:12" x14ac:dyDescent="0.3">
      <c r="A1926" s="1">
        <v>44101</v>
      </c>
      <c r="B1926" s="32" t="s">
        <v>4</v>
      </c>
      <c r="C1926" s="32">
        <v>28781</v>
      </c>
      <c r="D1926" s="6">
        <f t="shared" si="163"/>
        <v>0.1491282157568849</v>
      </c>
      <c r="E1926" s="7">
        <f t="shared" si="159"/>
        <v>274</v>
      </c>
      <c r="F1926" s="6">
        <f t="shared" si="160"/>
        <v>0.13022813688212928</v>
      </c>
      <c r="G1926" s="32">
        <v>104</v>
      </c>
      <c r="H1926" s="7">
        <f t="shared" si="162"/>
        <v>0</v>
      </c>
      <c r="I1926" s="6">
        <f t="shared" si="161"/>
        <v>4.3752629364745478E-2</v>
      </c>
      <c r="J1926" s="10">
        <f>IF(B1926="Pending","",C1926/(VLOOKUP(B1926,Population!$A$2:$B$10,2,FALSE)/100000))</f>
        <v>3375.9911790925726</v>
      </c>
      <c r="K1926" s="10">
        <f>IF(B1926="Pending","",SUMIFS(E:E,A:A,"&lt;="&amp;A1926,A:A,"&gt;="&amp;A1926-13,B:B,B1926)/(VLOOKUP(B1926,Population!$A$2:$B$10,2,FALSE)/100000)/14)</f>
        <v>24.632853188194996</v>
      </c>
      <c r="L1926" s="13">
        <f>IF(B1926="Pending","",(G1926/C1926)/(VLOOKUP(B1926,Population!$A$2:$B$10,2,FALSE)/100000))</f>
        <v>4.2386043894240415E-4</v>
      </c>
    </row>
    <row r="1927" spans="1:12" x14ac:dyDescent="0.3">
      <c r="A1927" s="1">
        <v>44101</v>
      </c>
      <c r="B1927" s="32" t="s">
        <v>5</v>
      </c>
      <c r="C1927" s="32">
        <v>24766</v>
      </c>
      <c r="D1927" s="6">
        <f t="shared" si="163"/>
        <v>0.12832456799398947</v>
      </c>
      <c r="E1927" s="7">
        <f t="shared" si="159"/>
        <v>294</v>
      </c>
      <c r="F1927" s="6">
        <f t="shared" si="160"/>
        <v>0.13973384030418251</v>
      </c>
      <c r="G1927" s="32">
        <v>241</v>
      </c>
      <c r="H1927" s="7">
        <f t="shared" si="162"/>
        <v>0</v>
      </c>
      <c r="I1927" s="6">
        <f t="shared" si="161"/>
        <v>0.10138830458561211</v>
      </c>
      <c r="J1927" s="10">
        <f>IF(B1927="Pending","",C1927/(VLOOKUP(B1927,Population!$A$2:$B$10,2,FALSE)/100000))</f>
        <v>2766.0351523016975</v>
      </c>
      <c r="K1927" s="10">
        <f>IF(B1927="Pending","",SUMIFS(E:E,A:A,"&lt;="&amp;A1927,A:A,"&gt;="&amp;A1927-13,B:B,B1927)/(VLOOKUP(B1927,Population!$A$2:$B$10,2,FALSE)/100000)/14)</f>
        <v>23.510070239825058</v>
      </c>
      <c r="L1927" s="13">
        <f>IF(B1927="Pending","",(G1927/C1927)/(VLOOKUP(B1927,Population!$A$2:$B$10,2,FALSE)/100000))</f>
        <v>1.0868334600550634E-3</v>
      </c>
    </row>
    <row r="1928" spans="1:12" x14ac:dyDescent="0.3">
      <c r="A1928" s="1">
        <v>44101</v>
      </c>
      <c r="B1928" s="32" t="s">
        <v>6</v>
      </c>
      <c r="C1928" s="32">
        <v>16615</v>
      </c>
      <c r="D1928" s="6">
        <f t="shared" si="163"/>
        <v>8.6090313220549761E-2</v>
      </c>
      <c r="E1928" s="7">
        <f t="shared" ref="E1928:E1941" si="164">C1928-SUMIFS(C:C,A:A,A1928-1,B:B,B1928)</f>
        <v>209</v>
      </c>
      <c r="F1928" s="6">
        <f t="shared" ref="F1928:F1941" si="165">E1928/SUMIF(A:A,A1928,E:E)</f>
        <v>9.9334600760456276E-2</v>
      </c>
      <c r="G1928" s="32">
        <v>472</v>
      </c>
      <c r="H1928" s="7">
        <f t="shared" si="162"/>
        <v>3</v>
      </c>
      <c r="I1928" s="6">
        <f t="shared" si="161"/>
        <v>0.19856962557846025</v>
      </c>
      <c r="J1928" s="10">
        <f>IF(B1928="Pending","",C1928/(VLOOKUP(B1928,Population!$A$2:$B$10,2,FALSE)/100000))</f>
        <v>2108.40086391773</v>
      </c>
      <c r="K1928" s="10">
        <f>IF(B1928="Pending","",SUMIFS(E:E,A:A,"&lt;="&amp;A1928,A:A,"&gt;="&amp;A1928-13,B:B,B1928)/(VLOOKUP(B1928,Population!$A$2:$B$10,2,FALSE)/100000)/14)</f>
        <v>19.379050973974064</v>
      </c>
      <c r="L1928" s="13">
        <f>IF(B1928="Pending","",(G1928/C1928)/(VLOOKUP(B1928,Population!$A$2:$B$10,2,FALSE)/100000))</f>
        <v>3.6049105501897959E-3</v>
      </c>
    </row>
    <row r="1929" spans="1:12" x14ac:dyDescent="0.3">
      <c r="A1929" s="1">
        <v>44101</v>
      </c>
      <c r="B1929" s="32" t="s">
        <v>7</v>
      </c>
      <c r="C1929" s="32">
        <v>9487</v>
      </c>
      <c r="D1929" s="6">
        <f t="shared" si="163"/>
        <v>4.9156713904505295E-2</v>
      </c>
      <c r="E1929" s="7">
        <f t="shared" si="164"/>
        <v>145</v>
      </c>
      <c r="F1929" s="6">
        <f t="shared" si="165"/>
        <v>6.8916349809885938E-2</v>
      </c>
      <c r="G1929" s="32">
        <v>699</v>
      </c>
      <c r="H1929" s="7">
        <f t="shared" si="162"/>
        <v>0</v>
      </c>
      <c r="I1929" s="6">
        <f t="shared" si="161"/>
        <v>0.29406815313420276</v>
      </c>
      <c r="J1929" s="10">
        <f>IF(B1929="Pending","",C1929/(VLOOKUP(B1929,Population!$A$2:$B$10,2,FALSE)/100000))</f>
        <v>1978.1191291855455</v>
      </c>
      <c r="K1929" s="10">
        <f>IF(B1929="Pending","",SUMIFS(E:E,A:A,"&lt;="&amp;A1929,A:A,"&gt;="&amp;A1929-13,B:B,B1929)/(VLOOKUP(B1929,Population!$A$2:$B$10,2,FALSE)/100000)/14)</f>
        <v>20.955093547290748</v>
      </c>
      <c r="L1929" s="13">
        <f>IF(B1929="Pending","",(G1929/C1929)/(VLOOKUP(B1929,Population!$A$2:$B$10,2,FALSE)/100000))</f>
        <v>1.5362850960288924E-2</v>
      </c>
    </row>
    <row r="1930" spans="1:12" x14ac:dyDescent="0.3">
      <c r="A1930" s="1">
        <v>44101</v>
      </c>
      <c r="B1930" s="32" t="s">
        <v>25</v>
      </c>
      <c r="C1930" s="32">
        <v>5186</v>
      </c>
      <c r="D1930" s="6">
        <f t="shared" si="163"/>
        <v>2.6871162465348843E-2</v>
      </c>
      <c r="E1930" s="7">
        <f t="shared" si="164"/>
        <v>88</v>
      </c>
      <c r="F1930" s="6">
        <f t="shared" si="165"/>
        <v>4.1825095057034217E-2</v>
      </c>
      <c r="G1930" s="32">
        <v>796</v>
      </c>
      <c r="H1930" s="7">
        <f t="shared" si="162"/>
        <v>0</v>
      </c>
      <c r="I1930" s="6">
        <f t="shared" si="161"/>
        <v>0.33487589398401346</v>
      </c>
      <c r="J1930" s="10">
        <f>IF(B1930="Pending","",C1930/(VLOOKUP(B1930,Population!$A$2:$B$10,2,FALSE)/100000))</f>
        <v>2342.6947765947352</v>
      </c>
      <c r="K1930" s="10">
        <f>IF(B1930="Pending","",SUMIFS(E:E,A:A,"&lt;="&amp;A1930,A:A,"&gt;="&amp;A1930-13,B:B,B1930)/(VLOOKUP(B1930,Population!$A$2:$B$10,2,FALSE)/100000)/14)</f>
        <v>26.006996721053337</v>
      </c>
      <c r="L1930" s="13">
        <f>IF(B1930="Pending","",(G1930/C1930)/(VLOOKUP(B1930,Population!$A$2:$B$10,2,FALSE)/100000))</f>
        <v>6.9336793241638925E-2</v>
      </c>
    </row>
    <row r="1931" spans="1:12" x14ac:dyDescent="0.3">
      <c r="A1931" s="1">
        <v>44101</v>
      </c>
      <c r="B1931" s="32" t="s">
        <v>21</v>
      </c>
      <c r="C1931" s="32">
        <v>324</v>
      </c>
      <c r="D1931" s="6">
        <f t="shared" si="163"/>
        <v>1.6787999689111116E-3</v>
      </c>
      <c r="E1931" s="7">
        <f t="shared" si="164"/>
        <v>2</v>
      </c>
      <c r="F1931" s="6">
        <f t="shared" si="165"/>
        <v>9.5057034220532319E-4</v>
      </c>
      <c r="G1931" s="32">
        <v>0</v>
      </c>
      <c r="H1931" s="7">
        <f t="shared" si="162"/>
        <v>0</v>
      </c>
      <c r="I1931" s="6">
        <f t="shared" si="161"/>
        <v>0</v>
      </c>
      <c r="J1931" s="10" t="str">
        <f>IF(B1931="Pending","",C1931/(VLOOKUP(B1931,Population!$A$2:$B$10,2,FALSE)/100000))</f>
        <v/>
      </c>
      <c r="K1931" s="10" t="str">
        <f>IF(B1931="Pending","",SUMIFS(E:E,A:A,"&lt;="&amp;A1931,A:A,"&gt;="&amp;A1931-13,B:B,B1931)/(VLOOKUP(B1931,Population!$A$2:$B$10,2,FALSE)/100000)/14)</f>
        <v/>
      </c>
      <c r="L1931" s="13" t="str">
        <f>IF(B1931="Pending","",(G1931/C1931)/(VLOOKUP(B1931,Population!$A$2:$B$10,2,FALSE)/100000))</f>
        <v/>
      </c>
    </row>
    <row r="1932" spans="1:12" x14ac:dyDescent="0.3">
      <c r="A1932" s="1">
        <v>44102</v>
      </c>
      <c r="B1932" s="11" t="s">
        <v>0</v>
      </c>
      <c r="C1932" s="33">
        <v>9513</v>
      </c>
      <c r="D1932" s="6">
        <f t="shared" si="163"/>
        <v>4.9103916750975578E-2</v>
      </c>
      <c r="E1932" s="7">
        <f t="shared" si="164"/>
        <v>33</v>
      </c>
      <c r="F1932" s="6">
        <f t="shared" si="165"/>
        <v>4.4776119402985072E-2</v>
      </c>
      <c r="G1932" s="34">
        <v>5</v>
      </c>
      <c r="H1932" s="7">
        <f t="shared" si="162"/>
        <v>0</v>
      </c>
      <c r="I1932" s="6">
        <f t="shared" si="161"/>
        <v>2.0929259104227708E-3</v>
      </c>
      <c r="J1932" s="10">
        <f>IF(B1932="Pending","",C1932/(VLOOKUP(B1932,Population!$A$2:$B$10,2,FALSE)/100000))</f>
        <v>1050.076495638755</v>
      </c>
      <c r="K1932" s="10">
        <f>IF(B1932="Pending","",SUMIFS(E:E,A:A,"&lt;="&amp;A1932,A:A,"&gt;="&amp;A1932-13,B:B,B1932)/(VLOOKUP(B1932,Population!$A$2:$B$10,2,FALSE)/100000)/14)</f>
        <v>7.7899083786929912</v>
      </c>
      <c r="L1932" s="13">
        <f>IF(B1932="Pending","",(G1932/C1932)/(VLOOKUP(B1932,Population!$A$2:$B$10,2,FALSE)/100000))</f>
        <v>5.8017090879315524E-5</v>
      </c>
    </row>
    <row r="1933" spans="1:12" x14ac:dyDescent="0.3">
      <c r="A1933" s="1">
        <v>44102</v>
      </c>
      <c r="B1933" s="32" t="s">
        <v>1</v>
      </c>
      <c r="C1933" s="33">
        <v>25811</v>
      </c>
      <c r="D1933" s="6">
        <f t="shared" si="163"/>
        <v>0.13323044205397147</v>
      </c>
      <c r="E1933" s="7">
        <f t="shared" si="164"/>
        <v>112</v>
      </c>
      <c r="F1933" s="6">
        <f t="shared" si="165"/>
        <v>0.1519674355495251</v>
      </c>
      <c r="G1933" s="34">
        <v>1</v>
      </c>
      <c r="H1933" s="7">
        <f t="shared" si="162"/>
        <v>0</v>
      </c>
      <c r="I1933" s="6">
        <f t="shared" si="161"/>
        <v>4.1858518208455421E-4</v>
      </c>
      <c r="J1933" s="10">
        <f>IF(B1933="Pending","",C1933/(VLOOKUP(B1933,Population!$A$2:$B$10,2,FALSE)/100000))</f>
        <v>3012.7520499576876</v>
      </c>
      <c r="K1933" s="10">
        <f>IF(B1933="Pending","",SUMIFS(E:E,A:A,"&lt;="&amp;A1933,A:A,"&gt;="&amp;A1933-13,B:B,B1933)/(VLOOKUP(B1933,Population!$A$2:$B$10,2,FALSE)/100000)/14)</f>
        <v>26.229453525260233</v>
      </c>
      <c r="L1933" s="13">
        <f>IF(B1933="Pending","",(G1933/C1933)/(VLOOKUP(B1933,Population!$A$2:$B$10,2,FALSE)/100000))</f>
        <v>4.5222412694879106E-6</v>
      </c>
    </row>
    <row r="1934" spans="1:12" x14ac:dyDescent="0.3">
      <c r="A1934" s="1">
        <v>44102</v>
      </c>
      <c r="B1934" s="32" t="s">
        <v>2</v>
      </c>
      <c r="C1934" s="33">
        <v>40534</v>
      </c>
      <c r="D1934" s="6">
        <f t="shared" si="163"/>
        <v>0.20922717981541511</v>
      </c>
      <c r="E1934" s="7">
        <f t="shared" si="164"/>
        <v>116</v>
      </c>
      <c r="F1934" s="6">
        <f t="shared" si="165"/>
        <v>0.15739484396200815</v>
      </c>
      <c r="G1934" s="34">
        <v>20</v>
      </c>
      <c r="H1934" s="7">
        <f t="shared" si="162"/>
        <v>0</v>
      </c>
      <c r="I1934" s="6">
        <f t="shared" si="161"/>
        <v>8.3717036416910834E-3</v>
      </c>
      <c r="J1934" s="10">
        <f>IF(B1934="Pending","",C1934/(VLOOKUP(B1934,Population!$A$2:$B$10,2,FALSE)/100000))</f>
        <v>4255.7703937642791</v>
      </c>
      <c r="K1934" s="10">
        <f>IF(B1934="Pending","",SUMIFS(E:E,A:A,"&lt;="&amp;A1934,A:A,"&gt;="&amp;A1934-13,B:B,B1934)/(VLOOKUP(B1934,Population!$A$2:$B$10,2,FALSE)/100000)/14)</f>
        <v>24.418280953020908</v>
      </c>
      <c r="L1934" s="13">
        <f>IF(B1934="Pending","",(G1934/C1934)/(VLOOKUP(B1934,Population!$A$2:$B$10,2,FALSE)/100000))</f>
        <v>5.1804711363477652E-5</v>
      </c>
    </row>
    <row r="1935" spans="1:12" x14ac:dyDescent="0.3">
      <c r="A1935" s="1">
        <v>44102</v>
      </c>
      <c r="B1935" s="32" t="s">
        <v>3</v>
      </c>
      <c r="C1935" s="33">
        <v>32330</v>
      </c>
      <c r="D1935" s="6">
        <f t="shared" si="163"/>
        <v>0.1668800198211963</v>
      </c>
      <c r="E1935" s="7">
        <f t="shared" si="164"/>
        <v>91</v>
      </c>
      <c r="F1935" s="6">
        <f t="shared" si="165"/>
        <v>0.12347354138398914</v>
      </c>
      <c r="G1935" s="34">
        <v>39</v>
      </c>
      <c r="H1935" s="7">
        <f t="shared" si="162"/>
        <v>0</v>
      </c>
      <c r="I1935" s="6">
        <f t="shared" si="161"/>
        <v>1.6324822101297615E-2</v>
      </c>
      <c r="J1935" s="10">
        <f>IF(B1935="Pending","",C1935/(VLOOKUP(B1935,Population!$A$2:$B$10,2,FALSE)/100000))</f>
        <v>3685.6661445401296</v>
      </c>
      <c r="K1935" s="10">
        <f>IF(B1935="Pending","",SUMIFS(E:E,A:A,"&lt;="&amp;A1935,A:A,"&gt;="&amp;A1935-13,B:B,B1935)/(VLOOKUP(B1935,Population!$A$2:$B$10,2,FALSE)/100000)/14)</f>
        <v>21.676557104780667</v>
      </c>
      <c r="L1935" s="13">
        <f>IF(B1935="Pending","",(G1935/C1935)/(VLOOKUP(B1935,Population!$A$2:$B$10,2,FALSE)/100000))</f>
        <v>1.3752105365347729E-4</v>
      </c>
    </row>
    <row r="1936" spans="1:12" x14ac:dyDescent="0.3">
      <c r="A1936" s="1">
        <v>44102</v>
      </c>
      <c r="B1936" s="32" t="s">
        <v>4</v>
      </c>
      <c r="C1936" s="33">
        <v>28896</v>
      </c>
      <c r="D1936" s="6">
        <f t="shared" si="163"/>
        <v>0.14915450209567857</v>
      </c>
      <c r="E1936" s="7">
        <f t="shared" si="164"/>
        <v>115</v>
      </c>
      <c r="F1936" s="6">
        <f t="shared" si="165"/>
        <v>0.15603799185888739</v>
      </c>
      <c r="G1936" s="34">
        <v>104</v>
      </c>
      <c r="H1936" s="7">
        <f t="shared" si="162"/>
        <v>0</v>
      </c>
      <c r="I1936" s="6">
        <f t="shared" si="161"/>
        <v>4.3532858936793636E-2</v>
      </c>
      <c r="J1936" s="10">
        <f>IF(B1936="Pending","",C1936/(VLOOKUP(B1936,Population!$A$2:$B$10,2,FALSE)/100000))</f>
        <v>3389.4805986956317</v>
      </c>
      <c r="K1936" s="10">
        <f>IF(B1936="Pending","",SUMIFS(E:E,A:A,"&lt;="&amp;A1936,A:A,"&gt;="&amp;A1936-13,B:B,B1936)/(VLOOKUP(B1936,Population!$A$2:$B$10,2,FALSE)/100000)/14)</f>
        <v>22.948770368185752</v>
      </c>
      <c r="L1936" s="13">
        <f>IF(B1936="Pending","",(G1936/C1936)/(VLOOKUP(B1936,Population!$A$2:$B$10,2,FALSE)/100000))</f>
        <v>4.2217356357978036E-4</v>
      </c>
    </row>
    <row r="1937" spans="1:12" x14ac:dyDescent="0.3">
      <c r="A1937" s="1">
        <v>44102</v>
      </c>
      <c r="B1937" s="32" t="s">
        <v>5</v>
      </c>
      <c r="C1937" s="33">
        <v>24877</v>
      </c>
      <c r="D1937" s="6">
        <f t="shared" si="163"/>
        <v>0.1284093489975843</v>
      </c>
      <c r="E1937" s="7">
        <f t="shared" si="164"/>
        <v>111</v>
      </c>
      <c r="F1937" s="6">
        <f t="shared" si="165"/>
        <v>0.15061058344640435</v>
      </c>
      <c r="G1937" s="34">
        <v>244</v>
      </c>
      <c r="H1937" s="7">
        <f t="shared" si="162"/>
        <v>3</v>
      </c>
      <c r="I1937" s="6">
        <f t="shared" si="161"/>
        <v>0.10213478442863122</v>
      </c>
      <c r="J1937" s="10">
        <f>IF(B1937="Pending","",C1937/(VLOOKUP(B1937,Population!$A$2:$B$10,2,FALSE)/100000))</f>
        <v>2778.4323864899188</v>
      </c>
      <c r="K1937" s="10">
        <f>IF(B1937="Pending","",SUMIFS(E:E,A:A,"&lt;="&amp;A1937,A:A,"&gt;="&amp;A1937-13,B:B,B1937)/(VLOOKUP(B1937,Population!$A$2:$B$10,2,FALSE)/100000)/14)</f>
        <v>21.922522232453087</v>
      </c>
      <c r="L1937" s="13">
        <f>IF(B1937="Pending","",(G1937/C1937)/(VLOOKUP(B1937,Population!$A$2:$B$10,2,FALSE)/100000))</f>
        <v>1.0954527416967134E-3</v>
      </c>
    </row>
    <row r="1938" spans="1:12" x14ac:dyDescent="0.3">
      <c r="A1938" s="1">
        <v>44102</v>
      </c>
      <c r="B1938" s="32" t="s">
        <v>6</v>
      </c>
      <c r="C1938" s="33">
        <v>16688</v>
      </c>
      <c r="D1938" s="6">
        <f t="shared" si="163"/>
        <v>8.6139615551380264E-2</v>
      </c>
      <c r="E1938" s="7">
        <f t="shared" si="164"/>
        <v>73</v>
      </c>
      <c r="F1938" s="6">
        <f t="shared" si="165"/>
        <v>9.9050203527815461E-2</v>
      </c>
      <c r="G1938" s="34">
        <v>474</v>
      </c>
      <c r="H1938" s="7">
        <f t="shared" si="162"/>
        <v>2</v>
      </c>
      <c r="I1938" s="6">
        <f t="shared" si="161"/>
        <v>0.1984093763080787</v>
      </c>
      <c r="J1938" s="10">
        <f>IF(B1938="Pending","",C1938/(VLOOKUP(B1938,Population!$A$2:$B$10,2,FALSE)/100000))</f>
        <v>2117.6643765909766</v>
      </c>
      <c r="K1938" s="10">
        <f>IF(B1938="Pending","",SUMIFS(E:E,A:A,"&lt;="&amp;A1938,A:A,"&gt;="&amp;A1938-13,B:B,B1938)/(VLOOKUP(B1938,Population!$A$2:$B$10,2,FALSE)/100000)/14)</f>
        <v>17.838153562572945</v>
      </c>
      <c r="L1938" s="13">
        <f>IF(B1938="Pending","",(G1938/C1938)/(VLOOKUP(B1938,Population!$A$2:$B$10,2,FALSE)/100000))</f>
        <v>3.6043494522509374E-3</v>
      </c>
    </row>
    <row r="1939" spans="1:12" x14ac:dyDescent="0.3">
      <c r="A1939" s="1">
        <v>44102</v>
      </c>
      <c r="B1939" s="32" t="s">
        <v>7</v>
      </c>
      <c r="C1939" s="33">
        <v>9542</v>
      </c>
      <c r="D1939" s="6">
        <f t="shared" si="163"/>
        <v>4.9253608077137488E-2</v>
      </c>
      <c r="E1939" s="7">
        <f t="shared" si="164"/>
        <v>55</v>
      </c>
      <c r="F1939" s="6">
        <f t="shared" si="165"/>
        <v>7.4626865671641784E-2</v>
      </c>
      <c r="G1939" s="34">
        <v>704</v>
      </c>
      <c r="H1939" s="7">
        <f t="shared" si="162"/>
        <v>5</v>
      </c>
      <c r="I1939" s="6">
        <f t="shared" si="161"/>
        <v>0.29468396818752618</v>
      </c>
      <c r="J1939" s="10">
        <f>IF(B1939="Pending","",C1939/(VLOOKUP(B1939,Population!$A$2:$B$10,2,FALSE)/100000))</f>
        <v>1989.5870908283414</v>
      </c>
      <c r="K1939" s="10">
        <f>IF(B1939="Pending","",SUMIFS(E:E,A:A,"&lt;="&amp;A1939,A:A,"&gt;="&amp;A1939-13,B:B,B1939)/(VLOOKUP(B1939,Population!$A$2:$B$10,2,FALSE)/100000)/14)</f>
        <v>19.778510469653241</v>
      </c>
      <c r="L1939" s="13">
        <f>IF(B1939="Pending","",(G1939/C1939)/(VLOOKUP(B1939,Population!$A$2:$B$10,2,FALSE)/100000))</f>
        <v>1.538355785241961E-2</v>
      </c>
    </row>
    <row r="1940" spans="1:12" x14ac:dyDescent="0.3">
      <c r="A1940" s="1">
        <v>44102</v>
      </c>
      <c r="B1940" s="32" t="s">
        <v>25</v>
      </c>
      <c r="C1940" s="33">
        <v>5218</v>
      </c>
      <c r="D1940" s="6">
        <f t="shared" si="163"/>
        <v>2.6934115169409287E-2</v>
      </c>
      <c r="E1940" s="7">
        <f t="shared" si="164"/>
        <v>32</v>
      </c>
      <c r="F1940" s="6">
        <f t="shared" si="165"/>
        <v>4.3419267299864311E-2</v>
      </c>
      <c r="G1940" s="34">
        <v>798</v>
      </c>
      <c r="H1940" s="7">
        <f t="shared" si="162"/>
        <v>2</v>
      </c>
      <c r="I1940" s="6">
        <f t="shared" si="161"/>
        <v>0.33403097530347425</v>
      </c>
      <c r="J1940" s="10">
        <f>IF(B1940="Pending","",C1940/(VLOOKUP(B1940,Population!$A$2:$B$10,2,FALSE)/100000))</f>
        <v>2357.1502784942786</v>
      </c>
      <c r="K1940" s="10">
        <f>IF(B1940="Pending","",SUMIFS(E:E,A:A,"&lt;="&amp;A1940,A:A,"&gt;="&amp;A1940-13,B:B,B1940)/(VLOOKUP(B1940,Population!$A$2:$B$10,2,FALSE)/100000)/14)</f>
        <v>24.554993182036714</v>
      </c>
      <c r="L1940" s="13">
        <f>IF(B1940="Pending","",(G1940/C1940)/(VLOOKUP(B1940,Population!$A$2:$B$10,2,FALSE)/100000))</f>
        <v>6.9084721851257372E-2</v>
      </c>
    </row>
    <row r="1941" spans="1:12" x14ac:dyDescent="0.3">
      <c r="A1941" s="1">
        <v>44102</v>
      </c>
      <c r="B1941" s="32" t="s">
        <v>21</v>
      </c>
      <c r="C1941" s="33">
        <v>323</v>
      </c>
      <c r="D1941" s="6">
        <f t="shared" si="163"/>
        <v>1.6672516672516673E-3</v>
      </c>
      <c r="E1941" s="7">
        <f t="shared" si="164"/>
        <v>-1</v>
      </c>
      <c r="F1941" s="6">
        <f t="shared" si="165"/>
        <v>-1.3568521031207597E-3</v>
      </c>
      <c r="G1941" s="34">
        <v>0</v>
      </c>
      <c r="H1941" s="7">
        <f t="shared" si="162"/>
        <v>0</v>
      </c>
      <c r="I1941" s="6">
        <f t="shared" si="161"/>
        <v>0</v>
      </c>
      <c r="J1941" s="10" t="str">
        <f>IF(B1941="Pending","",C1941/(VLOOKUP(B1941,Population!$A$2:$B$10,2,FALSE)/100000))</f>
        <v/>
      </c>
      <c r="K1941" s="10" t="str">
        <f>IF(B1941="Pending","",SUMIFS(E:E,A:A,"&lt;="&amp;A1941,A:A,"&gt;="&amp;A1941-13,B:B,B1941)/(VLOOKUP(B1941,Population!$A$2:$B$10,2,FALSE)/100000)/14)</f>
        <v/>
      </c>
      <c r="L1941" s="13" t="str">
        <f>IF(B1941="Pending","",(G1941/C1941)/(VLOOKUP(B1941,Population!$A$2:$B$10,2,FALSE)/100000))</f>
        <v/>
      </c>
    </row>
    <row r="1942" spans="1:12" x14ac:dyDescent="0.3">
      <c r="A1942" s="1">
        <v>44103</v>
      </c>
      <c r="B1942" s="11" t="s">
        <v>0</v>
      </c>
      <c r="C1942" s="35">
        <v>9559</v>
      </c>
      <c r="D1942" s="6">
        <f t="shared" ref="D1942:D1951" si="166">C1942/SUMIF(A:A,A1942,C:C)</f>
        <v>4.9118497926633128E-2</v>
      </c>
      <c r="E1942" s="7">
        <f t="shared" ref="E1942:E1951" si="167">C1942-SUMIFS(C:C,A:A,A1942-1,B:B,B1942)</f>
        <v>46</v>
      </c>
      <c r="F1942" s="6">
        <f t="shared" ref="F1942:F1951" si="168">E1942/SUMIF(A:A,A1942,E:E)</f>
        <v>5.2332195676905571E-2</v>
      </c>
      <c r="G1942" s="36">
        <v>5</v>
      </c>
      <c r="H1942" s="7">
        <f t="shared" ref="H1942:H1951" si="169">G1942-SUMIFS(G:G,A:A,A1942-1,B:B,B1942)</f>
        <v>0</v>
      </c>
      <c r="I1942" s="6">
        <f t="shared" ref="I1942:I1951" si="170">G1942/SUMIF(A:A,A1942,G:G)</f>
        <v>2.0661157024793389E-3</v>
      </c>
      <c r="J1942" s="10">
        <f>IF(B1942="Pending","",C1942/(VLOOKUP(B1942,Population!$A$2:$B$10,2,FALSE)/100000))</f>
        <v>1055.1541282256765</v>
      </c>
      <c r="K1942" s="10">
        <f>IF(B1942="Pending","",SUMIFS(E:E,A:A,"&lt;="&amp;A1942,A:A,"&gt;="&amp;A1942-13,B:B,B1942)/(VLOOKUP(B1942,Population!$A$2:$B$10,2,FALSE)/100000)/14)</f>
        <v>7.9081762184504765</v>
      </c>
      <c r="L1942" s="13">
        <f>IF(B1942="Pending","",(G1942/C1942)/(VLOOKUP(B1942,Population!$A$2:$B$10,2,FALSE)/100000))</f>
        <v>5.7737899940885925E-5</v>
      </c>
    </row>
    <row r="1943" spans="1:12" x14ac:dyDescent="0.3">
      <c r="A1943" s="1">
        <v>44103</v>
      </c>
      <c r="B1943" s="34" t="s">
        <v>1</v>
      </c>
      <c r="C1943" s="35">
        <v>25929</v>
      </c>
      <c r="D1943" s="6">
        <f t="shared" si="166"/>
        <v>0.13323501754782618</v>
      </c>
      <c r="E1943" s="7">
        <f t="shared" si="167"/>
        <v>118</v>
      </c>
      <c r="F1943" s="6">
        <f t="shared" si="168"/>
        <v>0.13424345847554039</v>
      </c>
      <c r="G1943" s="36">
        <v>1</v>
      </c>
      <c r="H1943" s="7">
        <f t="shared" si="169"/>
        <v>0</v>
      </c>
      <c r="I1943" s="6">
        <f t="shared" si="170"/>
        <v>4.1322314049586776E-4</v>
      </c>
      <c r="J1943" s="10">
        <f>IF(B1943="Pending","",C1943/(VLOOKUP(B1943,Population!$A$2:$B$10,2,FALSE)/100000))</f>
        <v>3026.5254311476847</v>
      </c>
      <c r="K1943" s="10">
        <f>IF(B1943="Pending","",SUMIFS(E:E,A:A,"&lt;="&amp;A1943,A:A,"&gt;="&amp;A1943-13,B:B,B1943)/(VLOOKUP(B1943,Population!$A$2:$B$10,2,FALSE)/100000)/14)</f>
        <v>26.212778729630696</v>
      </c>
      <c r="L1943" s="13">
        <f>IF(B1943="Pending","",(G1943/C1943)/(VLOOKUP(B1943,Population!$A$2:$B$10,2,FALSE)/100000))</f>
        <v>4.5016610515929068E-6</v>
      </c>
    </row>
    <row r="1944" spans="1:12" x14ac:dyDescent="0.3">
      <c r="A1944" s="1">
        <v>44103</v>
      </c>
      <c r="B1944" s="34" t="s">
        <v>2</v>
      </c>
      <c r="C1944" s="35">
        <v>40701</v>
      </c>
      <c r="D1944" s="6">
        <f t="shared" si="166"/>
        <v>0.20914028497875248</v>
      </c>
      <c r="E1944" s="7">
        <f t="shared" si="167"/>
        <v>167</v>
      </c>
      <c r="F1944" s="6">
        <f t="shared" si="168"/>
        <v>0.1899886234357224</v>
      </c>
      <c r="G1944" s="36">
        <v>21</v>
      </c>
      <c r="H1944" s="7">
        <f t="shared" si="169"/>
        <v>1</v>
      </c>
      <c r="I1944" s="6">
        <f t="shared" si="170"/>
        <v>8.677685950413223E-3</v>
      </c>
      <c r="J1944" s="10">
        <f>IF(B1944="Pending","",C1944/(VLOOKUP(B1944,Population!$A$2:$B$10,2,FALSE)/100000))</f>
        <v>4273.3041593871785</v>
      </c>
      <c r="K1944" s="10">
        <f>IF(B1944="Pending","",SUMIFS(E:E,A:A,"&lt;="&amp;A1944,A:A,"&gt;="&amp;A1944-13,B:B,B1944)/(VLOOKUP(B1944,Population!$A$2:$B$10,2,FALSE)/100000)/14)</f>
        <v>24.478276729318253</v>
      </c>
      <c r="L1944" s="13">
        <f>IF(B1944="Pending","",(G1944/C1944)/(VLOOKUP(B1944,Population!$A$2:$B$10,2,FALSE)/100000))</f>
        <v>5.4171759389881415E-5</v>
      </c>
    </row>
    <row r="1945" spans="1:12" x14ac:dyDescent="0.3">
      <c r="A1945" s="1">
        <v>44103</v>
      </c>
      <c r="B1945" s="34" t="s">
        <v>3</v>
      </c>
      <c r="C1945" s="35">
        <v>32432</v>
      </c>
      <c r="D1945" s="6">
        <f t="shared" si="166"/>
        <v>0.16665039489031966</v>
      </c>
      <c r="E1945" s="7">
        <f t="shared" si="167"/>
        <v>102</v>
      </c>
      <c r="F1945" s="6">
        <f t="shared" si="168"/>
        <v>0.11604095563139932</v>
      </c>
      <c r="G1945" s="36">
        <v>38</v>
      </c>
      <c r="H1945" s="7">
        <f t="shared" si="169"/>
        <v>-1</v>
      </c>
      <c r="I1945" s="6">
        <f t="shared" si="170"/>
        <v>1.5702479338842976E-2</v>
      </c>
      <c r="J1945" s="10">
        <f>IF(B1945="Pending","",C1945/(VLOOKUP(B1945,Population!$A$2:$B$10,2,FALSE)/100000))</f>
        <v>3697.2942901245124</v>
      </c>
      <c r="K1945" s="10">
        <f>IF(B1945="Pending","",SUMIFS(E:E,A:A,"&lt;="&amp;A1945,A:A,"&gt;="&amp;A1945-13,B:B,B1945)/(VLOOKUP(B1945,Population!$A$2:$B$10,2,FALSE)/100000)/14)</f>
        <v>21.318266904701648</v>
      </c>
      <c r="L1945" s="13">
        <f>IF(B1945="Pending","",(G1945/C1945)/(VLOOKUP(B1945,Population!$A$2:$B$10,2,FALSE)/100000))</f>
        <v>1.335734532967147E-4</v>
      </c>
    </row>
    <row r="1946" spans="1:12" x14ac:dyDescent="0.3">
      <c r="A1946" s="1">
        <v>44103</v>
      </c>
      <c r="B1946" s="34" t="s">
        <v>4</v>
      </c>
      <c r="C1946" s="35">
        <v>29027</v>
      </c>
      <c r="D1946" s="6">
        <f t="shared" si="166"/>
        <v>0.14915395327088396</v>
      </c>
      <c r="E1946" s="7">
        <f t="shared" si="167"/>
        <v>131</v>
      </c>
      <c r="F1946" s="6">
        <f t="shared" si="168"/>
        <v>0.14903299203640499</v>
      </c>
      <c r="G1946" s="36">
        <v>107</v>
      </c>
      <c r="H1946" s="7">
        <f t="shared" si="169"/>
        <v>3</v>
      </c>
      <c r="I1946" s="6">
        <f t="shared" si="170"/>
        <v>4.4214876033057848E-2</v>
      </c>
      <c r="J1946" s="10">
        <f>IF(B1946="Pending","",C1946/(VLOOKUP(B1946,Population!$A$2:$B$10,2,FALSE)/100000))</f>
        <v>3404.8468071130296</v>
      </c>
      <c r="K1946" s="10">
        <f>IF(B1946="Pending","",SUMIFS(E:E,A:A,"&lt;="&amp;A1946,A:A,"&gt;="&amp;A1946-13,B:B,B1946)/(VLOOKUP(B1946,Population!$A$2:$B$10,2,FALSE)/100000)/14)</f>
        <v>22.973905932663502</v>
      </c>
      <c r="L1946" s="13">
        <f>IF(B1946="Pending","",(G1946/C1946)/(VLOOKUP(B1946,Population!$A$2:$B$10,2,FALSE)/100000))</f>
        <v>4.3239140096771396E-4</v>
      </c>
    </row>
    <row r="1947" spans="1:12" x14ac:dyDescent="0.3">
      <c r="A1947" s="1">
        <v>44103</v>
      </c>
      <c r="B1947" s="34" t="s">
        <v>5</v>
      </c>
      <c r="C1947" s="35">
        <v>25004</v>
      </c>
      <c r="D1947" s="6">
        <f t="shared" si="166"/>
        <v>0.12848194603593835</v>
      </c>
      <c r="E1947" s="7">
        <f t="shared" si="167"/>
        <v>127</v>
      </c>
      <c r="F1947" s="6">
        <f t="shared" si="168"/>
        <v>0.14448236632536973</v>
      </c>
      <c r="G1947" s="36">
        <v>246</v>
      </c>
      <c r="H1947" s="7">
        <f t="shared" si="169"/>
        <v>2</v>
      </c>
      <c r="I1947" s="6">
        <f t="shared" si="170"/>
        <v>0.10165289256198347</v>
      </c>
      <c r="J1947" s="10">
        <f>IF(B1947="Pending","",C1947/(VLOOKUP(B1947,Population!$A$2:$B$10,2,FALSE)/100000))</f>
        <v>2792.6166093899556</v>
      </c>
      <c r="K1947" s="10">
        <f>IF(B1947="Pending","",SUMIFS(E:E,A:A,"&lt;="&amp;A1947,A:A,"&gt;="&amp;A1947-13,B:B,B1947)/(VLOOKUP(B1947,Population!$A$2:$B$10,2,FALSE)/100000)/14)</f>
        <v>21.762969668898116</v>
      </c>
      <c r="L1947" s="13">
        <f>IF(B1947="Pending","",(G1947/C1947)/(VLOOKUP(B1947,Population!$A$2:$B$10,2,FALSE)/100000))</f>
        <v>1.0988222462072509E-3</v>
      </c>
    </row>
    <row r="1948" spans="1:12" x14ac:dyDescent="0.3">
      <c r="A1948" s="1">
        <v>44103</v>
      </c>
      <c r="B1948" s="34" t="s">
        <v>6</v>
      </c>
      <c r="C1948" s="35">
        <v>16777</v>
      </c>
      <c r="D1948" s="6">
        <f t="shared" si="166"/>
        <v>8.6207871086423693E-2</v>
      </c>
      <c r="E1948" s="7">
        <f t="shared" si="167"/>
        <v>89</v>
      </c>
      <c r="F1948" s="6">
        <f t="shared" si="168"/>
        <v>0.1012514220705347</v>
      </c>
      <c r="G1948" s="36">
        <v>484</v>
      </c>
      <c r="H1948" s="7">
        <f t="shared" si="169"/>
        <v>10</v>
      </c>
      <c r="I1948" s="6">
        <f t="shared" si="170"/>
        <v>0.2</v>
      </c>
      <c r="J1948" s="10">
        <f>IF(B1948="Pending","",C1948/(VLOOKUP(B1948,Population!$A$2:$B$10,2,FALSE)/100000))</f>
        <v>2128.9582482063047</v>
      </c>
      <c r="K1948" s="10">
        <f>IF(B1948="Pending","",SUMIFS(E:E,A:A,"&lt;="&amp;A1948,A:A,"&gt;="&amp;A1948-13,B:B,B1948)/(VLOOKUP(B1948,Population!$A$2:$B$10,2,FALSE)/100000)/14)</f>
        <v>17.575294592392755</v>
      </c>
      <c r="L1948" s="13">
        <f>IF(B1948="Pending","",(G1948/C1948)/(VLOOKUP(B1948,Population!$A$2:$B$10,2,FALSE)/100000))</f>
        <v>3.6608665433608251E-3</v>
      </c>
    </row>
    <row r="1949" spans="1:12" x14ac:dyDescent="0.3">
      <c r="A1949" s="1">
        <v>44103</v>
      </c>
      <c r="B1949" s="34" t="s">
        <v>7</v>
      </c>
      <c r="C1949" s="35">
        <v>9617</v>
      </c>
      <c r="D1949" s="6">
        <f t="shared" si="166"/>
        <v>4.9416528356567714E-2</v>
      </c>
      <c r="E1949" s="7">
        <f t="shared" si="167"/>
        <v>75</v>
      </c>
      <c r="F1949" s="6">
        <f t="shared" si="168"/>
        <v>8.5324232081911269E-2</v>
      </c>
      <c r="G1949" s="36">
        <v>713</v>
      </c>
      <c r="H1949" s="7">
        <f t="shared" si="169"/>
        <v>9</v>
      </c>
      <c r="I1949" s="6">
        <f t="shared" si="170"/>
        <v>0.2946280991735537</v>
      </c>
      <c r="J1949" s="10">
        <f>IF(B1949="Pending","",C1949/(VLOOKUP(B1949,Population!$A$2:$B$10,2,FALSE)/100000))</f>
        <v>2005.2252203412449</v>
      </c>
      <c r="K1949" s="10">
        <f>IF(B1949="Pending","",SUMIFS(E:E,A:A,"&lt;="&amp;A1949,A:A,"&gt;="&amp;A1949-13,B:B,B1949)/(VLOOKUP(B1949,Population!$A$2:$B$10,2,FALSE)/100000)/14)</f>
        <v>19.927445036442801</v>
      </c>
      <c r="L1949" s="13">
        <f>IF(B1949="Pending","",(G1949/C1949)/(VLOOKUP(B1949,Population!$A$2:$B$10,2,FALSE)/100000))</f>
        <v>1.5458717330699423E-2</v>
      </c>
    </row>
    <row r="1950" spans="1:12" x14ac:dyDescent="0.3">
      <c r="A1950" s="1">
        <v>44103</v>
      </c>
      <c r="B1950" s="34" t="s">
        <v>25</v>
      </c>
      <c r="C1950" s="35">
        <v>5242</v>
      </c>
      <c r="D1950" s="6">
        <f t="shared" si="166"/>
        <v>2.6935784719260475E-2</v>
      </c>
      <c r="E1950" s="7">
        <f t="shared" si="167"/>
        <v>24</v>
      </c>
      <c r="F1950" s="6">
        <f t="shared" si="168"/>
        <v>2.7303754266211604E-2</v>
      </c>
      <c r="G1950" s="36">
        <v>805</v>
      </c>
      <c r="H1950" s="7">
        <f t="shared" si="169"/>
        <v>7</v>
      </c>
      <c r="I1950" s="6">
        <f t="shared" si="170"/>
        <v>0.33264462809917356</v>
      </c>
      <c r="J1950" s="10">
        <f>IF(B1950="Pending","",C1950/(VLOOKUP(B1950,Population!$A$2:$B$10,2,FALSE)/100000))</f>
        <v>2367.9919049189361</v>
      </c>
      <c r="K1950" s="10">
        <f>IF(B1950="Pending","",SUMIFS(E:E,A:A,"&lt;="&amp;A1950,A:A,"&gt;="&amp;A1950-13,B:B,B1950)/(VLOOKUP(B1950,Population!$A$2:$B$10,2,FALSE)/100000)/14)</f>
        <v>23.102989643020088</v>
      </c>
      <c r="L1950" s="13">
        <f>IF(B1950="Pending","",(G1950/C1950)/(VLOOKUP(B1950,Population!$A$2:$B$10,2,FALSE)/100000))</f>
        <v>6.9371655791756207E-2</v>
      </c>
    </row>
    <row r="1951" spans="1:12" x14ac:dyDescent="0.3">
      <c r="A1951" s="1">
        <v>44103</v>
      </c>
      <c r="B1951" s="34" t="s">
        <v>21</v>
      </c>
      <c r="C1951" s="35">
        <v>323</v>
      </c>
      <c r="D1951" s="6">
        <f t="shared" si="166"/>
        <v>1.6597211873943406E-3</v>
      </c>
      <c r="E1951" s="7">
        <f t="shared" si="167"/>
        <v>0</v>
      </c>
      <c r="F1951" s="6">
        <f t="shared" si="168"/>
        <v>0</v>
      </c>
      <c r="G1951" s="36">
        <v>0</v>
      </c>
      <c r="H1951" s="7">
        <f t="shared" si="169"/>
        <v>0</v>
      </c>
      <c r="I1951" s="6">
        <f t="shared" si="170"/>
        <v>0</v>
      </c>
      <c r="J1951" s="10" t="str">
        <f>IF(B1951="Pending","",C1951/(VLOOKUP(B1951,Population!$A$2:$B$10,2,FALSE)/100000))</f>
        <v/>
      </c>
      <c r="K1951" s="10" t="str">
        <f>IF(B1951="Pending","",SUMIFS(E:E,A:A,"&lt;="&amp;A1951,A:A,"&gt;="&amp;A1951-13,B:B,B1951)/(VLOOKUP(B1951,Population!$A$2:$B$10,2,FALSE)/100000)/14)</f>
        <v/>
      </c>
      <c r="L1951" s="13" t="str">
        <f>IF(B1951="Pending","",(G1951/C1951)/(VLOOKUP(B1951,Population!$A$2:$B$10,2,FALSE)/100000))</f>
        <v/>
      </c>
    </row>
    <row r="1952" spans="1:12" x14ac:dyDescent="0.3">
      <c r="A1952" s="1">
        <v>44104</v>
      </c>
      <c r="B1952" s="11" t="s">
        <v>0</v>
      </c>
      <c r="C1952" s="36">
        <v>9645</v>
      </c>
      <c r="D1952" s="6">
        <f t="shared" ref="D1952:D1961" si="171">C1952/SUMIF(A:A,A1952,C:C)</f>
        <v>4.9174310055623817E-2</v>
      </c>
      <c r="E1952" s="7">
        <f t="shared" ref="E1952:E1961" si="172">C1952-SUMIFS(C:C,A:A,A1952-1,B:B,B1952)</f>
        <v>86</v>
      </c>
      <c r="F1952" s="6">
        <f t="shared" ref="F1952:F1961" si="173">E1952/SUMIF(A:A,A1952,E:E)</f>
        <v>5.6282722513089002E-2</v>
      </c>
      <c r="G1952" s="36">
        <v>5</v>
      </c>
      <c r="H1952" s="7">
        <f t="shared" ref="H1952:H1961" si="174">G1952-SUMIFS(G:G,A:A,A1952-1,B:B,B1952)</f>
        <v>0</v>
      </c>
      <c r="I1952" s="6">
        <f t="shared" ref="I1952:I1961" si="175">G1952/SUMIF(A:A,A1952,G:G)</f>
        <v>2.0374898125509371E-3</v>
      </c>
      <c r="J1952" s="10">
        <f>IF(B1952="Pending","",C1952/(VLOOKUP(B1952,Population!$A$2:$B$10,2,FALSE)/100000))</f>
        <v>1064.6470934968772</v>
      </c>
      <c r="K1952" s="10">
        <f>IF(B1952="Pending","",SUMIFS(E:E,A:A,"&lt;="&amp;A1952,A:A,"&gt;="&amp;A1952-13,B:B,B1952)/(VLOOKUP(B1952,Population!$A$2:$B$10,2,FALSE)/100000)/14)</f>
        <v>7.8924071731494783</v>
      </c>
      <c r="L1952" s="13">
        <f>IF(B1952="Pending","",(G1952/C1952)/(VLOOKUP(B1952,Population!$A$2:$B$10,2,FALSE)/100000))</f>
        <v>5.7223077815959416E-5</v>
      </c>
    </row>
    <row r="1953" spans="1:12" x14ac:dyDescent="0.3">
      <c r="A1953" s="1">
        <v>44104</v>
      </c>
      <c r="B1953" s="36" t="s">
        <v>1</v>
      </c>
      <c r="C1953" s="36">
        <v>26161</v>
      </c>
      <c r="D1953" s="6">
        <f t="shared" si="171"/>
        <v>0.13337989894921459</v>
      </c>
      <c r="E1953" s="7">
        <f t="shared" si="172"/>
        <v>232</v>
      </c>
      <c r="F1953" s="6">
        <f t="shared" si="173"/>
        <v>0.15183246073298429</v>
      </c>
      <c r="G1953" s="36">
        <v>1</v>
      </c>
      <c r="H1953" s="7">
        <f t="shared" si="174"/>
        <v>0</v>
      </c>
      <c r="I1953" s="6">
        <f t="shared" si="175"/>
        <v>4.0749796251018743E-4</v>
      </c>
      <c r="J1953" s="10">
        <f>IF(B1953="Pending","",C1953/(VLOOKUP(B1953,Population!$A$2:$B$10,2,FALSE)/100000))</f>
        <v>3053.6052992500513</v>
      </c>
      <c r="K1953" s="10">
        <f>IF(B1953="Pending","",SUMIFS(E:E,A:A,"&lt;="&amp;A1953,A:A,"&gt;="&amp;A1953-13,B:B,B1953)/(VLOOKUP(B1953,Population!$A$2:$B$10,2,FALSE)/100000)/14)</f>
        <v>25.329014561265286</v>
      </c>
      <c r="L1953" s="13">
        <f>IF(B1953="Pending","",(G1953/C1953)/(VLOOKUP(B1953,Population!$A$2:$B$10,2,FALSE)/100000))</f>
        <v>4.4617395897233462E-6</v>
      </c>
    </row>
    <row r="1954" spans="1:12" x14ac:dyDescent="0.3">
      <c r="A1954" s="1">
        <v>44104</v>
      </c>
      <c r="B1954" s="36" t="s">
        <v>2</v>
      </c>
      <c r="C1954" s="36">
        <v>40947</v>
      </c>
      <c r="D1954" s="6">
        <f t="shared" si="171"/>
        <v>0.20876521242588164</v>
      </c>
      <c r="E1954" s="7">
        <f t="shared" si="172"/>
        <v>246</v>
      </c>
      <c r="F1954" s="6">
        <f t="shared" si="173"/>
        <v>0.16099476439790575</v>
      </c>
      <c r="G1954" s="36">
        <v>20</v>
      </c>
      <c r="H1954" s="7">
        <f t="shared" si="174"/>
        <v>-1</v>
      </c>
      <c r="I1954" s="6">
        <f t="shared" si="175"/>
        <v>8.1499592502037484E-3</v>
      </c>
      <c r="J1954" s="10">
        <f>IF(B1954="Pending","",C1954/(VLOOKUP(B1954,Population!$A$2:$B$10,2,FALSE)/100000))</f>
        <v>4299.1323410831874</v>
      </c>
      <c r="K1954" s="10">
        <f>IF(B1954="Pending","",SUMIFS(E:E,A:A,"&lt;="&amp;A1954,A:A,"&gt;="&amp;A1954-13,B:B,B1954)/(VLOOKUP(B1954,Population!$A$2:$B$10,2,FALSE)/100000)/14)</f>
        <v>24.080804711348321</v>
      </c>
      <c r="L1954" s="13">
        <f>IF(B1954="Pending","",(G1954/C1954)/(VLOOKUP(B1954,Population!$A$2:$B$10,2,FALSE)/100000))</f>
        <v>5.1282198217383528E-5</v>
      </c>
    </row>
    <row r="1955" spans="1:12" x14ac:dyDescent="0.3">
      <c r="A1955" s="1">
        <v>44104</v>
      </c>
      <c r="B1955" s="36" t="s">
        <v>3</v>
      </c>
      <c r="C1955" s="36">
        <v>32642</v>
      </c>
      <c r="D1955" s="6">
        <f t="shared" si="171"/>
        <v>0.16642279199955134</v>
      </c>
      <c r="E1955" s="7">
        <f t="shared" si="172"/>
        <v>210</v>
      </c>
      <c r="F1955" s="6">
        <f t="shared" si="173"/>
        <v>0.13743455497382198</v>
      </c>
      <c r="G1955" s="36">
        <v>37</v>
      </c>
      <c r="H1955" s="7">
        <f t="shared" si="174"/>
        <v>-1</v>
      </c>
      <c r="I1955" s="6">
        <f t="shared" si="175"/>
        <v>1.5077424612876936E-2</v>
      </c>
      <c r="J1955" s="10">
        <f>IF(B1955="Pending","",C1955/(VLOOKUP(B1955,Population!$A$2:$B$10,2,FALSE)/100000))</f>
        <v>3721.2345898570652</v>
      </c>
      <c r="K1955" s="10">
        <f>IF(B1955="Pending","",SUMIFS(E:E,A:A,"&lt;="&amp;A1955,A:A,"&gt;="&amp;A1955-13,B:B,B1955)/(VLOOKUP(B1955,Population!$A$2:$B$10,2,FALSE)/100000)/14)</f>
        <v>20.927404868251809</v>
      </c>
      <c r="L1955" s="13">
        <f>IF(B1955="Pending","",(G1955/C1955)/(VLOOKUP(B1955,Population!$A$2:$B$10,2,FALSE)/100000))</f>
        <v>1.2922164113783412E-4</v>
      </c>
    </row>
    <row r="1956" spans="1:12" x14ac:dyDescent="0.3">
      <c r="A1956" s="1">
        <v>44104</v>
      </c>
      <c r="B1956" s="36" t="s">
        <v>4</v>
      </c>
      <c r="C1956" s="36">
        <v>29252</v>
      </c>
      <c r="D1956" s="6">
        <f t="shared" si="171"/>
        <v>0.14913913092245806</v>
      </c>
      <c r="E1956" s="7">
        <f t="shared" si="172"/>
        <v>225</v>
      </c>
      <c r="F1956" s="6">
        <f t="shared" si="173"/>
        <v>0.14725130890052357</v>
      </c>
      <c r="G1956" s="36">
        <v>109</v>
      </c>
      <c r="H1956" s="7">
        <f t="shared" si="174"/>
        <v>2</v>
      </c>
      <c r="I1956" s="6">
        <f t="shared" si="175"/>
        <v>4.4417277913610435E-2</v>
      </c>
      <c r="J1956" s="10">
        <f>IF(B1956="Pending","",C1956/(VLOOKUP(B1956,Population!$A$2:$B$10,2,FALSE)/100000))</f>
        <v>3431.2391498146671</v>
      </c>
      <c r="K1956" s="10">
        <f>IF(B1956="Pending","",SUMIFS(E:E,A:A,"&lt;="&amp;A1956,A:A,"&gt;="&amp;A1956-13,B:B,B1956)/(VLOOKUP(B1956,Population!$A$2:$B$10,2,FALSE)/100000)/14)</f>
        <v>22.563358379526914</v>
      </c>
      <c r="L1956" s="13">
        <f>IF(B1956="Pending","",(G1956/C1956)/(VLOOKUP(B1956,Population!$A$2:$B$10,2,FALSE)/100000))</f>
        <v>4.3708545732538512E-4</v>
      </c>
    </row>
    <row r="1957" spans="1:12" x14ac:dyDescent="0.3">
      <c r="A1957" s="1">
        <v>44104</v>
      </c>
      <c r="B1957" s="36" t="s">
        <v>5</v>
      </c>
      <c r="C1957" s="36">
        <v>25220</v>
      </c>
      <c r="D1957" s="6">
        <f t="shared" si="171"/>
        <v>0.12858228093341967</v>
      </c>
      <c r="E1957" s="7">
        <f t="shared" si="172"/>
        <v>216</v>
      </c>
      <c r="F1957" s="6">
        <f t="shared" si="173"/>
        <v>0.14136125654450263</v>
      </c>
      <c r="G1957" s="36">
        <v>248</v>
      </c>
      <c r="H1957" s="7">
        <f t="shared" si="174"/>
        <v>2</v>
      </c>
      <c r="I1957" s="6">
        <f t="shared" si="175"/>
        <v>0.10105949470252648</v>
      </c>
      <c r="J1957" s="10">
        <f>IF(B1957="Pending","",C1957/(VLOOKUP(B1957,Population!$A$2:$B$10,2,FALSE)/100000))</f>
        <v>2816.7409569994675</v>
      </c>
      <c r="K1957" s="10">
        <f>IF(B1957="Pending","",SUMIFS(E:E,A:A,"&lt;="&amp;A1957,A:A,"&gt;="&amp;A1957-13,B:B,B1957)/(VLOOKUP(B1957,Population!$A$2:$B$10,2,FALSE)/100000)/14)</f>
        <v>21.236446209166711</v>
      </c>
      <c r="L1957" s="13">
        <f>IF(B1957="Pending","",(G1957/C1957)/(VLOOKUP(B1957,Population!$A$2:$B$10,2,FALSE)/100000))</f>
        <v>1.0982682408066241E-3</v>
      </c>
    </row>
    <row r="1958" spans="1:12" x14ac:dyDescent="0.3">
      <c r="A1958" s="1">
        <v>44104</v>
      </c>
      <c r="B1958" s="36" t="s">
        <v>6</v>
      </c>
      <c r="C1958" s="36">
        <v>16931</v>
      </c>
      <c r="D1958" s="6">
        <f t="shared" si="171"/>
        <v>8.6321435308633163E-2</v>
      </c>
      <c r="E1958" s="7">
        <f t="shared" si="172"/>
        <v>154</v>
      </c>
      <c r="F1958" s="6">
        <f t="shared" si="173"/>
        <v>0.10078534031413612</v>
      </c>
      <c r="G1958" s="36">
        <v>490</v>
      </c>
      <c r="H1958" s="7">
        <f t="shared" si="174"/>
        <v>6</v>
      </c>
      <c r="I1958" s="6">
        <f t="shared" si="175"/>
        <v>0.19967400162999185</v>
      </c>
      <c r="J1958" s="10">
        <f>IF(B1958="Pending","",C1958/(VLOOKUP(B1958,Population!$A$2:$B$10,2,FALSE)/100000))</f>
        <v>2148.5004530238389</v>
      </c>
      <c r="K1958" s="10">
        <f>IF(B1958="Pending","",SUMIFS(E:E,A:A,"&lt;="&amp;A1958,A:A,"&gt;="&amp;A1958-13,B:B,B1958)/(VLOOKUP(B1958,Population!$A$2:$B$10,2,FALSE)/100000)/14)</f>
        <v>17.194602290752478</v>
      </c>
      <c r="L1958" s="13">
        <f>IF(B1958="Pending","",(G1958/C1958)/(VLOOKUP(B1958,Population!$A$2:$B$10,2,FALSE)/100000))</f>
        <v>3.672538101780469E-3</v>
      </c>
    </row>
    <row r="1959" spans="1:12" x14ac:dyDescent="0.3">
      <c r="A1959" s="1">
        <v>44104</v>
      </c>
      <c r="B1959" s="36" t="s">
        <v>7</v>
      </c>
      <c r="C1959" s="36">
        <v>9713</v>
      </c>
      <c r="D1959" s="6">
        <f t="shared" si="171"/>
        <v>4.9521002962184979E-2</v>
      </c>
      <c r="E1959" s="7">
        <f t="shared" si="172"/>
        <v>96</v>
      </c>
      <c r="F1959" s="6">
        <f t="shared" si="173"/>
        <v>6.2827225130890049E-2</v>
      </c>
      <c r="G1959" s="36">
        <v>730</v>
      </c>
      <c r="H1959" s="7">
        <f t="shared" si="174"/>
        <v>17</v>
      </c>
      <c r="I1959" s="6">
        <f t="shared" si="175"/>
        <v>0.29747351263243682</v>
      </c>
      <c r="J1959" s="10">
        <f>IF(B1959="Pending","",C1959/(VLOOKUP(B1959,Population!$A$2:$B$10,2,FALSE)/100000))</f>
        <v>2025.2420261177615</v>
      </c>
      <c r="K1959" s="10">
        <f>IF(B1959="Pending","",SUMIFS(E:E,A:A,"&lt;="&amp;A1959,A:A,"&gt;="&amp;A1959-13,B:B,B1959)/(VLOOKUP(B1959,Population!$A$2:$B$10,2,FALSE)/100000)/14)</f>
        <v>19.450854422716215</v>
      </c>
      <c r="L1959" s="13">
        <f>IF(B1959="Pending","",(G1959/C1959)/(VLOOKUP(B1959,Population!$A$2:$B$10,2,FALSE)/100000))</f>
        <v>1.5670866597233379E-2</v>
      </c>
    </row>
    <row r="1960" spans="1:12" x14ac:dyDescent="0.3">
      <c r="A1960" s="1">
        <v>44104</v>
      </c>
      <c r="B1960" s="36" t="s">
        <v>25</v>
      </c>
      <c r="C1960" s="36">
        <v>5304</v>
      </c>
      <c r="D1960" s="6">
        <f t="shared" si="171"/>
        <v>2.7042046711770733E-2</v>
      </c>
      <c r="E1960" s="7">
        <f t="shared" si="172"/>
        <v>62</v>
      </c>
      <c r="F1960" s="6">
        <f t="shared" si="173"/>
        <v>4.0575916230366493E-2</v>
      </c>
      <c r="G1960" s="36">
        <v>814</v>
      </c>
      <c r="H1960" s="7">
        <f t="shared" si="174"/>
        <v>9</v>
      </c>
      <c r="I1960" s="6">
        <f t="shared" si="175"/>
        <v>0.33170334148329256</v>
      </c>
      <c r="J1960" s="10">
        <f>IF(B1960="Pending","",C1960/(VLOOKUP(B1960,Population!$A$2:$B$10,2,FALSE)/100000))</f>
        <v>2395.9994398493013</v>
      </c>
      <c r="K1960" s="10">
        <f>IF(B1960="Pending","",SUMIFS(E:E,A:A,"&lt;="&amp;A1960,A:A,"&gt;="&amp;A1960-13,B:B,B1960)/(VLOOKUP(B1960,Population!$A$2:$B$10,2,FALSE)/100000)/14)</f>
        <v>23.070722897708606</v>
      </c>
      <c r="L1960" s="13">
        <f>IF(B1960="Pending","",(G1960/C1960)/(VLOOKUP(B1960,Population!$A$2:$B$10,2,FALSE)/100000))</f>
        <v>6.9327268018407356E-2</v>
      </c>
    </row>
    <row r="1961" spans="1:12" x14ac:dyDescent="0.3">
      <c r="A1961" s="1">
        <v>44104</v>
      </c>
      <c r="B1961" s="36" t="s">
        <v>21</v>
      </c>
      <c r="C1961" s="36">
        <v>324</v>
      </c>
      <c r="D1961" s="6">
        <f t="shared" si="171"/>
        <v>1.6518897312620131E-3</v>
      </c>
      <c r="E1961" s="7">
        <f t="shared" si="172"/>
        <v>1</v>
      </c>
      <c r="F1961" s="6">
        <f t="shared" si="173"/>
        <v>6.5445026178010475E-4</v>
      </c>
      <c r="G1961" s="36">
        <v>0</v>
      </c>
      <c r="H1961" s="7">
        <f t="shared" si="174"/>
        <v>0</v>
      </c>
      <c r="I1961" s="6">
        <f t="shared" si="175"/>
        <v>0</v>
      </c>
      <c r="J1961" s="10" t="str">
        <f>IF(B1961="Pending","",C1961/(VLOOKUP(B1961,Population!$A$2:$B$10,2,FALSE)/100000))</f>
        <v/>
      </c>
      <c r="K1961" s="10" t="str">
        <f>IF(B1961="Pending","",SUMIFS(E:E,A:A,"&lt;="&amp;A1961,A:A,"&gt;="&amp;A1961-13,B:B,B1961)/(VLOOKUP(B1961,Population!$A$2:$B$10,2,FALSE)/100000)/14)</f>
        <v/>
      </c>
      <c r="L1961" s="13" t="str">
        <f>IF(B1961="Pending","",(G1961/C1961)/(VLOOKUP(B1961,Population!$A$2:$B$10,2,FALSE)/100000))</f>
        <v/>
      </c>
    </row>
    <row r="1962" spans="1:12" x14ac:dyDescent="0.3">
      <c r="A1962" s="1">
        <v>44105</v>
      </c>
      <c r="B1962" s="11" t="s">
        <v>0</v>
      </c>
      <c r="C1962" s="36">
        <v>9724</v>
      </c>
      <c r="D1962" s="6">
        <f t="shared" ref="D1962:D1971" si="176">C1962/SUMIF(A:A,A1962,C:C)</f>
        <v>4.9252400826613717E-2</v>
      </c>
      <c r="E1962" s="7">
        <f t="shared" ref="E1962:E1971" si="177">C1962-SUMIFS(C:C,A:A,A1962-1,B:B,B1962)</f>
        <v>79</v>
      </c>
      <c r="F1962" s="6">
        <f t="shared" ref="F1962:F1971" si="178">E1962/SUMIF(A:A,A1962,E:E)</f>
        <v>6.1098221191028618E-2</v>
      </c>
      <c r="G1962" s="36">
        <v>5</v>
      </c>
      <c r="H1962" s="7">
        <f t="shared" ref="H1962:H1971" si="179">G1962-SUMIFS(G:G,A:A,A1962-1,B:B,B1962)</f>
        <v>0</v>
      </c>
      <c r="I1962" s="6">
        <f t="shared" ref="I1962:I1971" si="180">G1962/SUMIF(A:A,A1962,G:G)</f>
        <v>1.9992003198720512E-3</v>
      </c>
      <c r="J1962" s="10">
        <f>IF(B1962="Pending","",C1962/(VLOOKUP(B1962,Population!$A$2:$B$10,2,FALSE)/100000))</f>
        <v>1073.3673755483292</v>
      </c>
      <c r="K1962" s="10">
        <f>IF(B1962="Pending","",SUMIFS(E:E,A:A,"&lt;="&amp;A1962,A:A,"&gt;="&amp;A1962-13,B:B,B1962)/(VLOOKUP(B1962,Population!$A$2:$B$10,2,FALSE)/100000)/14)</f>
        <v>8.0895202394119519</v>
      </c>
      <c r="L1962" s="13">
        <f>IF(B1962="Pending","",(G1962/C1962)/(VLOOKUP(B1962,Population!$A$2:$B$10,2,FALSE)/100000))</f>
        <v>5.6758184444151434E-5</v>
      </c>
    </row>
    <row r="1963" spans="1:12" x14ac:dyDescent="0.3">
      <c r="A1963" s="1">
        <v>44105</v>
      </c>
      <c r="B1963" s="36" t="s">
        <v>1</v>
      </c>
      <c r="C1963" s="36">
        <v>26350</v>
      </c>
      <c r="D1963" s="6">
        <f t="shared" si="176"/>
        <v>0.1334636735686211</v>
      </c>
      <c r="E1963" s="7">
        <f t="shared" si="177"/>
        <v>189</v>
      </c>
      <c r="F1963" s="6">
        <f t="shared" si="178"/>
        <v>0.14617169373549885</v>
      </c>
      <c r="G1963" s="36">
        <v>2</v>
      </c>
      <c r="H1963" s="7">
        <f t="shared" si="179"/>
        <v>1</v>
      </c>
      <c r="I1963" s="6">
        <f t="shared" si="180"/>
        <v>7.9968012794882047E-4</v>
      </c>
      <c r="J1963" s="10">
        <f>IF(B1963="Pending","",C1963/(VLOOKUP(B1963,Population!$A$2:$B$10,2,FALSE)/100000))</f>
        <v>3075.6660538679275</v>
      </c>
      <c r="K1963" s="10">
        <f>IF(B1963="Pending","",SUMIFS(E:E,A:A,"&lt;="&amp;A1963,A:A,"&gt;="&amp;A1963-13,B:B,B1963)/(VLOOKUP(B1963,Population!$A$2:$B$10,2,FALSE)/100000)/14)</f>
        <v>25.512437313190183</v>
      </c>
      <c r="L1963" s="13">
        <f>IF(B1963="Pending","",(G1963/C1963)/(VLOOKUP(B1963,Population!$A$2:$B$10,2,FALSE)/100000))</f>
        <v>8.8594739587667912E-6</v>
      </c>
    </row>
    <row r="1964" spans="1:12" x14ac:dyDescent="0.3">
      <c r="A1964" s="1">
        <v>44105</v>
      </c>
      <c r="B1964" s="36" t="s">
        <v>2</v>
      </c>
      <c r="C1964" s="36">
        <v>41141</v>
      </c>
      <c r="D1964" s="6">
        <f t="shared" si="176"/>
        <v>0.2083806069938004</v>
      </c>
      <c r="E1964" s="7">
        <f t="shared" si="177"/>
        <v>194</v>
      </c>
      <c r="F1964" s="6">
        <f t="shared" si="178"/>
        <v>0.15003866976024749</v>
      </c>
      <c r="G1964" s="36">
        <v>20</v>
      </c>
      <c r="H1964" s="7">
        <f t="shared" si="179"/>
        <v>0</v>
      </c>
      <c r="I1964" s="6">
        <f t="shared" si="180"/>
        <v>7.9968012794882047E-3</v>
      </c>
      <c r="J1964" s="10">
        <f>IF(B1964="Pending","",C1964/(VLOOKUP(B1964,Population!$A$2:$B$10,2,FALSE)/100000))</f>
        <v>4319.5009071361374</v>
      </c>
      <c r="K1964" s="10">
        <f>IF(B1964="Pending","",SUMIFS(E:E,A:A,"&lt;="&amp;A1964,A:A,"&gt;="&amp;A1964-13,B:B,B1964)/(VLOOKUP(B1964,Population!$A$2:$B$10,2,FALSE)/100000)/14)</f>
        <v>24.283290456351871</v>
      </c>
      <c r="L1964" s="13">
        <f>IF(B1964="Pending","",(G1964/C1964)/(VLOOKUP(B1964,Population!$A$2:$B$10,2,FALSE)/100000))</f>
        <v>5.1040377492214658E-5</v>
      </c>
    </row>
    <row r="1965" spans="1:12" x14ac:dyDescent="0.3">
      <c r="A1965" s="1">
        <v>44105</v>
      </c>
      <c r="B1965" s="36" t="s">
        <v>3</v>
      </c>
      <c r="C1965" s="36">
        <v>32808</v>
      </c>
      <c r="D1965" s="6">
        <f t="shared" si="176"/>
        <v>0.16617366992179586</v>
      </c>
      <c r="E1965" s="7">
        <f t="shared" si="177"/>
        <v>166</v>
      </c>
      <c r="F1965" s="6">
        <f t="shared" si="178"/>
        <v>0.12838360402165508</v>
      </c>
      <c r="G1965" s="36">
        <v>37</v>
      </c>
      <c r="H1965" s="7">
        <f t="shared" si="179"/>
        <v>0</v>
      </c>
      <c r="I1965" s="6">
        <f t="shared" si="180"/>
        <v>1.479408236705318E-2</v>
      </c>
      <c r="J1965" s="10">
        <f>IF(B1965="Pending","",C1965/(VLOOKUP(B1965,Population!$A$2:$B$10,2,FALSE)/100000))</f>
        <v>3740.1588267885113</v>
      </c>
      <c r="K1965" s="10">
        <f>IF(B1965="Pending","",SUMIFS(E:E,A:A,"&lt;="&amp;A1965,A:A,"&gt;="&amp;A1965-13,B:B,B1965)/(VLOOKUP(B1965,Population!$A$2:$B$10,2,FALSE)/100000)/14)</f>
        <v>20.723830890934185</v>
      </c>
      <c r="L1965" s="13">
        <f>IF(B1965="Pending","",(G1965/C1965)/(VLOOKUP(B1965,Population!$A$2:$B$10,2,FALSE)/100000))</f>
        <v>1.2856781303405209E-4</v>
      </c>
    </row>
    <row r="1966" spans="1:12" x14ac:dyDescent="0.3">
      <c r="A1966" s="1">
        <v>44105</v>
      </c>
      <c r="B1966" s="36" t="s">
        <v>4</v>
      </c>
      <c r="C1966" s="36">
        <v>29429</v>
      </c>
      <c r="D1966" s="6">
        <f t="shared" si="176"/>
        <v>0.14905891648770209</v>
      </c>
      <c r="E1966" s="7">
        <f t="shared" si="177"/>
        <v>177</v>
      </c>
      <c r="F1966" s="6">
        <f t="shared" si="178"/>
        <v>0.1368909512761021</v>
      </c>
      <c r="G1966" s="36">
        <v>109</v>
      </c>
      <c r="H1966" s="7">
        <f t="shared" si="179"/>
        <v>0</v>
      </c>
      <c r="I1966" s="6">
        <f t="shared" si="180"/>
        <v>4.3582566973210717E-2</v>
      </c>
      <c r="J1966" s="10">
        <f>IF(B1966="Pending","",C1966/(VLOOKUP(B1966,Population!$A$2:$B$10,2,FALSE)/100000))</f>
        <v>3452.0011260732886</v>
      </c>
      <c r="K1966" s="10">
        <f>IF(B1966="Pending","",SUMIFS(E:E,A:A,"&lt;="&amp;A1966,A:A,"&gt;="&amp;A1966-13,B:B,B1966)/(VLOOKUP(B1966,Population!$A$2:$B$10,2,FALSE)/100000)/14)</f>
        <v>22.814714024304415</v>
      </c>
      <c r="L1966" s="13">
        <f>IF(B1966="Pending","",(G1966/C1966)/(VLOOKUP(B1966,Population!$A$2:$B$10,2,FALSE)/100000))</f>
        <v>4.3445661754331325E-4</v>
      </c>
    </row>
    <row r="1967" spans="1:12" x14ac:dyDescent="0.3">
      <c r="A1967" s="1">
        <v>44105</v>
      </c>
      <c r="B1967" s="36" t="s">
        <v>5</v>
      </c>
      <c r="C1967" s="36">
        <v>25420</v>
      </c>
      <c r="D1967" s="6">
        <f t="shared" si="176"/>
        <v>0.12875319097208152</v>
      </c>
      <c r="E1967" s="7">
        <f t="shared" si="177"/>
        <v>200</v>
      </c>
      <c r="F1967" s="6">
        <f t="shared" si="178"/>
        <v>0.15467904098994587</v>
      </c>
      <c r="G1967" s="36">
        <v>251</v>
      </c>
      <c r="H1967" s="7">
        <f t="shared" si="179"/>
        <v>3</v>
      </c>
      <c r="I1967" s="6">
        <f t="shared" si="180"/>
        <v>0.10035985605757697</v>
      </c>
      <c r="J1967" s="10">
        <f>IF(B1967="Pending","",C1967/(VLOOKUP(B1967,Population!$A$2:$B$10,2,FALSE)/100000))</f>
        <v>2839.0783158971635</v>
      </c>
      <c r="K1967" s="10">
        <f>IF(B1967="Pending","",SUMIFS(E:E,A:A,"&lt;="&amp;A1967,A:A,"&gt;="&amp;A1967-13,B:B,B1967)/(VLOOKUP(B1967,Population!$A$2:$B$10,2,FALSE)/100000)/14)</f>
        <v>21.627349989876393</v>
      </c>
      <c r="L1967" s="13">
        <f>IF(B1967="Pending","",(G1967/C1967)/(VLOOKUP(B1967,Population!$A$2:$B$10,2,FALSE)/100000))</f>
        <v>1.102808238261546E-3</v>
      </c>
    </row>
    <row r="1968" spans="1:12" x14ac:dyDescent="0.3">
      <c r="A1968" s="1">
        <v>44105</v>
      </c>
      <c r="B1968" s="36" t="s">
        <v>6</v>
      </c>
      <c r="C1968" s="36">
        <v>17071</v>
      </c>
      <c r="D1968" s="6">
        <f t="shared" si="176"/>
        <v>8.6465213339276314E-2</v>
      </c>
      <c r="E1968" s="7">
        <f t="shared" si="177"/>
        <v>140</v>
      </c>
      <c r="F1968" s="6">
        <f t="shared" si="178"/>
        <v>0.10827532869296211</v>
      </c>
      <c r="G1968" s="36">
        <v>496</v>
      </c>
      <c r="H1968" s="7">
        <f t="shared" si="179"/>
        <v>6</v>
      </c>
      <c r="I1968" s="6">
        <f t="shared" si="180"/>
        <v>0.19832067173130749</v>
      </c>
      <c r="J1968" s="10">
        <f>IF(B1968="Pending","",C1968/(VLOOKUP(B1968,Population!$A$2:$B$10,2,FALSE)/100000))</f>
        <v>2166.2660937670521</v>
      </c>
      <c r="K1968" s="10">
        <f>IF(B1968="Pending","",SUMIFS(E:E,A:A,"&lt;="&amp;A1968,A:A,"&gt;="&amp;A1968-13,B:B,B1968)/(VLOOKUP(B1968,Population!$A$2:$B$10,2,FALSE)/100000)/14)</f>
        <v>17.430268953672648</v>
      </c>
      <c r="L1968" s="13">
        <f>IF(B1968="Pending","",(G1968/C1968)/(VLOOKUP(B1968,Population!$A$2:$B$10,2,FALSE)/100000))</f>
        <v>3.6870205145876443E-3</v>
      </c>
    </row>
    <row r="1969" spans="1:12" x14ac:dyDescent="0.3">
      <c r="A1969" s="1">
        <v>44105</v>
      </c>
      <c r="B1969" s="36" t="s">
        <v>7</v>
      </c>
      <c r="C1969" s="36">
        <v>9806</v>
      </c>
      <c r="D1969" s="6">
        <f t="shared" si="176"/>
        <v>4.9667733700717212E-2</v>
      </c>
      <c r="E1969" s="7">
        <f t="shared" si="177"/>
        <v>93</v>
      </c>
      <c r="F1969" s="6">
        <f t="shared" si="178"/>
        <v>7.1925754060324823E-2</v>
      </c>
      <c r="G1969" s="36">
        <v>746</v>
      </c>
      <c r="H1969" s="7">
        <f t="shared" si="179"/>
        <v>16</v>
      </c>
      <c r="I1969" s="6">
        <f t="shared" si="180"/>
        <v>0.29828068772491001</v>
      </c>
      <c r="J1969" s="10">
        <f>IF(B1969="Pending","",C1969/(VLOOKUP(B1969,Population!$A$2:$B$10,2,FALSE)/100000))</f>
        <v>2044.6333067137618</v>
      </c>
      <c r="K1969" s="10">
        <f>IF(B1969="Pending","",SUMIFS(E:E,A:A,"&lt;="&amp;A1969,A:A,"&gt;="&amp;A1969-13,B:B,B1969)/(VLOOKUP(B1969,Population!$A$2:$B$10,2,FALSE)/100000)/14)</f>
        <v>19.912551579763846</v>
      </c>
      <c r="L1969" s="13">
        <f>IF(B1969="Pending","",(G1969/C1969)/(VLOOKUP(B1969,Population!$A$2:$B$10,2,FALSE)/100000))</f>
        <v>1.5862457837549856E-2</v>
      </c>
    </row>
    <row r="1970" spans="1:12" x14ac:dyDescent="0.3">
      <c r="A1970" s="1">
        <v>44105</v>
      </c>
      <c r="B1970" s="36" t="s">
        <v>25</v>
      </c>
      <c r="C1970" s="36">
        <v>5357</v>
      </c>
      <c r="D1970" s="6">
        <f t="shared" si="176"/>
        <v>2.713339276307792E-2</v>
      </c>
      <c r="E1970" s="7">
        <f t="shared" si="177"/>
        <v>53</v>
      </c>
      <c r="F1970" s="6">
        <f t="shared" si="178"/>
        <v>4.0989945862335654E-2</v>
      </c>
      <c r="G1970" s="36">
        <v>835</v>
      </c>
      <c r="H1970" s="7">
        <f t="shared" si="179"/>
        <v>21</v>
      </c>
      <c r="I1970" s="6">
        <f t="shared" si="180"/>
        <v>0.33386645341863253</v>
      </c>
      <c r="J1970" s="10">
        <f>IF(B1970="Pending","",C1970/(VLOOKUP(B1970,Population!$A$2:$B$10,2,FALSE)/100000))</f>
        <v>2419.9413648704199</v>
      </c>
      <c r="K1970" s="10">
        <f>IF(B1970="Pending","",SUMIFS(E:E,A:A,"&lt;="&amp;A1970,A:A,"&gt;="&amp;A1970-13,B:B,B1970)/(VLOOKUP(B1970,Population!$A$2:$B$10,2,FALSE)/100000)/14)</f>
        <v>23.425657096134895</v>
      </c>
      <c r="L1970" s="13">
        <f>IF(B1970="Pending","",(G1970/C1970)/(VLOOKUP(B1970,Population!$A$2:$B$10,2,FALSE)/100000))</f>
        <v>7.0412218161509776E-2</v>
      </c>
    </row>
    <row r="1971" spans="1:12" x14ac:dyDescent="0.3">
      <c r="A1971" s="1">
        <v>44105</v>
      </c>
      <c r="B1971" s="36" t="s">
        <v>21</v>
      </c>
      <c r="C1971" s="36">
        <v>326</v>
      </c>
      <c r="D1971" s="6">
        <f t="shared" si="176"/>
        <v>1.65120142631387E-3</v>
      </c>
      <c r="E1971" s="7">
        <f t="shared" si="177"/>
        <v>2</v>
      </c>
      <c r="F1971" s="6">
        <f t="shared" si="178"/>
        <v>1.5467904098994587E-3</v>
      </c>
      <c r="G1971" s="36">
        <v>0</v>
      </c>
      <c r="H1971" s="7">
        <f t="shared" si="179"/>
        <v>0</v>
      </c>
      <c r="I1971" s="6">
        <f t="shared" si="180"/>
        <v>0</v>
      </c>
      <c r="J1971" s="10" t="str">
        <f>IF(B1971="Pending","",C1971/(VLOOKUP(B1971,Population!$A$2:$B$10,2,FALSE)/100000))</f>
        <v/>
      </c>
      <c r="K1971" s="10" t="str">
        <f>IF(B1971="Pending","",SUMIFS(E:E,A:A,"&lt;="&amp;A1971,A:A,"&gt;="&amp;A1971-13,B:B,B1971)/(VLOOKUP(B1971,Population!$A$2:$B$10,2,FALSE)/100000)/14)</f>
        <v/>
      </c>
      <c r="L1971" s="13" t="str">
        <f>IF(B1971="Pending","",(G1971/C1971)/(VLOOKUP(B1971,Population!$A$2:$B$10,2,FALSE)/100000))</f>
        <v/>
      </c>
    </row>
    <row r="1972" spans="1:12" x14ac:dyDescent="0.3">
      <c r="A1972" s="1">
        <v>44106</v>
      </c>
      <c r="B1972" s="11" t="s">
        <v>0</v>
      </c>
      <c r="C1972" s="2">
        <v>9807</v>
      </c>
      <c r="D1972" s="6">
        <f t="shared" ref="D1972:D1981" si="181">C1972/SUMIF(A:A,A1972,C:C)</f>
        <v>4.9429696123546522E-2</v>
      </c>
      <c r="E1972" s="7">
        <f t="shared" ref="E1972:E1981" si="182">C1972-SUMIFS(C:C,A:A,A1972-1,B:B,B1972)</f>
        <v>83</v>
      </c>
      <c r="F1972" s="6">
        <f t="shared" ref="F1972:F1981" si="183">E1972/SUMIF(A:A,A1972,E:E)</f>
        <v>8.5478887744593196E-2</v>
      </c>
      <c r="G1972" s="37">
        <v>5</v>
      </c>
      <c r="H1972" s="7">
        <f t="shared" ref="H1972:H1981" si="184">G1972-SUMIFS(G:G,A:A,A1972-1,B:B,B1972)</f>
        <v>0</v>
      </c>
      <c r="I1972" s="6">
        <f t="shared" ref="I1972:I1981" si="185">G1972/SUMIF(A:A,A1972,G:G)</f>
        <v>1.9880715705765406E-3</v>
      </c>
      <c r="J1972" s="10">
        <f>IF(B1972="Pending","",C1972/(VLOOKUP(B1972,Population!$A$2:$B$10,2,FALSE)/100000))</f>
        <v>1082.5291908682088</v>
      </c>
      <c r="K1972" s="10">
        <f>IF(B1972="Pending","",SUMIFS(E:E,A:A,"&lt;="&amp;A1972,A:A,"&gt;="&amp;A1972-13,B:B,B1972)/(VLOOKUP(B1972,Population!$A$2:$B$10,2,FALSE)/100000)/14)</f>
        <v>7.7899083786929912</v>
      </c>
      <c r="L1972" s="13">
        <f>IF(B1972="Pending","",(G1972/C1972)/(VLOOKUP(B1972,Population!$A$2:$B$10,2,FALSE)/100000))</f>
        <v>5.6277820488929196E-5</v>
      </c>
    </row>
    <row r="1973" spans="1:12" x14ac:dyDescent="0.3">
      <c r="A1973" s="1">
        <v>44106</v>
      </c>
      <c r="B1973" s="36" t="s">
        <v>1</v>
      </c>
      <c r="C1973" s="2">
        <v>26497</v>
      </c>
      <c r="D1973" s="6">
        <f t="shared" si="181"/>
        <v>0.1335514079928227</v>
      </c>
      <c r="E1973" s="7">
        <f t="shared" si="182"/>
        <v>147</v>
      </c>
      <c r="F1973" s="6">
        <f t="shared" si="183"/>
        <v>0.15139031925849639</v>
      </c>
      <c r="G1973" s="37">
        <v>2</v>
      </c>
      <c r="H1973" s="7">
        <f t="shared" si="184"/>
        <v>0</v>
      </c>
      <c r="I1973" s="6">
        <f t="shared" si="185"/>
        <v>7.9522862823061633E-4</v>
      </c>
      <c r="J1973" s="10">
        <f>IF(B1973="Pending","",C1973/(VLOOKUP(B1973,Population!$A$2:$B$10,2,FALSE)/100000))</f>
        <v>3092.8244185707199</v>
      </c>
      <c r="K1973" s="10">
        <f>IF(B1973="Pending","",SUMIFS(E:E,A:A,"&lt;="&amp;A1973,A:A,"&gt;="&amp;A1973-13,B:B,B1973)/(VLOOKUP(B1973,Population!$A$2:$B$10,2,FALSE)/100000)/14)</f>
        <v>23.503124439831087</v>
      </c>
      <c r="L1973" s="13">
        <f>IF(B1973="Pending","",(G1973/C1973)/(VLOOKUP(B1973,Population!$A$2:$B$10,2,FALSE)/100000))</f>
        <v>8.8103233880629852E-6</v>
      </c>
    </row>
    <row r="1974" spans="1:12" x14ac:dyDescent="0.3">
      <c r="A1974" s="1">
        <v>44106</v>
      </c>
      <c r="B1974" s="36" t="s">
        <v>2</v>
      </c>
      <c r="C1974" s="2">
        <v>41277</v>
      </c>
      <c r="D1974" s="6">
        <f t="shared" si="181"/>
        <v>0.20804624930066581</v>
      </c>
      <c r="E1974" s="7">
        <f t="shared" si="182"/>
        <v>136</v>
      </c>
      <c r="F1974" s="6">
        <f t="shared" si="183"/>
        <v>0.1400617919670443</v>
      </c>
      <c r="G1974" s="37">
        <v>19</v>
      </c>
      <c r="H1974" s="7">
        <f t="shared" si="184"/>
        <v>-1</v>
      </c>
      <c r="I1974" s="6">
        <f t="shared" si="185"/>
        <v>7.5546719681908545E-3</v>
      </c>
      <c r="J1974" s="10">
        <f>IF(B1974="Pending","",C1974/(VLOOKUP(B1974,Population!$A$2:$B$10,2,FALSE)/100000))</f>
        <v>4333.7799018949063</v>
      </c>
      <c r="K1974" s="10">
        <f>IF(B1974="Pending","",SUMIFS(E:E,A:A,"&lt;="&amp;A1974,A:A,"&gt;="&amp;A1974-13,B:B,B1974)/(VLOOKUP(B1974,Population!$A$2:$B$10,2,FALSE)/100000)/14)</f>
        <v>21.995951485015457</v>
      </c>
      <c r="L1974" s="13">
        <f>IF(B1974="Pending","",(G1974/C1974)/(VLOOKUP(B1974,Population!$A$2:$B$10,2,FALSE)/100000))</f>
        <v>4.8328598538819272E-5</v>
      </c>
    </row>
    <row r="1975" spans="1:12" x14ac:dyDescent="0.3">
      <c r="A1975" s="1">
        <v>44106</v>
      </c>
      <c r="B1975" s="36" t="s">
        <v>3</v>
      </c>
      <c r="C1975" s="2">
        <v>32958</v>
      </c>
      <c r="D1975" s="6">
        <f t="shared" si="181"/>
        <v>0.16611643977157603</v>
      </c>
      <c r="E1975" s="7">
        <f t="shared" si="182"/>
        <v>150</v>
      </c>
      <c r="F1975" s="6">
        <f t="shared" si="183"/>
        <v>0.15447991761071062</v>
      </c>
      <c r="G1975" s="37">
        <v>37</v>
      </c>
      <c r="H1975" s="7">
        <f t="shared" si="184"/>
        <v>0</v>
      </c>
      <c r="I1975" s="6">
        <f t="shared" si="185"/>
        <v>1.4711729622266401E-2</v>
      </c>
      <c r="J1975" s="10">
        <f>IF(B1975="Pending","",C1975/(VLOOKUP(B1975,Population!$A$2:$B$10,2,FALSE)/100000))</f>
        <v>3757.259040883192</v>
      </c>
      <c r="K1975" s="10">
        <f>IF(B1975="Pending","",SUMIFS(E:E,A:A,"&lt;="&amp;A1975,A:A,"&gt;="&amp;A1975-13,B:B,B1975)/(VLOOKUP(B1975,Population!$A$2:$B$10,2,FALSE)/100000)/14)</f>
        <v>19.266241213339988</v>
      </c>
      <c r="L1975" s="13">
        <f>IF(B1975="Pending","",(G1975/C1975)/(VLOOKUP(B1975,Population!$A$2:$B$10,2,FALSE)/100000))</f>
        <v>1.2798266915532439E-4</v>
      </c>
    </row>
    <row r="1976" spans="1:12" x14ac:dyDescent="0.3">
      <c r="A1976" s="1">
        <v>44106</v>
      </c>
      <c r="B1976" s="36" t="s">
        <v>4</v>
      </c>
      <c r="C1976" s="2">
        <v>29544</v>
      </c>
      <c r="D1976" s="6">
        <f t="shared" si="181"/>
        <v>0.14890903867381036</v>
      </c>
      <c r="E1976" s="7">
        <f t="shared" si="182"/>
        <v>115</v>
      </c>
      <c r="F1976" s="6">
        <f t="shared" si="183"/>
        <v>0.11843460350154481</v>
      </c>
      <c r="G1976" s="37">
        <v>107</v>
      </c>
      <c r="H1976" s="7">
        <f t="shared" si="184"/>
        <v>-2</v>
      </c>
      <c r="I1976" s="6">
        <f t="shared" si="185"/>
        <v>4.254473161033797E-2</v>
      </c>
      <c r="J1976" s="10">
        <f>IF(B1976="Pending","",C1976/(VLOOKUP(B1976,Population!$A$2:$B$10,2,FALSE)/100000))</f>
        <v>3465.4905456763477</v>
      </c>
      <c r="K1976" s="10">
        <f>IF(B1976="Pending","",SUMIFS(E:E,A:A,"&lt;="&amp;A1976,A:A,"&gt;="&amp;A1976-13,B:B,B1976)/(VLOOKUP(B1976,Population!$A$2:$B$10,2,FALSE)/100000)/14)</f>
        <v>21.155766768772914</v>
      </c>
      <c r="L1976" s="13">
        <f>IF(B1976="Pending","",(G1976/C1976)/(VLOOKUP(B1976,Population!$A$2:$B$10,2,FALSE)/100000))</f>
        <v>4.2482484416090684E-4</v>
      </c>
    </row>
    <row r="1977" spans="1:12" x14ac:dyDescent="0.3">
      <c r="A1977" s="1">
        <v>44106</v>
      </c>
      <c r="B1977" s="36" t="s">
        <v>5</v>
      </c>
      <c r="C1977" s="2">
        <v>25564</v>
      </c>
      <c r="D1977" s="6">
        <f t="shared" si="181"/>
        <v>0.1288488581321855</v>
      </c>
      <c r="E1977" s="7">
        <f t="shared" si="182"/>
        <v>144</v>
      </c>
      <c r="F1977" s="6">
        <f t="shared" si="183"/>
        <v>0.14830072090628219</v>
      </c>
      <c r="G1977" s="37">
        <v>253</v>
      </c>
      <c r="H1977" s="7">
        <f t="shared" si="184"/>
        <v>2</v>
      </c>
      <c r="I1977" s="6">
        <f t="shared" si="185"/>
        <v>0.10059642147117297</v>
      </c>
      <c r="J1977" s="10">
        <f>IF(B1977="Pending","",C1977/(VLOOKUP(B1977,Population!$A$2:$B$10,2,FALSE)/100000))</f>
        <v>2855.1612143035045</v>
      </c>
      <c r="K1977" s="10">
        <f>IF(B1977="Pending","",SUMIFS(E:E,A:A,"&lt;="&amp;A1977,A:A,"&gt;="&amp;A1977-13,B:B,B1977)/(VLOOKUP(B1977,Population!$A$2:$B$10,2,FALSE)/100000)/14)</f>
        <v>20.031824354326677</v>
      </c>
      <c r="L1977" s="13">
        <f>IF(B1977="Pending","",(G1977/C1977)/(VLOOKUP(B1977,Population!$A$2:$B$10,2,FALSE)/100000))</f>
        <v>1.1053340246278149E-3</v>
      </c>
    </row>
    <row r="1978" spans="1:12" x14ac:dyDescent="0.3">
      <c r="A1978" s="1">
        <v>44106</v>
      </c>
      <c r="B1978" s="36" t="s">
        <v>6</v>
      </c>
      <c r="C1978" s="2">
        <v>17188</v>
      </c>
      <c r="D1978" s="6">
        <f t="shared" si="181"/>
        <v>8.6631754560162907E-2</v>
      </c>
      <c r="E1978" s="7">
        <f t="shared" si="182"/>
        <v>117</v>
      </c>
      <c r="F1978" s="6">
        <f t="shared" si="183"/>
        <v>0.12049433573635428</v>
      </c>
      <c r="G1978" s="37">
        <v>500</v>
      </c>
      <c r="H1978" s="7">
        <f t="shared" si="184"/>
        <v>4</v>
      </c>
      <c r="I1978" s="6">
        <f t="shared" si="185"/>
        <v>0.19880715705765409</v>
      </c>
      <c r="J1978" s="10">
        <f>IF(B1978="Pending","",C1978/(VLOOKUP(B1978,Population!$A$2:$B$10,2,FALSE)/100000))</f>
        <v>2181.1130935310225</v>
      </c>
      <c r="K1978" s="10">
        <f>IF(B1978="Pending","",SUMIFS(E:E,A:A,"&lt;="&amp;A1978,A:A,"&gt;="&amp;A1978-13,B:B,B1978)/(VLOOKUP(B1978,Population!$A$2:$B$10,2,FALSE)/100000)/14)</f>
        <v>16.587307428612036</v>
      </c>
      <c r="L1978" s="13">
        <f>IF(B1978="Pending","",(G1978/C1978)/(VLOOKUP(B1978,Population!$A$2:$B$10,2,FALSE)/100000))</f>
        <v>3.6914543251132209E-3</v>
      </c>
    </row>
    <row r="1979" spans="1:12" x14ac:dyDescent="0.3">
      <c r="A1979" s="1">
        <v>44106</v>
      </c>
      <c r="B1979" s="36" t="s">
        <v>7</v>
      </c>
      <c r="C1979" s="2">
        <v>9869</v>
      </c>
      <c r="D1979" s="6">
        <f t="shared" si="181"/>
        <v>4.9742191398315552E-2</v>
      </c>
      <c r="E1979" s="7">
        <f t="shared" si="182"/>
        <v>63</v>
      </c>
      <c r="F1979" s="6">
        <f t="shared" si="183"/>
        <v>6.4881565396498461E-2</v>
      </c>
      <c r="G1979" s="37">
        <v>750</v>
      </c>
      <c r="H1979" s="7">
        <f t="shared" si="184"/>
        <v>4</v>
      </c>
      <c r="I1979" s="6">
        <f t="shared" si="185"/>
        <v>0.29821073558648109</v>
      </c>
      <c r="J1979" s="10">
        <f>IF(B1979="Pending","",C1979/(VLOOKUP(B1979,Population!$A$2:$B$10,2,FALSE)/100000))</f>
        <v>2057.7693355046008</v>
      </c>
      <c r="K1979" s="10">
        <f>IF(B1979="Pending","",SUMIFS(E:E,A:A,"&lt;="&amp;A1979,A:A,"&gt;="&amp;A1979-13,B:B,B1979)/(VLOOKUP(B1979,Population!$A$2:$B$10,2,FALSE)/100000)/14)</f>
        <v>18.601927392015739</v>
      </c>
      <c r="L1979" s="13">
        <f>IF(B1979="Pending","",(G1979/C1979)/(VLOOKUP(B1979,Population!$A$2:$B$10,2,FALSE)/100000))</f>
        <v>1.5845708291522487E-2</v>
      </c>
    </row>
    <row r="1980" spans="1:12" x14ac:dyDescent="0.3">
      <c r="A1980" s="1">
        <v>44106</v>
      </c>
      <c r="B1980" s="36" t="s">
        <v>25</v>
      </c>
      <c r="C1980" s="2">
        <v>5398</v>
      </c>
      <c r="D1980" s="6">
        <f t="shared" si="181"/>
        <v>2.7207249890374641E-2</v>
      </c>
      <c r="E1980" s="7">
        <f t="shared" si="182"/>
        <v>41</v>
      </c>
      <c r="F1980" s="6">
        <f t="shared" si="183"/>
        <v>4.2224510813594233E-2</v>
      </c>
      <c r="G1980" s="37">
        <v>842</v>
      </c>
      <c r="H1980" s="7">
        <f t="shared" si="184"/>
        <v>7</v>
      </c>
      <c r="I1980" s="6">
        <f t="shared" si="185"/>
        <v>0.33479125248508945</v>
      </c>
      <c r="J1980" s="10">
        <f>IF(B1980="Pending","",C1980/(VLOOKUP(B1980,Population!$A$2:$B$10,2,FALSE)/100000))</f>
        <v>2438.4624766792094</v>
      </c>
      <c r="K1980" s="10">
        <f>IF(B1980="Pending","",SUMIFS(E:E,A:A,"&lt;="&amp;A1980,A:A,"&gt;="&amp;A1980-13,B:B,B1980)/(VLOOKUP(B1980,Population!$A$2:$B$10,2,FALSE)/100000)/14)</f>
        <v>22.586721718036397</v>
      </c>
      <c r="L1980" s="13">
        <f>IF(B1980="Pending","",(G1980/C1980)/(VLOOKUP(B1980,Population!$A$2:$B$10,2,FALSE)/100000))</f>
        <v>7.0463207434555933E-2</v>
      </c>
    </row>
    <row r="1981" spans="1:12" x14ac:dyDescent="0.3">
      <c r="A1981" s="1">
        <v>44106</v>
      </c>
      <c r="B1981" s="36" t="s">
        <v>21</v>
      </c>
      <c r="C1981" s="2">
        <v>301</v>
      </c>
      <c r="D1981" s="6">
        <f t="shared" si="181"/>
        <v>1.5171141565399717E-3</v>
      </c>
      <c r="E1981" s="7">
        <f t="shared" si="182"/>
        <v>-25</v>
      </c>
      <c r="F1981" s="6">
        <f t="shared" si="183"/>
        <v>-2.5746652935118436E-2</v>
      </c>
      <c r="G1981" s="37">
        <v>0</v>
      </c>
      <c r="H1981" s="7">
        <f t="shared" si="184"/>
        <v>0</v>
      </c>
      <c r="I1981" s="6">
        <f t="shared" si="185"/>
        <v>0</v>
      </c>
      <c r="J1981" s="10" t="str">
        <f>IF(B1981="Pending","",C1981/(VLOOKUP(B1981,Population!$A$2:$B$10,2,FALSE)/100000))</f>
        <v/>
      </c>
      <c r="K1981" s="10" t="str">
        <f>IF(B1981="Pending","",SUMIFS(E:E,A:A,"&lt;="&amp;A1981,A:A,"&gt;="&amp;A1981-13,B:B,B1981)/(VLOOKUP(B1981,Population!$A$2:$B$10,2,FALSE)/100000)/14)</f>
        <v/>
      </c>
      <c r="L1981" s="13" t="str">
        <f>IF(B1981="Pending","",(G1981/C1981)/(VLOOKUP(B1981,Population!$A$2:$B$10,2,FALSE)/100000))</f>
        <v/>
      </c>
    </row>
    <row r="1982" spans="1:12" x14ac:dyDescent="0.3">
      <c r="A1982" s="1">
        <v>44107</v>
      </c>
      <c r="B1982" s="11" t="s">
        <v>0</v>
      </c>
      <c r="C1982" s="37">
        <v>9879</v>
      </c>
      <c r="D1982" s="6">
        <f t="shared" ref="D1982:D1991" si="186">C1982/SUMIF(A:A,A1982,C:C)</f>
        <v>4.9495227836368644E-2</v>
      </c>
      <c r="E1982" s="7">
        <f t="shared" ref="E1982:E1991" si="187">C1982-SUMIFS(C:C,A:A,A1982-1,B:B,B1982)</f>
        <v>72</v>
      </c>
      <c r="F1982" s="6">
        <f t="shared" ref="F1982:F1991" si="188">E1982/SUMIF(A:A,A1982,E:E)</f>
        <v>6.0402684563758392E-2</v>
      </c>
      <c r="G1982" s="37">
        <v>5</v>
      </c>
      <c r="H1982" s="7">
        <f t="shared" ref="H1982:H1991" si="189">G1982-SUMIFS(G:G,A:A,A1982-1,B:B,B1982)</f>
        <v>0</v>
      </c>
      <c r="I1982" s="6">
        <f t="shared" ref="I1982:I1991" si="190">G1982/SUMIF(A:A,A1982,G:G)</f>
        <v>1.953125E-3</v>
      </c>
      <c r="J1982" s="10">
        <f>IF(B1982="Pending","",C1982/(VLOOKUP(B1982,Population!$A$2:$B$10,2,FALSE)/100000))</f>
        <v>1090.4767896999119</v>
      </c>
      <c r="K1982" s="10">
        <f>IF(B1982="Pending","",SUMIFS(E:E,A:A,"&lt;="&amp;A1982,A:A,"&gt;="&amp;A1982-13,B:B,B1982)/(VLOOKUP(B1982,Population!$A$2:$B$10,2,FALSE)/100000)/14)</f>
        <v>8.0106750129069635</v>
      </c>
      <c r="L1982" s="13">
        <f>IF(B1982="Pending","",(G1982/C1982)/(VLOOKUP(B1982,Population!$A$2:$B$10,2,FALSE)/100000))</f>
        <v>5.5867657205681598E-5</v>
      </c>
    </row>
    <row r="1983" spans="1:12" x14ac:dyDescent="0.3">
      <c r="A1983" s="1">
        <v>44107</v>
      </c>
      <c r="B1983" s="37" t="s">
        <v>1</v>
      </c>
      <c r="C1983" s="37">
        <v>26654</v>
      </c>
      <c r="D1983" s="6">
        <f t="shared" si="186"/>
        <v>0.13354041934918209</v>
      </c>
      <c r="E1983" s="7">
        <f t="shared" si="187"/>
        <v>157</v>
      </c>
      <c r="F1983" s="6">
        <f t="shared" si="188"/>
        <v>0.13171140939597314</v>
      </c>
      <c r="G1983" s="37">
        <v>1</v>
      </c>
      <c r="H1983" s="7">
        <f t="shared" si="189"/>
        <v>-1</v>
      </c>
      <c r="I1983" s="6">
        <f t="shared" si="190"/>
        <v>3.9062500000000002E-4</v>
      </c>
      <c r="J1983" s="10">
        <f>IF(B1983="Pending","",C1983/(VLOOKUP(B1983,Population!$A$2:$B$10,2,FALSE)/100000))</f>
        <v>3111.1500189675803</v>
      </c>
      <c r="K1983" s="10">
        <f>IF(B1983="Pending","",SUMIFS(E:E,A:A,"&lt;="&amp;A1983,A:A,"&gt;="&amp;A1983-13,B:B,B1983)/(VLOOKUP(B1983,Population!$A$2:$B$10,2,FALSE)/100000)/14)</f>
        <v>23.144616333796058</v>
      </c>
      <c r="L1983" s="13">
        <f>IF(B1983="Pending","",(G1983/C1983)/(VLOOKUP(B1983,Population!$A$2:$B$10,2,FALSE)/100000))</f>
        <v>4.3792139793934294E-6</v>
      </c>
    </row>
    <row r="1984" spans="1:12" x14ac:dyDescent="0.3">
      <c r="A1984" s="1">
        <v>44107</v>
      </c>
      <c r="B1984" s="37" t="s">
        <v>2</v>
      </c>
      <c r="C1984" s="37">
        <v>41482</v>
      </c>
      <c r="D1984" s="6">
        <f t="shared" si="186"/>
        <v>0.20783085748640998</v>
      </c>
      <c r="E1984" s="7">
        <f t="shared" si="187"/>
        <v>205</v>
      </c>
      <c r="F1984" s="6">
        <f t="shared" si="188"/>
        <v>0.17197986577181207</v>
      </c>
      <c r="G1984" s="37">
        <v>19</v>
      </c>
      <c r="H1984" s="7">
        <f t="shared" si="189"/>
        <v>0</v>
      </c>
      <c r="I1984" s="6">
        <f t="shared" si="190"/>
        <v>7.4218749999999997E-3</v>
      </c>
      <c r="J1984" s="10">
        <f>IF(B1984="Pending","",C1984/(VLOOKUP(B1984,Population!$A$2:$B$10,2,FALSE)/100000))</f>
        <v>4355.3033866415799</v>
      </c>
      <c r="K1984" s="10">
        <f>IF(B1984="Pending","",SUMIFS(E:E,A:A,"&lt;="&amp;A1984,A:A,"&gt;="&amp;A1984-13,B:B,B1984)/(VLOOKUP(B1984,Population!$A$2:$B$10,2,FALSE)/100000)/14)</f>
        <v>22.138441453721658</v>
      </c>
      <c r="L1984" s="13">
        <f>IF(B1984="Pending","",(G1984/C1984)/(VLOOKUP(B1984,Population!$A$2:$B$10,2,FALSE)/100000))</f>
        <v>4.8089763316302079E-5</v>
      </c>
    </row>
    <row r="1985" spans="1:12" x14ac:dyDescent="0.3">
      <c r="A1985" s="1">
        <v>44107</v>
      </c>
      <c r="B1985" s="37" t="s">
        <v>3</v>
      </c>
      <c r="C1985" s="37">
        <v>33113</v>
      </c>
      <c r="D1985" s="6">
        <f t="shared" si="186"/>
        <v>0.16590094942258071</v>
      </c>
      <c r="E1985" s="7">
        <f t="shared" si="187"/>
        <v>155</v>
      </c>
      <c r="F1985" s="6">
        <f t="shared" si="188"/>
        <v>0.13003355704697986</v>
      </c>
      <c r="G1985" s="37">
        <v>38</v>
      </c>
      <c r="H1985" s="7">
        <f t="shared" si="189"/>
        <v>1</v>
      </c>
      <c r="I1985" s="6">
        <f t="shared" si="190"/>
        <v>1.4843749999999999E-2</v>
      </c>
      <c r="J1985" s="10">
        <f>IF(B1985="Pending","",C1985/(VLOOKUP(B1985,Population!$A$2:$B$10,2,FALSE)/100000))</f>
        <v>3774.9292621143618</v>
      </c>
      <c r="K1985" s="10">
        <f>IF(B1985="Pending","",SUMIFS(E:E,A:A,"&lt;="&amp;A1985,A:A,"&gt;="&amp;A1985-13,B:B,B1985)/(VLOOKUP(B1985,Population!$A$2:$B$10,2,FALSE)/100000)/14)</f>
        <v>19.453529272472206</v>
      </c>
      <c r="L1985" s="13">
        <f>IF(B1985="Pending","",(G1985/C1985)/(VLOOKUP(B1985,Population!$A$2:$B$10,2,FALSE)/100000))</f>
        <v>1.3082638955452697E-4</v>
      </c>
    </row>
    <row r="1986" spans="1:12" x14ac:dyDescent="0.3">
      <c r="A1986" s="1">
        <v>44107</v>
      </c>
      <c r="B1986" s="37" t="s">
        <v>4</v>
      </c>
      <c r="C1986" s="37">
        <v>29712</v>
      </c>
      <c r="D1986" s="6">
        <f t="shared" si="186"/>
        <v>0.14886144442496055</v>
      </c>
      <c r="E1986" s="7">
        <f t="shared" si="187"/>
        <v>168</v>
      </c>
      <c r="F1986" s="6">
        <f t="shared" si="188"/>
        <v>0.14093959731543623</v>
      </c>
      <c r="G1986" s="37">
        <v>107</v>
      </c>
      <c r="H1986" s="7">
        <f t="shared" si="189"/>
        <v>0</v>
      </c>
      <c r="I1986" s="6">
        <f t="shared" si="190"/>
        <v>4.1796874999999997E-2</v>
      </c>
      <c r="J1986" s="10">
        <f>IF(B1986="Pending","",C1986/(VLOOKUP(B1986,Population!$A$2:$B$10,2,FALSE)/100000))</f>
        <v>3485.196828226904</v>
      </c>
      <c r="K1986" s="10">
        <f>IF(B1986="Pending","",SUMIFS(E:E,A:A,"&lt;="&amp;A1986,A:A,"&gt;="&amp;A1986-13,B:B,B1986)/(VLOOKUP(B1986,Population!$A$2:$B$10,2,FALSE)/100000)/14)</f>
        <v>21.524421714446582</v>
      </c>
      <c r="L1986" s="13">
        <f>IF(B1986="Pending","",(G1986/C1986)/(VLOOKUP(B1986,Population!$A$2:$B$10,2,FALSE)/100000))</f>
        <v>4.2242276507437504E-4</v>
      </c>
    </row>
    <row r="1987" spans="1:12" x14ac:dyDescent="0.3">
      <c r="A1987" s="1">
        <v>44107</v>
      </c>
      <c r="B1987" s="37" t="s">
        <v>5</v>
      </c>
      <c r="C1987" s="37">
        <v>25716</v>
      </c>
      <c r="D1987" s="6">
        <f t="shared" si="186"/>
        <v>0.12884090282822716</v>
      </c>
      <c r="E1987" s="7">
        <f t="shared" si="187"/>
        <v>152</v>
      </c>
      <c r="F1987" s="6">
        <f t="shared" si="188"/>
        <v>0.12751677852348994</v>
      </c>
      <c r="G1987" s="37">
        <v>258</v>
      </c>
      <c r="H1987" s="7">
        <f t="shared" si="189"/>
        <v>5</v>
      </c>
      <c r="I1987" s="6">
        <f t="shared" si="190"/>
        <v>0.10078125</v>
      </c>
      <c r="J1987" s="10">
        <f>IF(B1987="Pending","",C1987/(VLOOKUP(B1987,Population!$A$2:$B$10,2,FALSE)/100000))</f>
        <v>2872.1376070657534</v>
      </c>
      <c r="K1987" s="10">
        <f>IF(B1987="Pending","",SUMIFS(E:E,A:A,"&lt;="&amp;A1987,A:A,"&gt;="&amp;A1987-13,B:B,B1987)/(VLOOKUP(B1987,Population!$A$2:$B$10,2,FALSE)/100000)/14)</f>
        <v>20.311041340547877</v>
      </c>
      <c r="L1987" s="13">
        <f>IF(B1987="Pending","",(G1987/C1987)/(VLOOKUP(B1987,Population!$A$2:$B$10,2,FALSE)/100000))</f>
        <v>1.1205161369586196E-3</v>
      </c>
    </row>
    <row r="1988" spans="1:12" x14ac:dyDescent="0.3">
      <c r="A1988" s="1">
        <v>44107</v>
      </c>
      <c r="B1988" s="37" t="s">
        <v>6</v>
      </c>
      <c r="C1988" s="37">
        <v>17306</v>
      </c>
      <c r="D1988" s="6">
        <f t="shared" si="186"/>
        <v>8.6705578797064059E-2</v>
      </c>
      <c r="E1988" s="7">
        <f t="shared" si="187"/>
        <v>118</v>
      </c>
      <c r="F1988" s="6">
        <f t="shared" si="188"/>
        <v>9.8993288590604023E-2</v>
      </c>
      <c r="G1988" s="37">
        <v>510</v>
      </c>
      <c r="H1988" s="7">
        <f t="shared" si="189"/>
        <v>10</v>
      </c>
      <c r="I1988" s="6">
        <f t="shared" si="190"/>
        <v>0.19921875</v>
      </c>
      <c r="J1988" s="10">
        <f>IF(B1988="Pending","",C1988/(VLOOKUP(B1988,Population!$A$2:$B$10,2,FALSE)/100000))</f>
        <v>2196.0869907288734</v>
      </c>
      <c r="K1988" s="10">
        <f>IF(B1988="Pending","",SUMIFS(E:E,A:A,"&lt;="&amp;A1988,A:A,"&gt;="&amp;A1988-13,B:B,B1988)/(VLOOKUP(B1988,Population!$A$2:$B$10,2,FALSE)/100000)/14)</f>
        <v>17.067704856872385</v>
      </c>
      <c r="L1988" s="13">
        <f>IF(B1988="Pending","",(G1988/C1988)/(VLOOKUP(B1988,Population!$A$2:$B$10,2,FALSE)/100000))</f>
        <v>3.7396100357590988E-3</v>
      </c>
    </row>
    <row r="1989" spans="1:12" x14ac:dyDescent="0.3">
      <c r="A1989" s="1">
        <v>44107</v>
      </c>
      <c r="B1989" s="37" t="s">
        <v>7</v>
      </c>
      <c r="C1989" s="37">
        <v>9945</v>
      </c>
      <c r="D1989" s="6">
        <f t="shared" si="186"/>
        <v>4.9825897442320702E-2</v>
      </c>
      <c r="E1989" s="7">
        <f t="shared" si="187"/>
        <v>76</v>
      </c>
      <c r="F1989" s="6">
        <f t="shared" si="188"/>
        <v>6.3758389261744972E-2</v>
      </c>
      <c r="G1989" s="37">
        <v>758</v>
      </c>
      <c r="H1989" s="7">
        <f t="shared" si="189"/>
        <v>8</v>
      </c>
      <c r="I1989" s="6">
        <f t="shared" si="190"/>
        <v>0.29609374999999999</v>
      </c>
      <c r="J1989" s="10">
        <f>IF(B1989="Pending","",C1989/(VLOOKUP(B1989,Population!$A$2:$B$10,2,FALSE)/100000))</f>
        <v>2073.6159734110097</v>
      </c>
      <c r="K1989" s="10">
        <f>IF(B1989="Pending","",SUMIFS(E:E,A:A,"&lt;="&amp;A1989,A:A,"&gt;="&amp;A1989-13,B:B,B1989)/(VLOOKUP(B1989,Population!$A$2:$B$10,2,FALSE)/100000)/14)</f>
        <v>18.676394675410517</v>
      </c>
      <c r="L1989" s="13">
        <f>IF(B1989="Pending","",(G1989/C1989)/(VLOOKUP(B1989,Population!$A$2:$B$10,2,FALSE)/100000))</f>
        <v>1.5892344120369883E-2</v>
      </c>
    </row>
    <row r="1990" spans="1:12" x14ac:dyDescent="0.3">
      <c r="A1990" s="1">
        <v>44107</v>
      </c>
      <c r="B1990" s="37" t="s">
        <v>25</v>
      </c>
      <c r="C1990" s="37">
        <v>5436</v>
      </c>
      <c r="D1990" s="6">
        <f t="shared" si="186"/>
        <v>2.7235151181141812E-2</v>
      </c>
      <c r="E1990" s="7">
        <f t="shared" si="187"/>
        <v>38</v>
      </c>
      <c r="F1990" s="6">
        <f t="shared" si="188"/>
        <v>3.1879194630872486E-2</v>
      </c>
      <c r="G1990" s="37">
        <v>864</v>
      </c>
      <c r="H1990" s="7">
        <f t="shared" si="189"/>
        <v>22</v>
      </c>
      <c r="I1990" s="6">
        <f t="shared" si="190"/>
        <v>0.33750000000000002</v>
      </c>
      <c r="J1990" s="10">
        <f>IF(B1990="Pending","",C1990/(VLOOKUP(B1990,Population!$A$2:$B$10,2,FALSE)/100000))</f>
        <v>2455.6283851849175</v>
      </c>
      <c r="K1990" s="10">
        <f>IF(B1990="Pending","",SUMIFS(E:E,A:A,"&lt;="&amp;A1990,A:A,"&gt;="&amp;A1990-13,B:B,B1990)/(VLOOKUP(B1990,Population!$A$2:$B$10,2,FALSE)/100000)/14)</f>
        <v>22.651255208659361</v>
      </c>
      <c r="L1990" s="13">
        <f>IF(B1990="Pending","",(G1990/C1990)/(VLOOKUP(B1990,Population!$A$2:$B$10,2,FALSE)/100000))</f>
        <v>7.1798850494420349E-2</v>
      </c>
    </row>
    <row r="1991" spans="1:12" x14ac:dyDescent="0.3">
      <c r="A1991" s="1">
        <v>44107</v>
      </c>
      <c r="B1991" s="37" t="s">
        <v>21</v>
      </c>
      <c r="C1991" s="37">
        <v>352</v>
      </c>
      <c r="D1991" s="6">
        <f t="shared" si="186"/>
        <v>1.7635712317442822E-3</v>
      </c>
      <c r="E1991" s="7">
        <f t="shared" si="187"/>
        <v>51</v>
      </c>
      <c r="F1991" s="6">
        <f t="shared" si="188"/>
        <v>4.278523489932886E-2</v>
      </c>
      <c r="G1991" s="37">
        <v>0</v>
      </c>
      <c r="H1991" s="7">
        <f t="shared" si="189"/>
        <v>0</v>
      </c>
      <c r="I1991" s="6">
        <f t="shared" si="190"/>
        <v>0</v>
      </c>
      <c r="J1991" s="10" t="str">
        <f>IF(B1991="Pending","",C1991/(VLOOKUP(B1991,Population!$A$2:$B$10,2,FALSE)/100000))</f>
        <v/>
      </c>
      <c r="K1991" s="10" t="str">
        <f>IF(B1991="Pending","",SUMIFS(E:E,A:A,"&lt;="&amp;A1991,A:A,"&gt;="&amp;A1991-13,B:B,B1991)/(VLOOKUP(B1991,Population!$A$2:$B$10,2,FALSE)/100000)/14)</f>
        <v/>
      </c>
      <c r="L1991" s="13" t="str">
        <f>IF(B1991="Pending","",(G1991/C1991)/(VLOOKUP(B1991,Population!$A$2:$B$10,2,FALSE)/100000))</f>
        <v/>
      </c>
    </row>
    <row r="1992" spans="1:12" x14ac:dyDescent="0.3">
      <c r="A1992" s="1">
        <v>44108</v>
      </c>
      <c r="B1992" s="11" t="s">
        <v>0</v>
      </c>
      <c r="C1992" s="37">
        <v>9970</v>
      </c>
      <c r="D1992" s="6">
        <f t="shared" ref="D1992:D2001" si="191">C1992/SUMIF(A:A,A1992,C:C)</f>
        <v>4.9550221161970082E-2</v>
      </c>
      <c r="E1992" s="7">
        <f t="shared" ref="E1992:E2001" si="192">C1992-SUMIFS(C:C,A:A,A1992-1,B:B,B1992)</f>
        <v>91</v>
      </c>
      <c r="F1992" s="6">
        <f t="shared" ref="F1992:F2001" si="193">E1992/SUMIF(A:A,A1992,E:E)</f>
        <v>5.6346749226006194E-2</v>
      </c>
      <c r="G1992" s="37">
        <v>5</v>
      </c>
      <c r="H1992" s="7">
        <f t="shared" ref="H1992:H2001" si="194">G1992-SUMIFS(G:G,A:A,A1992-1,B:B,B1992)</f>
        <v>0</v>
      </c>
      <c r="I1992" s="6">
        <f t="shared" ref="I1992:I2001" si="195">G1992/SUMIF(A:A,A1992,G:G)</f>
        <v>1.9402405898331393E-3</v>
      </c>
      <c r="J1992" s="10">
        <f>IF(B1992="Pending","",C1992/(VLOOKUP(B1992,Population!$A$2:$B$10,2,FALSE)/100000))</f>
        <v>1100.5216715566476</v>
      </c>
      <c r="K1992" s="10">
        <f>IF(B1992="Pending","",SUMIFS(E:E,A:A,"&lt;="&amp;A1992,A:A,"&gt;="&amp;A1992-13,B:B,B1992)/(VLOOKUP(B1992,Population!$A$2:$B$10,2,FALSE)/100000)/14)</f>
        <v>7.8056774239939894</v>
      </c>
      <c r="L1992" s="13">
        <f>IF(B1992="Pending","",(G1992/C1992)/(VLOOKUP(B1992,Population!$A$2:$B$10,2,FALSE)/100000))</f>
        <v>5.5357731748739075E-5</v>
      </c>
    </row>
    <row r="1993" spans="1:12" x14ac:dyDescent="0.3">
      <c r="A1993" s="1">
        <v>44108</v>
      </c>
      <c r="B1993" s="37" t="s">
        <v>1</v>
      </c>
      <c r="C1993" s="37">
        <v>26885</v>
      </c>
      <c r="D1993" s="6">
        <f t="shared" si="191"/>
        <v>0.13361661945231351</v>
      </c>
      <c r="E1993" s="7">
        <f t="shared" si="192"/>
        <v>231</v>
      </c>
      <c r="F1993" s="6">
        <f t="shared" si="193"/>
        <v>0.14303405572755418</v>
      </c>
      <c r="G1993" s="37">
        <v>1</v>
      </c>
      <c r="H1993" s="7">
        <f t="shared" si="194"/>
        <v>0</v>
      </c>
      <c r="I1993" s="6">
        <f t="shared" si="195"/>
        <v>3.8804811796662784E-4</v>
      </c>
      <c r="J1993" s="10">
        <f>IF(B1993="Pending","",C1993/(VLOOKUP(B1993,Population!$A$2:$B$10,2,FALSE)/100000))</f>
        <v>3138.1131635005399</v>
      </c>
      <c r="K1993" s="10">
        <f>IF(B1993="Pending","",SUMIFS(E:E,A:A,"&lt;="&amp;A1993,A:A,"&gt;="&amp;A1993-13,B:B,B1993)/(VLOOKUP(B1993,Population!$A$2:$B$10,2,FALSE)/100000)/14)</f>
        <v>22.285864358874953</v>
      </c>
      <c r="L1993" s="13">
        <f>IF(B1993="Pending","",(G1993/C1993)/(VLOOKUP(B1993,Population!$A$2:$B$10,2,FALSE)/100000))</f>
        <v>4.3415871083039793E-6</v>
      </c>
    </row>
    <row r="1994" spans="1:12" x14ac:dyDescent="0.3">
      <c r="A1994" s="1">
        <v>44108</v>
      </c>
      <c r="B1994" s="37" t="s">
        <v>2</v>
      </c>
      <c r="C1994" s="37">
        <v>41734</v>
      </c>
      <c r="D1994" s="6">
        <f t="shared" si="191"/>
        <v>0.20741513841260376</v>
      </c>
      <c r="E1994" s="7">
        <f t="shared" si="192"/>
        <v>252</v>
      </c>
      <c r="F1994" s="6">
        <f t="shared" si="193"/>
        <v>0.15603715170278637</v>
      </c>
      <c r="G1994" s="37">
        <v>19</v>
      </c>
      <c r="H1994" s="7">
        <f t="shared" si="194"/>
        <v>0</v>
      </c>
      <c r="I1994" s="6">
        <f t="shared" si="195"/>
        <v>7.3729142413659294E-3</v>
      </c>
      <c r="J1994" s="10">
        <f>IF(B1994="Pending","",C1994/(VLOOKUP(B1994,Population!$A$2:$B$10,2,FALSE)/100000))</f>
        <v>4381.7615239887109</v>
      </c>
      <c r="K1994" s="10">
        <f>IF(B1994="Pending","",SUMIFS(E:E,A:A,"&lt;="&amp;A1994,A:A,"&gt;="&amp;A1994-13,B:B,B1994)/(VLOOKUP(B1994,Population!$A$2:$B$10,2,FALSE)/100000)/14)</f>
        <v>21.43349108222781</v>
      </c>
      <c r="L1994" s="13">
        <f>IF(B1994="Pending","",(G1994/C1994)/(VLOOKUP(B1994,Population!$A$2:$B$10,2,FALSE)/100000))</f>
        <v>4.7799385678028537E-5</v>
      </c>
    </row>
    <row r="1995" spans="1:12" x14ac:dyDescent="0.3">
      <c r="A1995" s="1">
        <v>44108</v>
      </c>
      <c r="B1995" s="37" t="s">
        <v>3</v>
      </c>
      <c r="C1995" s="37">
        <v>33336</v>
      </c>
      <c r="D1995" s="6">
        <f t="shared" si="191"/>
        <v>0.16567765021619205</v>
      </c>
      <c r="E1995" s="7">
        <f t="shared" si="192"/>
        <v>223</v>
      </c>
      <c r="F1995" s="6">
        <f t="shared" si="193"/>
        <v>0.13808049535603714</v>
      </c>
      <c r="G1995" s="37">
        <v>38</v>
      </c>
      <c r="H1995" s="7">
        <f t="shared" si="194"/>
        <v>0</v>
      </c>
      <c r="I1995" s="6">
        <f t="shared" si="195"/>
        <v>1.4745828482731859E-2</v>
      </c>
      <c r="J1995" s="10">
        <f>IF(B1995="Pending","",C1995/(VLOOKUP(B1995,Population!$A$2:$B$10,2,FALSE)/100000))</f>
        <v>3800.3515804017866</v>
      </c>
      <c r="K1995" s="10">
        <f>IF(B1995="Pending","",SUMIFS(E:E,A:A,"&lt;="&amp;A1995,A:A,"&gt;="&amp;A1995-13,B:B,B1995)/(VLOOKUP(B1995,Population!$A$2:$B$10,2,FALSE)/100000)/14)</f>
        <v>18.964951726909906</v>
      </c>
      <c r="L1995" s="13">
        <f>IF(B1995="Pending","",(G1995/C1995)/(VLOOKUP(B1995,Population!$A$2:$B$10,2,FALSE)/100000))</f>
        <v>1.2995123102108985E-4</v>
      </c>
    </row>
    <row r="1996" spans="1:12" x14ac:dyDescent="0.3">
      <c r="A1996" s="1">
        <v>44108</v>
      </c>
      <c r="B1996" s="37" t="s">
        <v>4</v>
      </c>
      <c r="C1996" s="37">
        <v>29947</v>
      </c>
      <c r="D1996" s="6">
        <f t="shared" si="191"/>
        <v>0.14883455096665177</v>
      </c>
      <c r="E1996" s="7">
        <f t="shared" si="192"/>
        <v>235</v>
      </c>
      <c r="F1996" s="6">
        <f t="shared" si="193"/>
        <v>0.14551083591331268</v>
      </c>
      <c r="G1996" s="37">
        <v>108</v>
      </c>
      <c r="H1996" s="7">
        <f t="shared" si="194"/>
        <v>1</v>
      </c>
      <c r="I1996" s="6">
        <f t="shared" si="195"/>
        <v>4.190919674039581E-2</v>
      </c>
      <c r="J1996" s="10">
        <f>IF(B1996="Pending","",C1996/(VLOOKUP(B1996,Population!$A$2:$B$10,2,FALSE)/100000))</f>
        <v>3512.7621639375029</v>
      </c>
      <c r="K1996" s="10">
        <f>IF(B1996="Pending","",SUMIFS(E:E,A:A,"&lt;="&amp;A1996,A:A,"&gt;="&amp;A1996-13,B:B,B1996)/(VLOOKUP(B1996,Population!$A$2:$B$10,2,FALSE)/100000)/14)</f>
        <v>21.289823112654251</v>
      </c>
      <c r="L1996" s="13">
        <f>IF(B1996="Pending","",(G1996/C1996)/(VLOOKUP(B1996,Population!$A$2:$B$10,2,FALSE)/100000))</f>
        <v>4.2302482708738771E-4</v>
      </c>
    </row>
    <row r="1997" spans="1:12" x14ac:dyDescent="0.3">
      <c r="A1997" s="1">
        <v>44108</v>
      </c>
      <c r="B1997" s="37" t="s">
        <v>5</v>
      </c>
      <c r="C1997" s="37">
        <v>25957</v>
      </c>
      <c r="D1997" s="6">
        <f t="shared" si="191"/>
        <v>0.12900452263803985</v>
      </c>
      <c r="E1997" s="7">
        <f t="shared" si="192"/>
        <v>241</v>
      </c>
      <c r="F1997" s="6">
        <f t="shared" si="193"/>
        <v>0.14922600619195048</v>
      </c>
      <c r="G1997" s="37">
        <v>260</v>
      </c>
      <c r="H1997" s="7">
        <f t="shared" si="194"/>
        <v>2</v>
      </c>
      <c r="I1997" s="6">
        <f t="shared" si="195"/>
        <v>0.10089251067132324</v>
      </c>
      <c r="J1997" s="10">
        <f>IF(B1997="Pending","",C1997/(VLOOKUP(B1997,Population!$A$2:$B$10,2,FALSE)/100000))</f>
        <v>2899.054124537477</v>
      </c>
      <c r="K1997" s="10">
        <f>IF(B1997="Pending","",SUMIFS(E:E,A:A,"&lt;="&amp;A1997,A:A,"&gt;="&amp;A1997-13,B:B,B1997)/(VLOOKUP(B1997,Population!$A$2:$B$10,2,FALSE)/100000)/14)</f>
        <v>19.856316534416209</v>
      </c>
      <c r="L1997" s="13">
        <f>IF(B1997="Pending","",(G1997/C1997)/(VLOOKUP(B1997,Population!$A$2:$B$10,2,FALSE)/100000))</f>
        <v>1.1187181325655823E-3</v>
      </c>
    </row>
    <row r="1998" spans="1:12" x14ac:dyDescent="0.3">
      <c r="A1998" s="1">
        <v>44108</v>
      </c>
      <c r="B1998" s="37" t="s">
        <v>6</v>
      </c>
      <c r="C1998" s="37">
        <v>17496</v>
      </c>
      <c r="D1998" s="6">
        <f t="shared" si="191"/>
        <v>8.6953928731176383E-2</v>
      </c>
      <c r="E1998" s="7">
        <f t="shared" si="192"/>
        <v>190</v>
      </c>
      <c r="F1998" s="6">
        <f t="shared" si="193"/>
        <v>0.11764705882352941</v>
      </c>
      <c r="G1998" s="37">
        <v>513</v>
      </c>
      <c r="H1998" s="7">
        <f t="shared" si="194"/>
        <v>3</v>
      </c>
      <c r="I1998" s="6">
        <f t="shared" si="195"/>
        <v>0.19906868451688009</v>
      </c>
      <c r="J1998" s="10">
        <f>IF(B1998="Pending","",C1998/(VLOOKUP(B1998,Population!$A$2:$B$10,2,FALSE)/100000))</f>
        <v>2220.1975031660909</v>
      </c>
      <c r="K1998" s="10">
        <f>IF(B1998="Pending","",SUMIFS(E:E,A:A,"&lt;="&amp;A1998,A:A,"&gt;="&amp;A1998-13,B:B,B1998)/(VLOOKUP(B1998,Population!$A$2:$B$10,2,FALSE)/100000)/14)</f>
        <v>17.076768959292391</v>
      </c>
      <c r="L1998" s="13">
        <f>IF(B1998="Pending","",(G1998/C1998)/(VLOOKUP(B1998,Population!$A$2:$B$10,2,FALSE)/100000))</f>
        <v>3.7207580921631935E-3</v>
      </c>
    </row>
    <row r="1999" spans="1:12" x14ac:dyDescent="0.3">
      <c r="A1999" s="1">
        <v>44108</v>
      </c>
      <c r="B1999" s="37" t="s">
        <v>7</v>
      </c>
      <c r="C1999" s="37">
        <v>10055</v>
      </c>
      <c r="D1999" s="6">
        <f t="shared" si="191"/>
        <v>4.9972665374484367E-2</v>
      </c>
      <c r="E1999" s="7">
        <f t="shared" si="192"/>
        <v>110</v>
      </c>
      <c r="F1999" s="6">
        <f t="shared" si="193"/>
        <v>6.8111455108359129E-2</v>
      </c>
      <c r="G1999" s="37">
        <v>763</v>
      </c>
      <c r="H1999" s="7">
        <f t="shared" si="194"/>
        <v>5</v>
      </c>
      <c r="I1999" s="6">
        <f t="shared" si="195"/>
        <v>0.29608071400853708</v>
      </c>
      <c r="J1999" s="10">
        <f>IF(B1999="Pending","",C1999/(VLOOKUP(B1999,Population!$A$2:$B$10,2,FALSE)/100000))</f>
        <v>2096.5518966966015</v>
      </c>
      <c r="K1999" s="10">
        <f>IF(B1999="Pending","",SUMIFS(E:E,A:A,"&lt;="&amp;A1999,A:A,"&gt;="&amp;A1999-13,B:B,B1999)/(VLOOKUP(B1999,Population!$A$2:$B$10,2,FALSE)/100000)/14)</f>
        <v>18.095549864931243</v>
      </c>
      <c r="L1999" s="13">
        <f>IF(B1999="Pending","",(G1999/C1999)/(VLOOKUP(B1999,Population!$A$2:$B$10,2,FALSE)/100000))</f>
        <v>1.5822168497723062E-2</v>
      </c>
    </row>
    <row r="2000" spans="1:12" x14ac:dyDescent="0.3">
      <c r="A2000" s="1">
        <v>44108</v>
      </c>
      <c r="B2000" s="37" t="s">
        <v>25</v>
      </c>
      <c r="C2000" s="37">
        <v>5497</v>
      </c>
      <c r="D2000" s="6">
        <f t="shared" si="191"/>
        <v>2.7319715719894638E-2</v>
      </c>
      <c r="E2000" s="7">
        <f t="shared" si="192"/>
        <v>61</v>
      </c>
      <c r="F2000" s="6">
        <f t="shared" si="193"/>
        <v>3.7770897832817341E-2</v>
      </c>
      <c r="G2000" s="37">
        <v>870</v>
      </c>
      <c r="H2000" s="7">
        <f t="shared" si="194"/>
        <v>6</v>
      </c>
      <c r="I2000" s="6">
        <f t="shared" si="195"/>
        <v>0.33760186263096625</v>
      </c>
      <c r="J2000" s="10">
        <f>IF(B2000="Pending","",C2000/(VLOOKUP(B2000,Population!$A$2:$B$10,2,FALSE)/100000))</f>
        <v>2483.1841856809219</v>
      </c>
      <c r="K2000" s="10">
        <f>IF(B2000="Pending","",SUMIFS(E:E,A:A,"&lt;="&amp;A2000,A:A,"&gt;="&amp;A2000-13,B:B,B2000)/(VLOOKUP(B2000,Population!$A$2:$B$10,2,FALSE)/100000)/14)</f>
        <v>21.586452613380505</v>
      </c>
      <c r="L2000" s="13">
        <f>IF(B2000="Pending","",(G2000/C2000)/(VLOOKUP(B2000,Population!$A$2:$B$10,2,FALSE)/100000))</f>
        <v>7.1495171528803594E-2</v>
      </c>
    </row>
    <row r="2001" spans="1:12" x14ac:dyDescent="0.3">
      <c r="A2001" s="1">
        <v>44108</v>
      </c>
      <c r="B2001" s="37" t="s">
        <v>21</v>
      </c>
      <c r="C2001" s="37">
        <v>333</v>
      </c>
      <c r="D2001" s="6">
        <f t="shared" si="191"/>
        <v>1.6549873266736245E-3</v>
      </c>
      <c r="E2001" s="7">
        <f t="shared" si="192"/>
        <v>-19</v>
      </c>
      <c r="F2001" s="6">
        <f t="shared" si="193"/>
        <v>-1.1764705882352941E-2</v>
      </c>
      <c r="G2001" s="37">
        <v>0</v>
      </c>
      <c r="H2001" s="7">
        <f t="shared" si="194"/>
        <v>0</v>
      </c>
      <c r="I2001" s="6">
        <f t="shared" si="195"/>
        <v>0</v>
      </c>
      <c r="J2001" s="10" t="str">
        <f>IF(B2001="Pending","",C2001/(VLOOKUP(B2001,Population!$A$2:$B$10,2,FALSE)/100000))</f>
        <v/>
      </c>
      <c r="K2001" s="10" t="str">
        <f>IF(B2001="Pending","",SUMIFS(E:E,A:A,"&lt;="&amp;A2001,A:A,"&gt;="&amp;A2001-13,B:B,B2001)/(VLOOKUP(B2001,Population!$A$2:$B$10,2,FALSE)/100000)/14)</f>
        <v/>
      </c>
      <c r="L2001" s="13" t="str">
        <f>IF(B2001="Pending","",(G2001/C2001)/(VLOOKUP(B2001,Population!$A$2:$B$10,2,FALSE)/100000))</f>
        <v/>
      </c>
    </row>
    <row r="2002" spans="1:12" x14ac:dyDescent="0.3">
      <c r="A2002" s="1">
        <v>44109</v>
      </c>
      <c r="B2002" s="11" t="s">
        <v>0</v>
      </c>
      <c r="C2002" s="37">
        <v>10112</v>
      </c>
      <c r="D2002" s="6">
        <f t="shared" ref="D2002:D2011" si="196">C2002/SUMIF(A:A,A2002,C:C)</f>
        <v>4.9641873548716492E-2</v>
      </c>
      <c r="E2002" s="7">
        <f t="shared" ref="E2002:E2011" si="197">C2002-SUMIFS(C:C,A:A,A2002-1,B:B,B2002)</f>
        <v>142</v>
      </c>
      <c r="F2002" s="6">
        <f t="shared" ref="F2002:F2011" si="198">E2002/SUMIF(A:A,A2002,E:E)</f>
        <v>5.7051024507834475E-2</v>
      </c>
      <c r="G2002" s="37">
        <v>5</v>
      </c>
      <c r="H2002" s="7">
        <f t="shared" ref="H2002:H2011" si="199">G2002-SUMIFS(G:G,A:A,A2002-1,B:B,B2002)</f>
        <v>0</v>
      </c>
      <c r="I2002" s="6">
        <f t="shared" ref="I2002:I2011" si="200">G2002/SUMIF(A:A,A2002,G:G)</f>
        <v>1.9252984212552945E-3</v>
      </c>
      <c r="J2002" s="10">
        <f>IF(B2002="Pending","",C2002/(VLOOKUP(B2002,Population!$A$2:$B$10,2,FALSE)/100000))</f>
        <v>1116.1961025858395</v>
      </c>
      <c r="K2002" s="10">
        <f>IF(B2002="Pending","",SUMIFS(E:E,A:A,"&lt;="&amp;A2002,A:A,"&gt;="&amp;A2002-13,B:B,B2002)/(VLOOKUP(B2002,Population!$A$2:$B$10,2,FALSE)/100000)/14)</f>
        <v>8.5231689851893968</v>
      </c>
      <c r="L2002" s="13">
        <f>IF(B2002="Pending","",(G2002/C2002)/(VLOOKUP(B2002,Population!$A$2:$B$10,2,FALSE)/100000))</f>
        <v>5.4580358537868729E-5</v>
      </c>
    </row>
    <row r="2003" spans="1:12" x14ac:dyDescent="0.3">
      <c r="A2003" s="1">
        <v>44109</v>
      </c>
      <c r="B2003" s="37" t="s">
        <v>1</v>
      </c>
      <c r="C2003" s="37">
        <v>27241</v>
      </c>
      <c r="D2003" s="6">
        <f t="shared" si="196"/>
        <v>0.13373163343953579</v>
      </c>
      <c r="E2003" s="7">
        <f t="shared" si="197"/>
        <v>356</v>
      </c>
      <c r="F2003" s="6">
        <f t="shared" si="198"/>
        <v>0.14302932904781038</v>
      </c>
      <c r="G2003" s="37">
        <v>1</v>
      </c>
      <c r="H2003" s="7">
        <f t="shared" si="199"/>
        <v>0</v>
      </c>
      <c r="I2003" s="6">
        <f t="shared" si="200"/>
        <v>3.850596842510589E-4</v>
      </c>
      <c r="J2003" s="10">
        <f>IF(B2003="Pending","",C2003/(VLOOKUP(B2003,Population!$A$2:$B$10,2,FALSE)/100000))</f>
        <v>3179.6667542093437</v>
      </c>
      <c r="K2003" s="10">
        <f>IF(B2003="Pending","",SUMIFS(E:E,A:A,"&lt;="&amp;A2003,A:A,"&gt;="&amp;A2003-13,B:B,B2003)/(VLOOKUP(B2003,Population!$A$2:$B$10,2,FALSE)/100000)/14)</f>
        <v>24.23681544753067</v>
      </c>
      <c r="L2003" s="13">
        <f>IF(B2003="Pending","",(G2003/C2003)/(VLOOKUP(B2003,Population!$A$2:$B$10,2,FALSE)/100000))</f>
        <v>4.2848489191568757E-6</v>
      </c>
    </row>
    <row r="2004" spans="1:12" x14ac:dyDescent="0.3">
      <c r="A2004" s="1">
        <v>44109</v>
      </c>
      <c r="B2004" s="37" t="s">
        <v>2</v>
      </c>
      <c r="C2004" s="37">
        <v>42162</v>
      </c>
      <c r="D2004" s="6">
        <f t="shared" si="196"/>
        <v>0.20698187030864168</v>
      </c>
      <c r="E2004" s="7">
        <f t="shared" si="197"/>
        <v>428</v>
      </c>
      <c r="F2004" s="6">
        <f t="shared" si="198"/>
        <v>0.17195660907995178</v>
      </c>
      <c r="G2004" s="37">
        <v>19</v>
      </c>
      <c r="H2004" s="7">
        <f t="shared" si="199"/>
        <v>0</v>
      </c>
      <c r="I2004" s="6">
        <f t="shared" si="200"/>
        <v>7.3161340007701194E-3</v>
      </c>
      <c r="J2004" s="10">
        <f>IF(B2004="Pending","",C2004/(VLOOKUP(B2004,Population!$A$2:$B$10,2,FALSE)/100000))</f>
        <v>4426.6983604354255</v>
      </c>
      <c r="K2004" s="10">
        <f>IF(B2004="Pending","",SUMIFS(E:E,A:A,"&lt;="&amp;A2004,A:A,"&gt;="&amp;A2004-13,B:B,B2004)/(VLOOKUP(B2004,Population!$A$2:$B$10,2,FALSE)/100000)/14)</f>
        <v>23.638335861155376</v>
      </c>
      <c r="L2004" s="13">
        <f>IF(B2004="Pending","",(G2004/C2004)/(VLOOKUP(B2004,Population!$A$2:$B$10,2,FALSE)/100000))</f>
        <v>4.7314158765875509E-5</v>
      </c>
    </row>
    <row r="2005" spans="1:12" x14ac:dyDescent="0.3">
      <c r="A2005" s="1">
        <v>44109</v>
      </c>
      <c r="B2005" s="37" t="s">
        <v>3</v>
      </c>
      <c r="C2005" s="37">
        <v>33643</v>
      </c>
      <c r="D2005" s="6">
        <f t="shared" si="196"/>
        <v>0.16516035915738417</v>
      </c>
      <c r="E2005" s="7">
        <f t="shared" si="197"/>
        <v>307</v>
      </c>
      <c r="F2005" s="6">
        <f t="shared" si="198"/>
        <v>0.12334270791482523</v>
      </c>
      <c r="G2005" s="37">
        <v>38</v>
      </c>
      <c r="H2005" s="7">
        <f t="shared" si="199"/>
        <v>0</v>
      </c>
      <c r="I2005" s="6">
        <f t="shared" si="200"/>
        <v>1.4632268001540239E-2</v>
      </c>
      <c r="J2005" s="10">
        <f>IF(B2005="Pending","",C2005/(VLOOKUP(B2005,Population!$A$2:$B$10,2,FALSE)/100000))</f>
        <v>3835.3500185822327</v>
      </c>
      <c r="K2005" s="10">
        <f>IF(B2005="Pending","",SUMIFS(E:E,A:A,"&lt;="&amp;A2005,A:A,"&gt;="&amp;A2005-13,B:B,B2005)/(VLOOKUP(B2005,Population!$A$2:$B$10,2,FALSE)/100000)/14)</f>
        <v>20.479542118153034</v>
      </c>
      <c r="L2005" s="13">
        <f>IF(B2005="Pending","",(G2005/C2005)/(VLOOKUP(B2005,Population!$A$2:$B$10,2,FALSE)/100000))</f>
        <v>1.2876539658529418E-4</v>
      </c>
    </row>
    <row r="2006" spans="1:12" x14ac:dyDescent="0.3">
      <c r="A2006" s="1">
        <v>44109</v>
      </c>
      <c r="B2006" s="37" t="s">
        <v>4</v>
      </c>
      <c r="C2006" s="37">
        <v>30279</v>
      </c>
      <c r="D2006" s="6">
        <f t="shared" si="196"/>
        <v>0.14864579600292588</v>
      </c>
      <c r="E2006" s="7">
        <f t="shared" si="197"/>
        <v>332</v>
      </c>
      <c r="F2006" s="6">
        <f t="shared" si="198"/>
        <v>0.13338690237042988</v>
      </c>
      <c r="G2006" s="37">
        <v>108</v>
      </c>
      <c r="H2006" s="7">
        <f t="shared" si="199"/>
        <v>0</v>
      </c>
      <c r="I2006" s="6">
        <f t="shared" si="200"/>
        <v>4.1586445899114366E-2</v>
      </c>
      <c r="J2006" s="10">
        <f>IF(B2006="Pending","",C2006/(VLOOKUP(B2006,Population!$A$2:$B$10,2,FALSE)/100000))</f>
        <v>3551.7055318350303</v>
      </c>
      <c r="K2006" s="10">
        <f>IF(B2006="Pending","",SUMIFS(E:E,A:A,"&lt;="&amp;A2006,A:A,"&gt;="&amp;A2006-13,B:B,B2006)/(VLOOKUP(B2006,Population!$A$2:$B$10,2,FALSE)/100000)/14)</f>
        <v>23.133097841022582</v>
      </c>
      <c r="L2006" s="13">
        <f>IF(B2006="Pending","",(G2006/C2006)/(VLOOKUP(B2006,Population!$A$2:$B$10,2,FALSE)/100000))</f>
        <v>4.1838648887961949E-4</v>
      </c>
    </row>
    <row r="2007" spans="1:12" x14ac:dyDescent="0.3">
      <c r="A2007" s="1">
        <v>44109</v>
      </c>
      <c r="B2007" s="37" t="s">
        <v>5</v>
      </c>
      <c r="C2007" s="37">
        <v>26314</v>
      </c>
      <c r="D2007" s="6">
        <f t="shared" si="196"/>
        <v>0.1291808010839523</v>
      </c>
      <c r="E2007" s="7">
        <f t="shared" si="197"/>
        <v>357</v>
      </c>
      <c r="F2007" s="6">
        <f t="shared" si="198"/>
        <v>0.14343109682603455</v>
      </c>
      <c r="G2007" s="37">
        <v>261</v>
      </c>
      <c r="H2007" s="7">
        <f t="shared" si="199"/>
        <v>1</v>
      </c>
      <c r="I2007" s="6">
        <f t="shared" si="200"/>
        <v>0.10050057758952638</v>
      </c>
      <c r="J2007" s="10">
        <f>IF(B2007="Pending","",C2007/(VLOOKUP(B2007,Population!$A$2:$B$10,2,FALSE)/100000))</f>
        <v>2938.9263101698648</v>
      </c>
      <c r="K2007" s="10">
        <f>IF(B2007="Pending","",SUMIFS(E:E,A:A,"&lt;="&amp;A2007,A:A,"&gt;="&amp;A2007-13,B:B,B2007)/(VLOOKUP(B2007,Population!$A$2:$B$10,2,FALSE)/100000)/14)</f>
        <v>21.70712627165388</v>
      </c>
      <c r="L2007" s="13">
        <f>IF(B2007="Pending","",(G2007/C2007)/(VLOOKUP(B2007,Population!$A$2:$B$10,2,FALSE)/100000))</f>
        <v>1.1077849571138291E-3</v>
      </c>
    </row>
    <row r="2008" spans="1:12" x14ac:dyDescent="0.3">
      <c r="A2008" s="1">
        <v>44109</v>
      </c>
      <c r="B2008" s="37" t="s">
        <v>6</v>
      </c>
      <c r="C2008" s="37">
        <v>17772</v>
      </c>
      <c r="D2008" s="6">
        <f t="shared" si="196"/>
        <v>8.7246378234551961E-2</v>
      </c>
      <c r="E2008" s="7">
        <f t="shared" si="197"/>
        <v>276</v>
      </c>
      <c r="F2008" s="6">
        <f t="shared" si="198"/>
        <v>0.11088790678987545</v>
      </c>
      <c r="G2008" s="37">
        <v>518</v>
      </c>
      <c r="H2008" s="7">
        <f t="shared" si="199"/>
        <v>5</v>
      </c>
      <c r="I2008" s="6">
        <f t="shared" si="200"/>
        <v>0.19946091644204852</v>
      </c>
      <c r="J2008" s="10">
        <f>IF(B2008="Pending","",C2008/(VLOOKUP(B2008,Population!$A$2:$B$10,2,FALSE)/100000))</f>
        <v>2255.2211949169964</v>
      </c>
      <c r="K2008" s="10">
        <f>IF(B2008="Pending","",SUMIFS(E:E,A:A,"&lt;="&amp;A2008,A:A,"&gt;="&amp;A2008-13,B:B,B2008)/(VLOOKUP(B2008,Population!$A$2:$B$10,2,FALSE)/100000)/14)</f>
        <v>18.907717648133719</v>
      </c>
      <c r="L2008" s="13">
        <f>IF(B2008="Pending","",(G2008/C2008)/(VLOOKUP(B2008,Population!$A$2:$B$10,2,FALSE)/100000))</f>
        <v>3.6986760493972373E-3</v>
      </c>
    </row>
    <row r="2009" spans="1:12" x14ac:dyDescent="0.3">
      <c r="A2009" s="1">
        <v>44109</v>
      </c>
      <c r="B2009" s="37" t="s">
        <v>7</v>
      </c>
      <c r="C2009" s="37">
        <v>10242</v>
      </c>
      <c r="D2009" s="6">
        <f t="shared" si="196"/>
        <v>5.0280070103436936E-2</v>
      </c>
      <c r="E2009" s="7">
        <f t="shared" si="197"/>
        <v>187</v>
      </c>
      <c r="F2009" s="6">
        <f t="shared" si="198"/>
        <v>7.5130574527922864E-2</v>
      </c>
      <c r="G2009" s="37">
        <v>770</v>
      </c>
      <c r="H2009" s="7">
        <f t="shared" si="199"/>
        <v>7</v>
      </c>
      <c r="I2009" s="6">
        <f t="shared" si="200"/>
        <v>0.29649595687331537</v>
      </c>
      <c r="J2009" s="10">
        <f>IF(B2009="Pending","",C2009/(VLOOKUP(B2009,Population!$A$2:$B$10,2,FALSE)/100000))</f>
        <v>2135.542966282108</v>
      </c>
      <c r="K2009" s="10">
        <f>IF(B2009="Pending","",SUMIFS(E:E,A:A,"&lt;="&amp;A2009,A:A,"&gt;="&amp;A2009-13,B:B,B2009)/(VLOOKUP(B2009,Population!$A$2:$B$10,2,FALSE)/100000)/14)</f>
        <v>19.748723556295335</v>
      </c>
      <c r="L2009" s="13">
        <f>IF(B2009="Pending","",(G2009/C2009)/(VLOOKUP(B2009,Population!$A$2:$B$10,2,FALSE)/100000))</f>
        <v>1.5675792130359599E-2</v>
      </c>
    </row>
    <row r="2010" spans="1:12" x14ac:dyDescent="0.3">
      <c r="A2010" s="1">
        <v>44109</v>
      </c>
      <c r="B2010" s="37" t="s">
        <v>25</v>
      </c>
      <c r="C2010" s="37">
        <v>5595</v>
      </c>
      <c r="D2010" s="6">
        <f t="shared" si="196"/>
        <v>2.7466997874314551E-2</v>
      </c>
      <c r="E2010" s="7">
        <f t="shared" si="197"/>
        <v>98</v>
      </c>
      <c r="F2010" s="6">
        <f t="shared" si="198"/>
        <v>3.9373242265970269E-2</v>
      </c>
      <c r="G2010" s="37">
        <v>877</v>
      </c>
      <c r="H2010" s="7">
        <f t="shared" si="199"/>
        <v>7</v>
      </c>
      <c r="I2010" s="6">
        <f t="shared" si="200"/>
        <v>0.33769734308817867</v>
      </c>
      <c r="J2010" s="10">
        <f>IF(B2010="Pending","",C2010/(VLOOKUP(B2010,Population!$A$2:$B$10,2,FALSE)/100000))</f>
        <v>2527.4541602482732</v>
      </c>
      <c r="K2010" s="10">
        <f>IF(B2010="Pending","",SUMIFS(E:E,A:A,"&lt;="&amp;A2010,A:A,"&gt;="&amp;A2010-13,B:B,B2010)/(VLOOKUP(B2010,Population!$A$2:$B$10,2,FALSE)/100000)/14)</f>
        <v>23.554724077380818</v>
      </c>
      <c r="L2010" s="13">
        <f>IF(B2010="Pending","",(G2010/C2010)/(VLOOKUP(B2010,Population!$A$2:$B$10,2,FALSE)/100000))</f>
        <v>7.0808060578080159E-2</v>
      </c>
    </row>
    <row r="2011" spans="1:12" x14ac:dyDescent="0.3">
      <c r="A2011" s="1">
        <v>44109</v>
      </c>
      <c r="B2011" s="37" t="s">
        <v>21</v>
      </c>
      <c r="C2011" s="37">
        <v>339</v>
      </c>
      <c r="D2011" s="6">
        <f t="shared" si="196"/>
        <v>1.6642202465402382E-3</v>
      </c>
      <c r="E2011" s="7">
        <f t="shared" si="197"/>
        <v>6</v>
      </c>
      <c r="F2011" s="6">
        <f t="shared" si="198"/>
        <v>2.4106066693451184E-3</v>
      </c>
      <c r="G2011" s="37">
        <v>0</v>
      </c>
      <c r="H2011" s="7">
        <f t="shared" si="199"/>
        <v>0</v>
      </c>
      <c r="I2011" s="6">
        <f t="shared" si="200"/>
        <v>0</v>
      </c>
      <c r="J2011" s="10" t="str">
        <f>IF(B2011="Pending","",C2011/(VLOOKUP(B2011,Population!$A$2:$B$10,2,FALSE)/100000))</f>
        <v/>
      </c>
      <c r="K2011" s="10" t="str">
        <f>IF(B2011="Pending","",SUMIFS(E:E,A:A,"&lt;="&amp;A2011,A:A,"&gt;="&amp;A2011-13,B:B,B2011)/(VLOOKUP(B2011,Population!$A$2:$B$10,2,FALSE)/100000)/14)</f>
        <v/>
      </c>
      <c r="L2011" s="13" t="str">
        <f>IF(B2011="Pending","",(G2011/C2011)/(VLOOKUP(B2011,Population!$A$2:$B$10,2,FALSE)/100000))</f>
        <v/>
      </c>
    </row>
    <row r="2012" spans="1:12" x14ac:dyDescent="0.3">
      <c r="A2012" s="1">
        <v>44110</v>
      </c>
      <c r="B2012" s="11" t="s">
        <v>0</v>
      </c>
      <c r="C2012" s="37">
        <v>10181</v>
      </c>
      <c r="D2012" s="6">
        <f t="shared" ref="D2012:D2021" si="201">C2012/SUMIF(A:A,A2012,C:C)</f>
        <v>4.957273280584297E-2</v>
      </c>
      <c r="E2012" s="7">
        <f t="shared" ref="E2012:E2021" si="202">C2012-SUMIFS(C:C,A:A,A2012-1,B:B,B2012)</f>
        <v>69</v>
      </c>
      <c r="F2012" s="6">
        <f t="shared" ref="F2012:F2021" si="203">E2012/SUMIF(A:A,A2012,E:E)</f>
        <v>4.1169451073985681E-2</v>
      </c>
      <c r="G2012" s="37">
        <v>6</v>
      </c>
      <c r="H2012" s="7">
        <f t="shared" ref="H2012:H2021" si="204">G2012-SUMIFS(G:G,A:A,A2012-1,B:B,B2012)</f>
        <v>1</v>
      </c>
      <c r="I2012" s="6">
        <f t="shared" ref="I2012:I2021" si="205">G2012/SUMIF(A:A,A2012,G:G)</f>
        <v>2.2892025944296068E-3</v>
      </c>
      <c r="J2012" s="10">
        <f>IF(B2012="Pending","",C2012/(VLOOKUP(B2012,Population!$A$2:$B$10,2,FALSE)/100000))</f>
        <v>1123.8125514662215</v>
      </c>
      <c r="K2012" s="10">
        <f>IF(B2012="Pending","",SUMIFS(E:E,A:A,"&lt;="&amp;A2012,A:A,"&gt;="&amp;A2012-13,B:B,B2012)/(VLOOKUP(B2012,Population!$A$2:$B$10,2,FALSE)/100000)/14)</f>
        <v>8.8227808459083583</v>
      </c>
      <c r="L2012" s="13">
        <f>IF(B2012="Pending","",(G2012/C2012)/(VLOOKUP(B2012,Population!$A$2:$B$10,2,FALSE)/100000))</f>
        <v>6.5052539302810553E-5</v>
      </c>
    </row>
    <row r="2013" spans="1:12" x14ac:dyDescent="0.3">
      <c r="A2013" s="1">
        <v>44110</v>
      </c>
      <c r="B2013" s="37" t="s">
        <v>1</v>
      </c>
      <c r="C2013" s="37">
        <v>27436</v>
      </c>
      <c r="D2013" s="6">
        <f t="shared" si="201"/>
        <v>0.13358977480219111</v>
      </c>
      <c r="E2013" s="7">
        <f t="shared" si="202"/>
        <v>195</v>
      </c>
      <c r="F2013" s="6">
        <f t="shared" si="203"/>
        <v>0.11634844868735084</v>
      </c>
      <c r="G2013" s="37">
        <v>1</v>
      </c>
      <c r="H2013" s="7">
        <f t="shared" si="204"/>
        <v>0</v>
      </c>
      <c r="I2013" s="6">
        <f t="shared" si="205"/>
        <v>3.8153376573826786E-4</v>
      </c>
      <c r="J2013" s="10">
        <f>IF(B2013="Pending","",C2013/(VLOOKUP(B2013,Population!$A$2:$B$10,2,FALSE)/100000))</f>
        <v>3202.4278502436605</v>
      </c>
      <c r="K2013" s="10">
        <f>IF(B2013="Pending","",SUMIFS(E:E,A:A,"&lt;="&amp;A2013,A:A,"&gt;="&amp;A2013-13,B:B,B2013)/(VLOOKUP(B2013,Population!$A$2:$B$10,2,FALSE)/100000)/14)</f>
        <v>24.79542110112013</v>
      </c>
      <c r="L2013" s="13">
        <f>IF(B2013="Pending","",(G2013/C2013)/(VLOOKUP(B2013,Population!$A$2:$B$10,2,FALSE)/100000))</f>
        <v>4.2543945694252973E-6</v>
      </c>
    </row>
    <row r="2014" spans="1:12" x14ac:dyDescent="0.3">
      <c r="A2014" s="1">
        <v>44110</v>
      </c>
      <c r="B2014" s="37" t="s">
        <v>2</v>
      </c>
      <c r="C2014" s="37">
        <v>42463</v>
      </c>
      <c r="D2014" s="6">
        <f t="shared" si="201"/>
        <v>0.20675836883749238</v>
      </c>
      <c r="E2014" s="7">
        <f t="shared" si="202"/>
        <v>301</v>
      </c>
      <c r="F2014" s="6">
        <f t="shared" si="203"/>
        <v>0.17959427207637232</v>
      </c>
      <c r="G2014" s="37">
        <v>19</v>
      </c>
      <c r="H2014" s="7">
        <f t="shared" si="204"/>
        <v>0</v>
      </c>
      <c r="I2014" s="6">
        <f t="shared" si="205"/>
        <v>7.2491415490270892E-3</v>
      </c>
      <c r="J2014" s="10">
        <f>IF(B2014="Pending","",C2014/(VLOOKUP(B2014,Population!$A$2:$B$10,2,FALSE)/100000))</f>
        <v>4458.3011356000534</v>
      </c>
      <c r="K2014" s="10">
        <f>IF(B2014="Pending","",SUMIFS(E:E,A:A,"&lt;="&amp;A2014,A:A,"&gt;="&amp;A2014-13,B:B,B2014)/(VLOOKUP(B2014,Population!$A$2:$B$10,2,FALSE)/100000)/14)</f>
        <v>24.853250331176685</v>
      </c>
      <c r="L2014" s="13">
        <f>IF(B2014="Pending","",(G2014/C2014)/(VLOOKUP(B2014,Population!$A$2:$B$10,2,FALSE)/100000))</f>
        <v>4.6978771209920242E-5</v>
      </c>
    </row>
    <row r="2015" spans="1:12" x14ac:dyDescent="0.3">
      <c r="A2015" s="1">
        <v>44110</v>
      </c>
      <c r="B2015" s="37" t="s">
        <v>3</v>
      </c>
      <c r="C2015" s="37">
        <v>33899</v>
      </c>
      <c r="D2015" s="6">
        <f t="shared" si="201"/>
        <v>0.16505903834449179</v>
      </c>
      <c r="E2015" s="7">
        <f t="shared" si="202"/>
        <v>256</v>
      </c>
      <c r="F2015" s="6">
        <f t="shared" si="203"/>
        <v>0.15274463007159905</v>
      </c>
      <c r="G2015" s="37">
        <v>38</v>
      </c>
      <c r="H2015" s="7">
        <f t="shared" si="204"/>
        <v>0</v>
      </c>
      <c r="I2015" s="6">
        <f t="shared" si="205"/>
        <v>1.4498283098054178E-2</v>
      </c>
      <c r="J2015" s="10">
        <f>IF(B2015="Pending","",C2015/(VLOOKUP(B2015,Population!$A$2:$B$10,2,FALSE)/100000))</f>
        <v>3864.5343839704874</v>
      </c>
      <c r="K2015" s="10">
        <f>IF(B2015="Pending","",SUMIFS(E:E,A:A,"&lt;="&amp;A2015,A:A,"&gt;="&amp;A2015-13,B:B,B2015)/(VLOOKUP(B2015,Population!$A$2:$B$10,2,FALSE)/100000)/14)</f>
        <v>21.733557818429603</v>
      </c>
      <c r="L2015" s="13">
        <f>IF(B2015="Pending","",(G2015/C2015)/(VLOOKUP(B2015,Population!$A$2:$B$10,2,FALSE)/100000))</f>
        <v>1.2779298024481698E-4</v>
      </c>
    </row>
    <row r="2016" spans="1:12" x14ac:dyDescent="0.3">
      <c r="A2016" s="1">
        <v>44110</v>
      </c>
      <c r="B2016" s="37" t="s">
        <v>4</v>
      </c>
      <c r="C2016" s="37">
        <v>30520</v>
      </c>
      <c r="D2016" s="6">
        <f t="shared" si="201"/>
        <v>0.14860620815581255</v>
      </c>
      <c r="E2016" s="7">
        <f t="shared" si="202"/>
        <v>241</v>
      </c>
      <c r="F2016" s="6">
        <f t="shared" si="203"/>
        <v>0.14379474940334128</v>
      </c>
      <c r="G2016" s="37">
        <v>108</v>
      </c>
      <c r="H2016" s="7">
        <f t="shared" si="204"/>
        <v>0</v>
      </c>
      <c r="I2016" s="6">
        <f t="shared" si="205"/>
        <v>4.1205646699732923E-2</v>
      </c>
      <c r="J2016" s="10">
        <f>IF(B2016="Pending","",C2016/(VLOOKUP(B2016,Population!$A$2:$B$10,2,FALSE)/100000))</f>
        <v>3579.9746633510063</v>
      </c>
      <c r="K2016" s="10">
        <f>IF(B2016="Pending","",SUMIFS(E:E,A:A,"&lt;="&amp;A2016,A:A,"&gt;="&amp;A2016-13,B:B,B2016)/(VLOOKUP(B2016,Population!$A$2:$B$10,2,FALSE)/100000)/14)</f>
        <v>24.155277463117748</v>
      </c>
      <c r="L2016" s="13">
        <f>IF(B2016="Pending","",(G2016/C2016)/(VLOOKUP(B2016,Population!$A$2:$B$10,2,FALSE)/100000))</f>
        <v>4.1508271614633027E-4</v>
      </c>
    </row>
    <row r="2017" spans="1:12" x14ac:dyDescent="0.3">
      <c r="A2017" s="1">
        <v>44110</v>
      </c>
      <c r="B2017" s="37" t="s">
        <v>5</v>
      </c>
      <c r="C2017" s="37">
        <v>26557</v>
      </c>
      <c r="D2017" s="6">
        <f t="shared" si="201"/>
        <v>0.1293097991479002</v>
      </c>
      <c r="E2017" s="7">
        <f t="shared" si="202"/>
        <v>243</v>
      </c>
      <c r="F2017" s="6">
        <f t="shared" si="203"/>
        <v>0.14498806682577567</v>
      </c>
      <c r="G2017" s="37">
        <v>264</v>
      </c>
      <c r="H2017" s="7">
        <f t="shared" si="204"/>
        <v>3</v>
      </c>
      <c r="I2017" s="6">
        <f t="shared" si="205"/>
        <v>0.10072491415490271</v>
      </c>
      <c r="J2017" s="10">
        <f>IF(B2017="Pending","",C2017/(VLOOKUP(B2017,Population!$A$2:$B$10,2,FALSE)/100000))</f>
        <v>2966.0662012305652</v>
      </c>
      <c r="K2017" s="10">
        <f>IF(B2017="Pending","",SUMIFS(E:E,A:A,"&lt;="&amp;A2017,A:A,"&gt;="&amp;A2017-13,B:B,B2017)/(VLOOKUP(B2017,Population!$A$2:$B$10,2,FALSE)/100000)/14)</f>
        <v>22.943658639204905</v>
      </c>
      <c r="L2017" s="13">
        <f>IF(B2017="Pending","",(G2017/C2017)/(VLOOKUP(B2017,Population!$A$2:$B$10,2,FALSE)/100000))</f>
        <v>1.1102652311992596E-3</v>
      </c>
    </row>
    <row r="2018" spans="1:12" x14ac:dyDescent="0.3">
      <c r="A2018" s="1">
        <v>44110</v>
      </c>
      <c r="B2018" s="37" t="s">
        <v>6</v>
      </c>
      <c r="C2018" s="37">
        <v>17952</v>
      </c>
      <c r="D2018" s="6">
        <f t="shared" si="201"/>
        <v>8.7410833840535607E-2</v>
      </c>
      <c r="E2018" s="7">
        <f t="shared" si="202"/>
        <v>180</v>
      </c>
      <c r="F2018" s="6">
        <f t="shared" si="203"/>
        <v>0.10739856801909307</v>
      </c>
      <c r="G2018" s="37">
        <v>520</v>
      </c>
      <c r="H2018" s="7">
        <f t="shared" si="204"/>
        <v>2</v>
      </c>
      <c r="I2018" s="6">
        <f t="shared" si="205"/>
        <v>0.19839755818389929</v>
      </c>
      <c r="J2018" s="10">
        <f>IF(B2018="Pending","",C2018/(VLOOKUP(B2018,Population!$A$2:$B$10,2,FALSE)/100000))</f>
        <v>2278.062733015413</v>
      </c>
      <c r="K2018" s="10">
        <f>IF(B2018="Pending","",SUMIFS(E:E,A:A,"&lt;="&amp;A2018,A:A,"&gt;="&amp;A2018-13,B:B,B2018)/(VLOOKUP(B2018,Population!$A$2:$B$10,2,FALSE)/100000)/14)</f>
        <v>19.877576607074424</v>
      </c>
      <c r="L2018" s="13">
        <f>IF(B2018="Pending","",(G2018/C2018)/(VLOOKUP(B2018,Population!$A$2:$B$10,2,FALSE)/100000))</f>
        <v>3.6757278084696902E-3</v>
      </c>
    </row>
    <row r="2019" spans="1:12" x14ac:dyDescent="0.3">
      <c r="A2019" s="1">
        <v>44110</v>
      </c>
      <c r="B2019" s="37" t="s">
        <v>7</v>
      </c>
      <c r="C2019" s="37">
        <v>10370</v>
      </c>
      <c r="D2019" s="6">
        <f t="shared" si="201"/>
        <v>5.049300060864273E-2</v>
      </c>
      <c r="E2019" s="7">
        <f t="shared" si="202"/>
        <v>128</v>
      </c>
      <c r="F2019" s="6">
        <f t="shared" si="203"/>
        <v>7.6372315035799526E-2</v>
      </c>
      <c r="G2019" s="37">
        <v>778</v>
      </c>
      <c r="H2019" s="7">
        <f t="shared" si="204"/>
        <v>8</v>
      </c>
      <c r="I2019" s="6">
        <f t="shared" si="205"/>
        <v>0.29683326974437235</v>
      </c>
      <c r="J2019" s="10">
        <f>IF(B2019="Pending","",C2019/(VLOOKUP(B2019,Population!$A$2:$B$10,2,FALSE)/100000))</f>
        <v>2162.2320406507965</v>
      </c>
      <c r="K2019" s="10">
        <f>IF(B2019="Pending","",SUMIFS(E:E,A:A,"&lt;="&amp;A2019,A:A,"&gt;="&amp;A2019-13,B:B,B2019)/(VLOOKUP(B2019,Population!$A$2:$B$10,2,FALSE)/100000)/14)</f>
        <v>21.118921570759259</v>
      </c>
      <c r="L2019" s="13">
        <f>IF(B2019="Pending","",(G2019/C2019)/(VLOOKUP(B2019,Population!$A$2:$B$10,2,FALSE)/100000))</f>
        <v>1.5643156234058448E-2</v>
      </c>
    </row>
    <row r="2020" spans="1:12" x14ac:dyDescent="0.3">
      <c r="A2020" s="1">
        <v>44110</v>
      </c>
      <c r="B2020" s="37" t="s">
        <v>25</v>
      </c>
      <c r="C2020" s="37">
        <v>5671</v>
      </c>
      <c r="D2020" s="6">
        <f t="shared" si="201"/>
        <v>2.7612903225806451E-2</v>
      </c>
      <c r="E2020" s="7">
        <f t="shared" si="202"/>
        <v>76</v>
      </c>
      <c r="F2020" s="6">
        <f t="shared" si="203"/>
        <v>4.5346062052505964E-2</v>
      </c>
      <c r="G2020" s="37">
        <v>887</v>
      </c>
      <c r="H2020" s="7">
        <f t="shared" si="204"/>
        <v>10</v>
      </c>
      <c r="I2020" s="6">
        <f t="shared" si="205"/>
        <v>0.33842045020984357</v>
      </c>
      <c r="J2020" s="10">
        <f>IF(B2020="Pending","",C2020/(VLOOKUP(B2020,Population!$A$2:$B$10,2,FALSE)/100000))</f>
        <v>2561.7859772596885</v>
      </c>
      <c r="K2020" s="10">
        <f>IF(B2020="Pending","",SUMIFS(E:E,A:A,"&lt;="&amp;A2020,A:A,"&gt;="&amp;A2020-13,B:B,B2020)/(VLOOKUP(B2020,Population!$A$2:$B$10,2,FALSE)/100000)/14)</f>
        <v>25.232594833577803</v>
      </c>
      <c r="L2020" s="13">
        <f>IF(B2020="Pending","",(G2020/C2020)/(VLOOKUP(B2020,Population!$A$2:$B$10,2,FALSE)/100000))</f>
        <v>7.0655694459172233E-2</v>
      </c>
    </row>
    <row r="2021" spans="1:12" x14ac:dyDescent="0.3">
      <c r="A2021" s="1">
        <v>44110</v>
      </c>
      <c r="B2021" s="37" t="s">
        <v>21</v>
      </c>
      <c r="C2021" s="37">
        <v>326</v>
      </c>
      <c r="D2021" s="6">
        <f t="shared" si="201"/>
        <v>1.5873402312842361E-3</v>
      </c>
      <c r="E2021" s="7">
        <f t="shared" si="202"/>
        <v>-13</v>
      </c>
      <c r="F2021" s="6">
        <f t="shared" si="203"/>
        <v>-7.7565632458233887E-3</v>
      </c>
      <c r="G2021" s="37">
        <v>0</v>
      </c>
      <c r="H2021" s="7">
        <f t="shared" si="204"/>
        <v>0</v>
      </c>
      <c r="I2021" s="6">
        <f t="shared" si="205"/>
        <v>0</v>
      </c>
      <c r="J2021" s="10" t="str">
        <f>IF(B2021="Pending","",C2021/(VLOOKUP(B2021,Population!$A$2:$B$10,2,FALSE)/100000))</f>
        <v/>
      </c>
      <c r="K2021" s="10" t="str">
        <f>IF(B2021="Pending","",SUMIFS(E:E,A:A,"&lt;="&amp;A2021,A:A,"&gt;="&amp;A2021-13,B:B,B2021)/(VLOOKUP(B2021,Population!$A$2:$B$10,2,FALSE)/100000)/14)</f>
        <v/>
      </c>
      <c r="L2021" s="13" t="str">
        <f>IF(B2021="Pending","",(G2021/C2021)/(VLOOKUP(B2021,Population!$A$2:$B$10,2,FALSE)/100000))</f>
        <v/>
      </c>
    </row>
    <row r="2022" spans="1:12" x14ac:dyDescent="0.3">
      <c r="A2022" s="1">
        <v>44111</v>
      </c>
      <c r="B2022" s="11" t="s">
        <v>0</v>
      </c>
      <c r="C2022" s="37">
        <v>10289</v>
      </c>
      <c r="D2022" s="6">
        <f t="shared" ref="D2022:D2031" si="206">C2022/SUMIF(A:A,A2022,C:C)</f>
        <v>4.959629799233569E-2</v>
      </c>
      <c r="E2022" s="7">
        <f t="shared" ref="E2022:E2031" si="207">C2022-SUMIFS(C:C,A:A,A2022-1,B:B,B2022)</f>
        <v>108</v>
      </c>
      <c r="F2022" s="6">
        <f t="shared" ref="F2022:F2031" si="208">E2022/SUMIF(A:A,A2022,E:E)</f>
        <v>5.1923076923076926E-2</v>
      </c>
      <c r="G2022" s="37">
        <v>5</v>
      </c>
      <c r="H2022" s="7">
        <f t="shared" ref="H2022:H2031" si="209">G2022-SUMIFS(G:G,A:A,A2022-1,B:B,B2022)</f>
        <v>-1</v>
      </c>
      <c r="I2022" s="6">
        <f t="shared" ref="I2022:I2031" si="210">G2022/SUMIF(A:A,A2022,G:G)</f>
        <v>1.8925056775170325E-3</v>
      </c>
      <c r="J2022" s="10">
        <f>IF(B2022="Pending","",C2022/(VLOOKUP(B2022,Population!$A$2:$B$10,2,FALSE)/100000))</f>
        <v>1135.7339497137759</v>
      </c>
      <c r="K2022" s="10">
        <f>IF(B2022="Pending","",SUMIFS(E:E,A:A,"&lt;="&amp;A2022,A:A,"&gt;="&amp;A2022-13,B:B,B2022)/(VLOOKUP(B2022,Population!$A$2:$B$10,2,FALSE)/100000)/14)</f>
        <v>9.0672010480738265</v>
      </c>
      <c r="L2022" s="13">
        <f>IF(B2022="Pending","",(G2022/C2022)/(VLOOKUP(B2022,Population!$A$2:$B$10,2,FALSE)/100000))</f>
        <v>5.3641421472925317E-5</v>
      </c>
    </row>
    <row r="2023" spans="1:12" x14ac:dyDescent="0.3">
      <c r="A2023" s="1">
        <v>44111</v>
      </c>
      <c r="B2023" s="37" t="s">
        <v>1</v>
      </c>
      <c r="C2023" s="37">
        <v>27698</v>
      </c>
      <c r="D2023" s="6">
        <f t="shared" si="206"/>
        <v>0.13351329203923742</v>
      </c>
      <c r="E2023" s="7">
        <f t="shared" si="207"/>
        <v>262</v>
      </c>
      <c r="F2023" s="6">
        <f t="shared" si="208"/>
        <v>0.12596153846153846</v>
      </c>
      <c r="G2023" s="37">
        <v>1</v>
      </c>
      <c r="H2023" s="7">
        <f t="shared" si="209"/>
        <v>0</v>
      </c>
      <c r="I2023" s="6">
        <f t="shared" si="210"/>
        <v>3.7850113550340651E-4</v>
      </c>
      <c r="J2023" s="10">
        <f>IF(B2023="Pending","",C2023/(VLOOKUP(B2023,Population!$A$2:$B$10,2,FALSE)/100000))</f>
        <v>3233.0094254282299</v>
      </c>
      <c r="K2023" s="10">
        <f>IF(B2023="Pending","",SUMIFS(E:E,A:A,"&lt;="&amp;A2023,A:A,"&gt;="&amp;A2023-13,B:B,B2023)/(VLOOKUP(B2023,Population!$A$2:$B$10,2,FALSE)/100000)/14)</f>
        <v>25.020530842118866</v>
      </c>
      <c r="L2023" s="13">
        <f>IF(B2023="Pending","",(G2023/C2023)/(VLOOKUP(B2023,Population!$A$2:$B$10,2,FALSE)/100000))</f>
        <v>4.2141515418713433E-6</v>
      </c>
    </row>
    <row r="2024" spans="1:12" x14ac:dyDescent="0.3">
      <c r="A2024" s="1">
        <v>44111</v>
      </c>
      <c r="B2024" s="37" t="s">
        <v>2</v>
      </c>
      <c r="C2024" s="37">
        <v>42771</v>
      </c>
      <c r="D2024" s="6">
        <f t="shared" si="206"/>
        <v>0.20617001277385458</v>
      </c>
      <c r="E2024" s="7">
        <f t="shared" si="207"/>
        <v>308</v>
      </c>
      <c r="F2024" s="6">
        <f t="shared" si="208"/>
        <v>0.14807692307692308</v>
      </c>
      <c r="G2024" s="37">
        <v>19</v>
      </c>
      <c r="H2024" s="7">
        <f t="shared" si="209"/>
        <v>0</v>
      </c>
      <c r="I2024" s="6">
        <f t="shared" si="210"/>
        <v>7.1915215745647241E-3</v>
      </c>
      <c r="J2024" s="10">
        <f>IF(B2024="Pending","",C2024/(VLOOKUP(B2024,Population!$A$2:$B$10,2,FALSE)/100000))</f>
        <v>4490.6388590243241</v>
      </c>
      <c r="K2024" s="10">
        <f>IF(B2024="Pending","",SUMIFS(E:E,A:A,"&lt;="&amp;A2024,A:A,"&gt;="&amp;A2024-13,B:B,B2024)/(VLOOKUP(B2024,Population!$A$2:$B$10,2,FALSE)/100000)/14)</f>
        <v>25.123231324514755</v>
      </c>
      <c r="L2024" s="13">
        <f>IF(B2024="Pending","",(G2024/C2024)/(VLOOKUP(B2024,Population!$A$2:$B$10,2,FALSE)/100000))</f>
        <v>4.6640470456310187E-5</v>
      </c>
    </row>
    <row r="2025" spans="1:12" x14ac:dyDescent="0.3">
      <c r="A2025" s="1">
        <v>44111</v>
      </c>
      <c r="B2025" s="37" t="s">
        <v>3</v>
      </c>
      <c r="C2025" s="37">
        <v>34155</v>
      </c>
      <c r="D2025" s="6">
        <f t="shared" si="206"/>
        <v>0.16463811428984598</v>
      </c>
      <c r="E2025" s="7">
        <f t="shared" si="207"/>
        <v>256</v>
      </c>
      <c r="F2025" s="6">
        <f t="shared" si="208"/>
        <v>0.12307692307692308</v>
      </c>
      <c r="G2025" s="37">
        <v>38</v>
      </c>
      <c r="H2025" s="7">
        <f t="shared" si="209"/>
        <v>0</v>
      </c>
      <c r="I2025" s="6">
        <f t="shared" si="210"/>
        <v>1.4383043149129448E-2</v>
      </c>
      <c r="J2025" s="10">
        <f>IF(B2025="Pending","",C2025/(VLOOKUP(B2025,Population!$A$2:$B$10,2,FALSE)/100000))</f>
        <v>3893.7187493587421</v>
      </c>
      <c r="K2025" s="10">
        <f>IF(B2025="Pending","",SUMIFS(E:E,A:A,"&lt;="&amp;A2025,A:A,"&gt;="&amp;A2025-13,B:B,B2025)/(VLOOKUP(B2025,Population!$A$2:$B$10,2,FALSE)/100000)/14)</f>
        <v>22.213992404899194</v>
      </c>
      <c r="L2025" s="13">
        <f>IF(B2025="Pending","",(G2025/C2025)/(VLOOKUP(B2025,Population!$A$2:$B$10,2,FALSE)/100000))</f>
        <v>1.2683514089647347E-4</v>
      </c>
    </row>
    <row r="2026" spans="1:12" x14ac:dyDescent="0.3">
      <c r="A2026" s="1">
        <v>44111</v>
      </c>
      <c r="B2026" s="37" t="s">
        <v>4</v>
      </c>
      <c r="C2026" s="37">
        <v>30838</v>
      </c>
      <c r="D2026" s="6">
        <f t="shared" si="206"/>
        <v>0.14864910462509942</v>
      </c>
      <c r="E2026" s="7">
        <f t="shared" si="207"/>
        <v>318</v>
      </c>
      <c r="F2026" s="6">
        <f t="shared" si="208"/>
        <v>0.1528846153846154</v>
      </c>
      <c r="G2026" s="37">
        <v>109</v>
      </c>
      <c r="H2026" s="7">
        <f t="shared" si="209"/>
        <v>1</v>
      </c>
      <c r="I2026" s="6">
        <f t="shared" si="210"/>
        <v>4.1256623769871312E-2</v>
      </c>
      <c r="J2026" s="10">
        <f>IF(B2026="Pending","",C2026/(VLOOKUP(B2026,Population!$A$2:$B$10,2,FALSE)/100000))</f>
        <v>3617.2758410359875</v>
      </c>
      <c r="K2026" s="10">
        <f>IF(B2026="Pending","",SUMIFS(E:E,A:A,"&lt;="&amp;A2026,A:A,"&gt;="&amp;A2026-13,B:B,B2026)/(VLOOKUP(B2026,Population!$A$2:$B$10,2,FALSE)/100000)/14)</f>
        <v>24.825559182524415</v>
      </c>
      <c r="L2026" s="13">
        <f>IF(B2026="Pending","",(G2026/C2026)/(VLOOKUP(B2026,Population!$A$2:$B$10,2,FALSE)/100000))</f>
        <v>4.1460612872696565E-4</v>
      </c>
    </row>
    <row r="2027" spans="1:12" x14ac:dyDescent="0.3">
      <c r="A2027" s="1">
        <v>44111</v>
      </c>
      <c r="B2027" s="37" t="s">
        <v>5</v>
      </c>
      <c r="C2027" s="37">
        <v>26924</v>
      </c>
      <c r="D2027" s="6">
        <f t="shared" si="206"/>
        <v>0.12978236244004723</v>
      </c>
      <c r="E2027" s="7">
        <f t="shared" si="207"/>
        <v>367</v>
      </c>
      <c r="F2027" s="6">
        <f t="shared" si="208"/>
        <v>0.1764423076923077</v>
      </c>
      <c r="G2027" s="37">
        <v>266</v>
      </c>
      <c r="H2027" s="7">
        <f t="shared" si="209"/>
        <v>2</v>
      </c>
      <c r="I2027" s="6">
        <f t="shared" si="210"/>
        <v>0.10068130204390613</v>
      </c>
      <c r="J2027" s="10">
        <f>IF(B2027="Pending","",C2027/(VLOOKUP(B2027,Population!$A$2:$B$10,2,FALSE)/100000))</f>
        <v>3007.0552548078376</v>
      </c>
      <c r="K2027" s="10">
        <f>IF(B2027="Pending","",SUMIFS(E:E,A:A,"&lt;="&amp;A2027,A:A,"&gt;="&amp;A2027-13,B:B,B2027)/(VLOOKUP(B2027,Population!$A$2:$B$10,2,FALSE)/100000)/14)</f>
        <v>24.124347609511695</v>
      </c>
      <c r="L2027" s="13">
        <f>IF(B2027="Pending","",(G2027/C2027)/(VLOOKUP(B2027,Population!$A$2:$B$10,2,FALSE)/100000))</f>
        <v>1.1034276977394035E-3</v>
      </c>
    </row>
    <row r="2028" spans="1:12" x14ac:dyDescent="0.3">
      <c r="A2028" s="1">
        <v>44111</v>
      </c>
      <c r="B2028" s="37" t="s">
        <v>6</v>
      </c>
      <c r="C2028" s="37">
        <v>18187</v>
      </c>
      <c r="D2028" s="6">
        <f t="shared" si="206"/>
        <v>8.7667204936010212E-2</v>
      </c>
      <c r="E2028" s="7">
        <f t="shared" si="207"/>
        <v>235</v>
      </c>
      <c r="F2028" s="6">
        <f t="shared" si="208"/>
        <v>0.11298076923076923</v>
      </c>
      <c r="G2028" s="37">
        <v>525</v>
      </c>
      <c r="H2028" s="7">
        <f t="shared" si="209"/>
        <v>5</v>
      </c>
      <c r="I2028" s="6">
        <f t="shared" si="210"/>
        <v>0.19871309613928842</v>
      </c>
      <c r="J2028" s="10">
        <f>IF(B2028="Pending","",C2028/(VLOOKUP(B2028,Population!$A$2:$B$10,2,FALSE)/100000))</f>
        <v>2307.8836299772347</v>
      </c>
      <c r="K2028" s="10">
        <f>IF(B2028="Pending","",SUMIFS(E:E,A:A,"&lt;="&amp;A2028,A:A,"&gt;="&amp;A2028-13,B:B,B2028)/(VLOOKUP(B2028,Population!$A$2:$B$10,2,FALSE)/100000)/14)</f>
        <v>20.475807366794861</v>
      </c>
      <c r="L2028" s="13">
        <f>IF(B2028="Pending","",(G2028/C2028)/(VLOOKUP(B2028,Population!$A$2:$B$10,2,FALSE)/100000))</f>
        <v>3.6631194142545966E-3</v>
      </c>
    </row>
    <row r="2029" spans="1:12" x14ac:dyDescent="0.3">
      <c r="A2029" s="1">
        <v>44111</v>
      </c>
      <c r="B2029" s="37" t="s">
        <v>7</v>
      </c>
      <c r="C2029" s="37">
        <v>10528</v>
      </c>
      <c r="D2029" s="6">
        <f t="shared" si="206"/>
        <v>5.0748355064953843E-2</v>
      </c>
      <c r="E2029" s="7">
        <f t="shared" si="207"/>
        <v>158</v>
      </c>
      <c r="F2029" s="6">
        <f t="shared" si="208"/>
        <v>7.5961538461538455E-2</v>
      </c>
      <c r="G2029" s="37">
        <v>783</v>
      </c>
      <c r="H2029" s="7">
        <f t="shared" si="209"/>
        <v>5</v>
      </c>
      <c r="I2029" s="6">
        <f t="shared" si="210"/>
        <v>0.29636638909916729</v>
      </c>
      <c r="J2029" s="10">
        <f>IF(B2029="Pending","",C2029/(VLOOKUP(B2029,Population!$A$2:$B$10,2,FALSE)/100000))</f>
        <v>2195.1763668246467</v>
      </c>
      <c r="K2029" s="10">
        <f>IF(B2029="Pending","",SUMIFS(E:E,A:A,"&lt;="&amp;A2029,A:A,"&gt;="&amp;A2029-13,B:B,B2029)/(VLOOKUP(B2029,Population!$A$2:$B$10,2,FALSE)/100000)/14)</f>
        <v>21.952955144780784</v>
      </c>
      <c r="L2029" s="13">
        <f>IF(B2029="Pending","",(G2029/C2029)/(VLOOKUP(B2029,Population!$A$2:$B$10,2,FALSE)/100000))</f>
        <v>1.5507415664391431E-2</v>
      </c>
    </row>
    <row r="2030" spans="1:12" x14ac:dyDescent="0.3">
      <c r="A2030" s="1">
        <v>44111</v>
      </c>
      <c r="B2030" s="37" t="s">
        <v>25</v>
      </c>
      <c r="C2030" s="37">
        <v>5742</v>
      </c>
      <c r="D2030" s="6">
        <f t="shared" si="206"/>
        <v>2.767829167771324E-2</v>
      </c>
      <c r="E2030" s="7">
        <f t="shared" si="207"/>
        <v>71</v>
      </c>
      <c r="F2030" s="6">
        <f t="shared" si="208"/>
        <v>3.4134615384615381E-2</v>
      </c>
      <c r="G2030" s="37">
        <v>896</v>
      </c>
      <c r="H2030" s="7">
        <f t="shared" si="209"/>
        <v>9</v>
      </c>
      <c r="I2030" s="6">
        <f t="shared" si="210"/>
        <v>0.33913701741105223</v>
      </c>
      <c r="J2030" s="10">
        <f>IF(B2030="Pending","",C2030/(VLOOKUP(B2030,Population!$A$2:$B$10,2,FALSE)/100000))</f>
        <v>2593.8591220993003</v>
      </c>
      <c r="K2030" s="10">
        <f>IF(B2030="Pending","",SUMIFS(E:E,A:A,"&lt;="&amp;A2030,A:A,"&gt;="&amp;A2030-13,B:B,B2030)/(VLOOKUP(B2030,Population!$A$2:$B$10,2,FALSE)/100000)/14)</f>
        <v>25.845662994495935</v>
      </c>
      <c r="L2030" s="13">
        <f>IF(B2030="Pending","",(G2030/C2030)/(VLOOKUP(B2030,Population!$A$2:$B$10,2,FALSE)/100000))</f>
        <v>7.0490082408082938E-2</v>
      </c>
    </row>
    <row r="2031" spans="1:12" x14ac:dyDescent="0.3">
      <c r="A2031" s="1">
        <v>44111</v>
      </c>
      <c r="B2031" s="37" t="s">
        <v>21</v>
      </c>
      <c r="C2031" s="37">
        <v>323</v>
      </c>
      <c r="D2031" s="6">
        <f t="shared" si="206"/>
        <v>1.5569641609023644E-3</v>
      </c>
      <c r="E2031" s="7">
        <f t="shared" si="207"/>
        <v>-3</v>
      </c>
      <c r="F2031" s="6">
        <f t="shared" si="208"/>
        <v>-1.4423076923076924E-3</v>
      </c>
      <c r="G2031" s="37">
        <v>0</v>
      </c>
      <c r="H2031" s="7">
        <f t="shared" si="209"/>
        <v>0</v>
      </c>
      <c r="I2031" s="6">
        <f t="shared" si="210"/>
        <v>0</v>
      </c>
      <c r="J2031" s="10" t="str">
        <f>IF(B2031="Pending","",C2031/(VLOOKUP(B2031,Population!$A$2:$B$10,2,FALSE)/100000))</f>
        <v/>
      </c>
      <c r="K2031" s="10" t="str">
        <f>IF(B2031="Pending","",SUMIFS(E:E,A:A,"&lt;="&amp;A2031,A:A,"&gt;="&amp;A2031-13,B:B,B2031)/(VLOOKUP(B2031,Population!$A$2:$B$10,2,FALSE)/100000)/14)</f>
        <v/>
      </c>
      <c r="L2031" s="13" t="str">
        <f>IF(B2031="Pending","",(G2031/C2031)/(VLOOKUP(B2031,Population!$A$2:$B$10,2,FALSE)/100000))</f>
        <v/>
      </c>
    </row>
    <row r="2032" spans="1:12" x14ac:dyDescent="0.3">
      <c r="A2032" s="1">
        <v>44112</v>
      </c>
      <c r="B2032" s="11" t="s">
        <v>0</v>
      </c>
      <c r="C2032" s="37">
        <v>10378</v>
      </c>
      <c r="D2032" s="6">
        <f t="shared" ref="D2032:D2041" si="211">C2032/SUMIF(A:A,A2032,C:C)</f>
        <v>4.9549528042893906E-2</v>
      </c>
      <c r="E2032" s="7">
        <f t="shared" ref="E2032:E2041" si="212">C2032-SUMIFS(C:C,A:A,A2032-1,B:B,B2032)</f>
        <v>89</v>
      </c>
      <c r="F2032" s="6">
        <f t="shared" ref="F2032:F2041" si="213">E2032/SUMIF(A:A,A2032,E:E)</f>
        <v>4.4678714859437751E-2</v>
      </c>
      <c r="G2032" s="37">
        <v>4</v>
      </c>
      <c r="H2032" s="7">
        <f t="shared" ref="H2032:H2041" si="214">G2032-SUMIFS(G:G,A:A,A2032-1,B:B,B2032)</f>
        <v>-1</v>
      </c>
      <c r="I2032" s="6">
        <f t="shared" ref="I2032:I2041" si="215">G2032/SUMIF(A:A,A2032,G:G)</f>
        <v>1.4787430683918669E-3</v>
      </c>
      <c r="J2032" s="10">
        <f>IF(B2032="Pending","",C2032/(VLOOKUP(B2032,Population!$A$2:$B$10,2,FALSE)/100000))</f>
        <v>1145.5580649362978</v>
      </c>
      <c r="K2032" s="10">
        <f>IF(B2032="Pending","",SUMIFS(E:E,A:A,"&lt;="&amp;A2032,A:A,"&gt;="&amp;A2032-13,B:B,B2032)/(VLOOKUP(B2032,Population!$A$2:$B$10,2,FALSE)/100000)/14)</f>
        <v>9.4614271805987755</v>
      </c>
      <c r="L2032" s="13">
        <f>IF(B2032="Pending","",(G2032/C2032)/(VLOOKUP(B2032,Population!$A$2:$B$10,2,FALSE)/100000))</f>
        <v>4.2545121259196647E-5</v>
      </c>
    </row>
    <row r="2033" spans="1:12" x14ac:dyDescent="0.3">
      <c r="A2033" s="1">
        <v>44112</v>
      </c>
      <c r="B2033" s="37" t="s">
        <v>1</v>
      </c>
      <c r="C2033" s="37">
        <v>27954</v>
      </c>
      <c r="D2033" s="6">
        <f t="shared" si="211"/>
        <v>0.13346574551079748</v>
      </c>
      <c r="E2033" s="7">
        <f t="shared" si="212"/>
        <v>256</v>
      </c>
      <c r="F2033" s="6">
        <f t="shared" si="213"/>
        <v>0.12851405622489959</v>
      </c>
      <c r="G2033" s="37">
        <v>1</v>
      </c>
      <c r="H2033" s="7">
        <f t="shared" si="214"/>
        <v>0</v>
      </c>
      <c r="I2033" s="6">
        <f t="shared" si="215"/>
        <v>3.6968576709796671E-4</v>
      </c>
      <c r="J2033" s="10">
        <f>IF(B2033="Pending","",C2033/(VLOOKUP(B2033,Population!$A$2:$B$10,2,FALSE)/100000))</f>
        <v>3262.8906591963582</v>
      </c>
      <c r="K2033" s="10">
        <f>IF(B2033="Pending","",SUMIFS(E:E,A:A,"&lt;="&amp;A2033,A:A,"&gt;="&amp;A2033-13,B:B,B2033)/(VLOOKUP(B2033,Population!$A$2:$B$10,2,FALSE)/100000)/14)</f>
        <v>25.98766898863196</v>
      </c>
      <c r="L2033" s="13">
        <f>IF(B2033="Pending","",(G2033/C2033)/(VLOOKUP(B2033,Population!$A$2:$B$10,2,FALSE)/100000))</f>
        <v>4.1755587539082947E-6</v>
      </c>
    </row>
    <row r="2034" spans="1:12" x14ac:dyDescent="0.3">
      <c r="A2034" s="1">
        <v>44112</v>
      </c>
      <c r="B2034" s="37" t="s">
        <v>2</v>
      </c>
      <c r="C2034" s="37">
        <v>43092</v>
      </c>
      <c r="D2034" s="6">
        <f t="shared" si="211"/>
        <v>0.2057417867049898</v>
      </c>
      <c r="E2034" s="7">
        <f t="shared" si="212"/>
        <v>321</v>
      </c>
      <c r="F2034" s="6">
        <f t="shared" si="213"/>
        <v>0.16114457831325302</v>
      </c>
      <c r="G2034" s="37">
        <v>19</v>
      </c>
      <c r="H2034" s="7">
        <f t="shared" si="214"/>
        <v>0</v>
      </c>
      <c r="I2034" s="6">
        <f t="shared" si="215"/>
        <v>7.0240295748613679E-3</v>
      </c>
      <c r="J2034" s="10">
        <f>IF(B2034="Pending","",C2034/(VLOOKUP(B2034,Population!$A$2:$B$10,2,FALSE)/100000))</f>
        <v>4524.3414863593598</v>
      </c>
      <c r="K2034" s="10">
        <f>IF(B2034="Pending","",SUMIFS(E:E,A:A,"&lt;="&amp;A2034,A:A,"&gt;="&amp;A2034-13,B:B,B2034)/(VLOOKUP(B2034,Population!$A$2:$B$10,2,FALSE)/100000)/14)</f>
        <v>26.653123620097144</v>
      </c>
      <c r="L2034" s="13">
        <f>IF(B2034="Pending","",(G2034/C2034)/(VLOOKUP(B2034,Population!$A$2:$B$10,2,FALSE)/100000))</f>
        <v>4.629303726647273E-5</v>
      </c>
    </row>
    <row r="2035" spans="1:12" x14ac:dyDescent="0.3">
      <c r="A2035" s="1">
        <v>44112</v>
      </c>
      <c r="B2035" s="37" t="s">
        <v>3</v>
      </c>
      <c r="C2035" s="37">
        <v>34417</v>
      </c>
      <c r="D2035" s="6">
        <f t="shared" si="211"/>
        <v>0.16432319393450373</v>
      </c>
      <c r="E2035" s="7">
        <f t="shared" si="212"/>
        <v>262</v>
      </c>
      <c r="F2035" s="6">
        <f t="shared" si="213"/>
        <v>0.13152610441767068</v>
      </c>
      <c r="G2035" s="37">
        <v>38</v>
      </c>
      <c r="H2035" s="7">
        <f t="shared" si="214"/>
        <v>0</v>
      </c>
      <c r="I2035" s="6">
        <f t="shared" si="215"/>
        <v>1.4048059149722736E-2</v>
      </c>
      <c r="J2035" s="10">
        <f>IF(B2035="Pending","",C2035/(VLOOKUP(B2035,Population!$A$2:$B$10,2,FALSE)/100000))</f>
        <v>3923.5871233107837</v>
      </c>
      <c r="K2035" s="10">
        <f>IF(B2035="Pending","",SUMIFS(E:E,A:A,"&lt;="&amp;A2035,A:A,"&gt;="&amp;A2035-13,B:B,B2035)/(VLOOKUP(B2035,Population!$A$2:$B$10,2,FALSE)/100000)/14)</f>
        <v>23.525008818824695</v>
      </c>
      <c r="L2035" s="13">
        <f>IF(B2035="Pending","",(G2035/C2035)/(VLOOKUP(B2035,Population!$A$2:$B$10,2,FALSE)/100000))</f>
        <v>1.2586960622131655E-4</v>
      </c>
    </row>
    <row r="2036" spans="1:12" x14ac:dyDescent="0.3">
      <c r="A2036" s="1">
        <v>44112</v>
      </c>
      <c r="B2036" s="37" t="s">
        <v>4</v>
      </c>
      <c r="C2036" s="37">
        <v>31130</v>
      </c>
      <c r="D2036" s="6">
        <f t="shared" si="211"/>
        <v>0.14862948621847055</v>
      </c>
      <c r="E2036" s="7">
        <f t="shared" si="212"/>
        <v>292</v>
      </c>
      <c r="F2036" s="6">
        <f t="shared" si="213"/>
        <v>0.1465863453815261</v>
      </c>
      <c r="G2036" s="37">
        <v>111</v>
      </c>
      <c r="H2036" s="7">
        <f t="shared" si="214"/>
        <v>2</v>
      </c>
      <c r="I2036" s="6">
        <f t="shared" si="215"/>
        <v>4.1035120147874304E-2</v>
      </c>
      <c r="J2036" s="10">
        <f>IF(B2036="Pending","",C2036/(VLOOKUP(B2036,Population!$A$2:$B$10,2,FALSE)/100000))</f>
        <v>3651.527236897668</v>
      </c>
      <c r="K2036" s="10">
        <f>IF(B2036="Pending","",SUMIFS(E:E,A:A,"&lt;="&amp;A2036,A:A,"&gt;="&amp;A2036-13,B:B,B2036)/(VLOOKUP(B2036,Population!$A$2:$B$10,2,FALSE)/100000)/14)</f>
        <v>26.333693051189414</v>
      </c>
      <c r="L2036" s="13">
        <f>IF(B2036="Pending","",(G2036/C2036)/(VLOOKUP(B2036,Population!$A$2:$B$10,2,FALSE)/100000))</f>
        <v>4.1825320910615161E-4</v>
      </c>
    </row>
    <row r="2037" spans="1:12" x14ac:dyDescent="0.3">
      <c r="A2037" s="1">
        <v>44112</v>
      </c>
      <c r="B2037" s="37" t="s">
        <v>5</v>
      </c>
      <c r="C2037" s="37">
        <v>27206</v>
      </c>
      <c r="D2037" s="6">
        <f t="shared" si="211"/>
        <v>0.12989443630130773</v>
      </c>
      <c r="E2037" s="7">
        <f t="shared" si="212"/>
        <v>282</v>
      </c>
      <c r="F2037" s="6">
        <f t="shared" si="213"/>
        <v>0.14156626506024098</v>
      </c>
      <c r="G2037" s="37">
        <v>270</v>
      </c>
      <c r="H2037" s="7">
        <f t="shared" si="214"/>
        <v>4</v>
      </c>
      <c r="I2037" s="6">
        <f t="shared" si="215"/>
        <v>9.9815157116451017E-2</v>
      </c>
      <c r="J2037" s="10">
        <f>IF(B2037="Pending","",C2037/(VLOOKUP(B2037,Population!$A$2:$B$10,2,FALSE)/100000))</f>
        <v>3038.5509308535889</v>
      </c>
      <c r="K2037" s="10">
        <f>IF(B2037="Pending","",SUMIFS(E:E,A:A,"&lt;="&amp;A2037,A:A,"&gt;="&amp;A2037-13,B:B,B2037)/(VLOOKUP(B2037,Population!$A$2:$B$10,2,FALSE)/100000)/14)</f>
        <v>25.464589143373455</v>
      </c>
      <c r="L2037" s="13">
        <f>IF(B2037="Pending","",(G2037/C2037)/(VLOOKUP(B2037,Population!$A$2:$B$10,2,FALSE)/100000))</f>
        <v>1.1084111781184158E-3</v>
      </c>
    </row>
    <row r="2038" spans="1:12" x14ac:dyDescent="0.3">
      <c r="A2038" s="1">
        <v>44112</v>
      </c>
      <c r="B2038" s="37" t="s">
        <v>6</v>
      </c>
      <c r="C2038" s="37">
        <v>18445</v>
      </c>
      <c r="D2038" s="6">
        <f t="shared" si="211"/>
        <v>8.8065238461281378E-2</v>
      </c>
      <c r="E2038" s="7">
        <f t="shared" si="212"/>
        <v>258</v>
      </c>
      <c r="F2038" s="6">
        <f t="shared" si="213"/>
        <v>0.12951807228915663</v>
      </c>
      <c r="G2038" s="37">
        <v>539</v>
      </c>
      <c r="H2038" s="7">
        <f t="shared" si="214"/>
        <v>14</v>
      </c>
      <c r="I2038" s="6">
        <f t="shared" si="215"/>
        <v>0.19926062846580406</v>
      </c>
      <c r="J2038" s="10">
        <f>IF(B2038="Pending","",C2038/(VLOOKUP(B2038,Population!$A$2:$B$10,2,FALSE)/100000))</f>
        <v>2340.6231679182983</v>
      </c>
      <c r="K2038" s="10">
        <f>IF(B2038="Pending","",SUMIFS(E:E,A:A,"&lt;="&amp;A2038,A:A,"&gt;="&amp;A2038-13,B:B,B2038)/(VLOOKUP(B2038,Population!$A$2:$B$10,2,FALSE)/100000)/14)</f>
        <v>21.844486832215853</v>
      </c>
      <c r="L2038" s="13">
        <f>IF(B2038="Pending","",(G2038/C2038)/(VLOOKUP(B2038,Population!$A$2:$B$10,2,FALSE)/100000))</f>
        <v>3.7081982575966187E-3</v>
      </c>
    </row>
    <row r="2039" spans="1:12" x14ac:dyDescent="0.3">
      <c r="A2039" s="1">
        <v>44112</v>
      </c>
      <c r="B2039" s="37" t="s">
        <v>7</v>
      </c>
      <c r="C2039" s="37">
        <v>10682</v>
      </c>
      <c r="D2039" s="6">
        <f t="shared" si="211"/>
        <v>5.1000969218943218E-2</v>
      </c>
      <c r="E2039" s="7">
        <f t="shared" si="212"/>
        <v>154</v>
      </c>
      <c r="F2039" s="6">
        <f t="shared" si="213"/>
        <v>7.7309236947791168E-2</v>
      </c>
      <c r="G2039" s="37">
        <v>802</v>
      </c>
      <c r="H2039" s="7">
        <f t="shared" si="214"/>
        <v>19</v>
      </c>
      <c r="I2039" s="6">
        <f t="shared" si="215"/>
        <v>0.2964879852125693</v>
      </c>
      <c r="J2039" s="10">
        <f>IF(B2039="Pending","",C2039/(VLOOKUP(B2039,Population!$A$2:$B$10,2,FALSE)/100000))</f>
        <v>2227.2866594244751</v>
      </c>
      <c r="K2039" s="10">
        <f>IF(B2039="Pending","",SUMIFS(E:E,A:A,"&lt;="&amp;A2039,A:A,"&gt;="&amp;A2039-13,B:B,B2039)/(VLOOKUP(B2039,Population!$A$2:$B$10,2,FALSE)/100000)/14)</f>
        <v>23.323153159244715</v>
      </c>
      <c r="L2039" s="13">
        <f>IF(B2039="Pending","",(G2039/C2039)/(VLOOKUP(B2039,Population!$A$2:$B$10,2,FALSE)/100000))</f>
        <v>1.5654721174996743E-2</v>
      </c>
    </row>
    <row r="2040" spans="1:12" x14ac:dyDescent="0.3">
      <c r="A2040" s="1">
        <v>44112</v>
      </c>
      <c r="B2040" s="37" t="s">
        <v>25</v>
      </c>
      <c r="C2040" s="37">
        <v>5820</v>
      </c>
      <c r="D2040" s="6">
        <f t="shared" si="211"/>
        <v>2.7787459357259833E-2</v>
      </c>
      <c r="E2040" s="7">
        <f t="shared" si="212"/>
        <v>78</v>
      </c>
      <c r="F2040" s="6">
        <f t="shared" si="213"/>
        <v>3.9156626506024098E-2</v>
      </c>
      <c r="G2040" s="37">
        <v>921</v>
      </c>
      <c r="H2040" s="7">
        <f t="shared" si="214"/>
        <v>25</v>
      </c>
      <c r="I2040" s="6">
        <f t="shared" si="215"/>
        <v>0.34048059149722737</v>
      </c>
      <c r="J2040" s="10">
        <f>IF(B2040="Pending","",C2040/(VLOOKUP(B2040,Population!$A$2:$B$10,2,FALSE)/100000))</f>
        <v>2629.0944079794367</v>
      </c>
      <c r="K2040" s="10">
        <f>IF(B2040="Pending","",SUMIFS(E:E,A:A,"&lt;="&amp;A2040,A:A,"&gt;="&amp;A2040-13,B:B,B2040)/(VLOOKUP(B2040,Population!$A$2:$B$10,2,FALSE)/100000)/14)</f>
        <v>26.845932099151835</v>
      </c>
      <c r="L2040" s="13">
        <f>IF(B2040="Pending","",(G2040/C2040)/(VLOOKUP(B2040,Population!$A$2:$B$10,2,FALSE)/100000))</f>
        <v>7.1485809973579117E-2</v>
      </c>
    </row>
    <row r="2041" spans="1:12" x14ac:dyDescent="0.3">
      <c r="A2041" s="1">
        <v>44112</v>
      </c>
      <c r="B2041" s="37" t="s">
        <v>21</v>
      </c>
      <c r="C2041" s="37">
        <v>323</v>
      </c>
      <c r="D2041" s="6">
        <f t="shared" si="211"/>
        <v>1.5421562495523927E-3</v>
      </c>
      <c r="E2041" s="7">
        <f t="shared" si="212"/>
        <v>0</v>
      </c>
      <c r="F2041" s="6">
        <f t="shared" si="213"/>
        <v>0</v>
      </c>
      <c r="G2041" s="37">
        <v>0</v>
      </c>
      <c r="H2041" s="7">
        <f t="shared" si="214"/>
        <v>0</v>
      </c>
      <c r="I2041" s="6">
        <f t="shared" si="215"/>
        <v>0</v>
      </c>
      <c r="J2041" s="10" t="str">
        <f>IF(B2041="Pending","",C2041/(VLOOKUP(B2041,Population!$A$2:$B$10,2,FALSE)/100000))</f>
        <v/>
      </c>
      <c r="K2041" s="10" t="str">
        <f>IF(B2041="Pending","",SUMIFS(E:E,A:A,"&lt;="&amp;A2041,A:A,"&gt;="&amp;A2041-13,B:B,B2041)/(VLOOKUP(B2041,Population!$A$2:$B$10,2,FALSE)/100000)/14)</f>
        <v/>
      </c>
      <c r="L2041" s="13" t="str">
        <f>IF(B2041="Pending","",(G2041/C2041)/(VLOOKUP(B2041,Population!$A$2:$B$10,2,FALSE)/100000))</f>
        <v/>
      </c>
    </row>
    <row r="2042" spans="1:12" x14ac:dyDescent="0.3">
      <c r="A2042" s="1">
        <v>44113</v>
      </c>
      <c r="B2042" s="11" t="s">
        <v>0</v>
      </c>
      <c r="C2042" s="37">
        <v>10443</v>
      </c>
      <c r="D2042" s="6">
        <f t="shared" ref="D2042:D2051" si="216">C2042/SUMIF(A:A,A2042,C:C)</f>
        <v>4.9492187314872302E-2</v>
      </c>
      <c r="E2042" s="7">
        <f t="shared" ref="E2042:E2051" si="217">C2042-SUMIFS(C:C,A:A,A2042-1,B:B,B2042)</f>
        <v>65</v>
      </c>
      <c r="F2042" s="6">
        <f t="shared" ref="F2042:F2051" si="218">E2042/SUMIF(A:A,A2042,E:E)</f>
        <v>4.1773778920308487E-2</v>
      </c>
      <c r="G2042" s="37">
        <v>4</v>
      </c>
      <c r="H2042" s="7">
        <f t="shared" ref="H2042:H2051" si="219">G2042-SUMIFS(G:G,A:A,A2042-1,B:B,B2042)</f>
        <v>0</v>
      </c>
      <c r="I2042" s="6">
        <f t="shared" ref="I2042:I2051" si="220">G2042/SUMIF(A:A,A2042,G:G)</f>
        <v>1.4641288433382138E-3</v>
      </c>
      <c r="J2042" s="10">
        <f>IF(B2042="Pending","",C2042/(VLOOKUP(B2042,Population!$A$2:$B$10,2,FALSE)/100000))</f>
        <v>1152.7329805482518</v>
      </c>
      <c r="K2042" s="10">
        <f>IF(B2042="Pending","",SUMIFS(E:E,A:A,"&lt;="&amp;A2042,A:A,"&gt;="&amp;A2042-13,B:B,B2042)/(VLOOKUP(B2042,Population!$A$2:$B$10,2,FALSE)/100000)/14)</f>
        <v>9.3116212502392948</v>
      </c>
      <c r="L2042" s="13">
        <f>IF(B2042="Pending","",(G2042/C2042)/(VLOOKUP(B2042,Population!$A$2:$B$10,2,FALSE)/100000))</f>
        <v>4.2280309147557483E-5</v>
      </c>
    </row>
    <row r="2043" spans="1:12" x14ac:dyDescent="0.3">
      <c r="A2043" s="1">
        <v>44113</v>
      </c>
      <c r="B2043" s="37" t="s">
        <v>1</v>
      </c>
      <c r="C2043" s="37">
        <v>28158</v>
      </c>
      <c r="D2043" s="6">
        <f t="shared" si="216"/>
        <v>0.13344833959706734</v>
      </c>
      <c r="E2043" s="7">
        <f t="shared" si="217"/>
        <v>204</v>
      </c>
      <c r="F2043" s="6">
        <f t="shared" si="218"/>
        <v>0.13110539845758354</v>
      </c>
      <c r="G2043" s="37">
        <v>1</v>
      </c>
      <c r="H2043" s="7">
        <f t="shared" si="219"/>
        <v>0</v>
      </c>
      <c r="I2043" s="6">
        <f t="shared" si="220"/>
        <v>3.6603221083455345E-4</v>
      </c>
      <c r="J2043" s="10">
        <f>IF(B2043="Pending","",C2043/(VLOOKUP(B2043,Population!$A$2:$B$10,2,FALSE)/100000))</f>
        <v>3286.7022673553361</v>
      </c>
      <c r="K2043" s="10">
        <f>IF(B2043="Pending","",SUMIFS(E:E,A:A,"&lt;="&amp;A2043,A:A,"&gt;="&amp;A2043-13,B:B,B2043)/(VLOOKUP(B2043,Population!$A$2:$B$10,2,FALSE)/100000)/14)</f>
        <v>25.320677163450515</v>
      </c>
      <c r="L2043" s="13">
        <f>IF(B2043="Pending","",(G2043/C2043)/(VLOOKUP(B2043,Population!$A$2:$B$10,2,FALSE)/100000))</f>
        <v>4.1453075291836236E-6</v>
      </c>
    </row>
    <row r="2044" spans="1:12" x14ac:dyDescent="0.3">
      <c r="A2044" s="1">
        <v>44113</v>
      </c>
      <c r="B2044" s="37" t="s">
        <v>2</v>
      </c>
      <c r="C2044" s="37">
        <v>43390</v>
      </c>
      <c r="D2044" s="6">
        <f t="shared" si="216"/>
        <v>0.2056368866793363</v>
      </c>
      <c r="E2044" s="7">
        <f t="shared" si="217"/>
        <v>298</v>
      </c>
      <c r="F2044" s="6">
        <f t="shared" si="218"/>
        <v>0.19151670951156813</v>
      </c>
      <c r="G2044" s="37">
        <v>19</v>
      </c>
      <c r="H2044" s="7">
        <f t="shared" si="219"/>
        <v>0</v>
      </c>
      <c r="I2044" s="6">
        <f t="shared" si="220"/>
        <v>6.9546120058565156E-3</v>
      </c>
      <c r="J2044" s="10">
        <f>IF(B2044="Pending","",C2044/(VLOOKUP(B2044,Population!$A$2:$B$10,2,FALSE)/100000))</f>
        <v>4555.6292836984276</v>
      </c>
      <c r="K2044" s="10">
        <f>IF(B2044="Pending","",SUMIFS(E:E,A:A,"&lt;="&amp;A2044,A:A,"&gt;="&amp;A2044-13,B:B,B2044)/(VLOOKUP(B2044,Population!$A$2:$B$10,2,FALSE)/100000)/14)</f>
        <v>26.420639986944916</v>
      </c>
      <c r="L2044" s="13">
        <f>IF(B2044="Pending","",(G2044/C2044)/(VLOOKUP(B2044,Population!$A$2:$B$10,2,FALSE)/100000))</f>
        <v>4.59750993751289E-5</v>
      </c>
    </row>
    <row r="2045" spans="1:12" x14ac:dyDescent="0.3">
      <c r="A2045" s="1">
        <v>44113</v>
      </c>
      <c r="B2045" s="37" t="s">
        <v>3</v>
      </c>
      <c r="C2045" s="37">
        <v>34622</v>
      </c>
      <c r="D2045" s="6">
        <f t="shared" si="216"/>
        <v>0.16408297512357645</v>
      </c>
      <c r="E2045" s="7">
        <f t="shared" si="217"/>
        <v>205</v>
      </c>
      <c r="F2045" s="6">
        <f t="shared" si="218"/>
        <v>0.13174807197943444</v>
      </c>
      <c r="G2045" s="37">
        <v>38</v>
      </c>
      <c r="H2045" s="7">
        <f t="shared" si="219"/>
        <v>0</v>
      </c>
      <c r="I2045" s="6">
        <f t="shared" si="220"/>
        <v>1.3909224011713031E-2</v>
      </c>
      <c r="J2045" s="10">
        <f>IF(B2045="Pending","",C2045/(VLOOKUP(B2045,Population!$A$2:$B$10,2,FALSE)/100000))</f>
        <v>3946.957415906847</v>
      </c>
      <c r="K2045" s="10">
        <f>IF(B2045="Pending","",SUMIFS(E:E,A:A,"&lt;="&amp;A2045,A:A,"&gt;="&amp;A2045-13,B:B,B2045)/(VLOOKUP(B2045,Population!$A$2:$B$10,2,FALSE)/100000)/14)</f>
        <v>23.223719332394612</v>
      </c>
      <c r="L2045" s="13">
        <f>IF(B2045="Pending","",(G2045/C2045)/(VLOOKUP(B2045,Population!$A$2:$B$10,2,FALSE)/100000))</f>
        <v>1.2512432087456103E-4</v>
      </c>
    </row>
    <row r="2046" spans="1:12" x14ac:dyDescent="0.3">
      <c r="A2046" s="1">
        <v>44113</v>
      </c>
      <c r="B2046" s="37" t="s">
        <v>4</v>
      </c>
      <c r="C2046" s="37">
        <v>31341</v>
      </c>
      <c r="D2046" s="6">
        <f t="shared" si="216"/>
        <v>0.14853343317393591</v>
      </c>
      <c r="E2046" s="7">
        <f t="shared" si="217"/>
        <v>211</v>
      </c>
      <c r="F2046" s="6">
        <f t="shared" si="218"/>
        <v>0.13560411311053985</v>
      </c>
      <c r="G2046" s="37">
        <v>112</v>
      </c>
      <c r="H2046" s="7">
        <f t="shared" si="219"/>
        <v>1</v>
      </c>
      <c r="I2046" s="6">
        <f t="shared" si="220"/>
        <v>4.0995607613469986E-2</v>
      </c>
      <c r="J2046" s="10">
        <f>IF(B2046="Pending","",C2046/(VLOOKUP(B2046,Population!$A$2:$B$10,2,FALSE)/100000))</f>
        <v>3676.2773893867593</v>
      </c>
      <c r="K2046" s="10">
        <f>IF(B2046="Pending","",SUMIFS(E:E,A:A,"&lt;="&amp;A2046,A:A,"&gt;="&amp;A2046-13,B:B,B2046)/(VLOOKUP(B2046,Population!$A$2:$B$10,2,FALSE)/100000)/14)</f>
        <v>25.537733509393998</v>
      </c>
      <c r="L2046" s="13">
        <f>IF(B2046="Pending","",(G2046/C2046)/(VLOOKUP(B2046,Population!$A$2:$B$10,2,FALSE)/100000))</f>
        <v>4.1918004212918112E-4</v>
      </c>
    </row>
    <row r="2047" spans="1:12" x14ac:dyDescent="0.3">
      <c r="A2047" s="1">
        <v>44113</v>
      </c>
      <c r="B2047" s="37" t="s">
        <v>5</v>
      </c>
      <c r="C2047" s="37">
        <v>27428</v>
      </c>
      <c r="D2047" s="6">
        <f t="shared" si="216"/>
        <v>0.1299886731468273</v>
      </c>
      <c r="E2047" s="7">
        <f t="shared" si="217"/>
        <v>222</v>
      </c>
      <c r="F2047" s="6">
        <f t="shared" si="218"/>
        <v>0.14267352185089974</v>
      </c>
      <c r="G2047" s="37">
        <v>272</v>
      </c>
      <c r="H2047" s="7">
        <f t="shared" si="219"/>
        <v>2</v>
      </c>
      <c r="I2047" s="6">
        <f t="shared" si="220"/>
        <v>9.9560761346998539E-2</v>
      </c>
      <c r="J2047" s="10">
        <f>IF(B2047="Pending","",C2047/(VLOOKUP(B2047,Population!$A$2:$B$10,2,FALSE)/100000))</f>
        <v>3063.3453992300315</v>
      </c>
      <c r="K2047" s="10">
        <f>IF(B2047="Pending","",SUMIFS(E:E,A:A,"&lt;="&amp;A2047,A:A,"&gt;="&amp;A2047-13,B:B,B2047)/(VLOOKUP(B2047,Population!$A$2:$B$10,2,FALSE)/100000)/14)</f>
        <v>25.257170810751994</v>
      </c>
      <c r="L2047" s="13">
        <f>IF(B2047="Pending","",(G2047/C2047)/(VLOOKUP(B2047,Population!$A$2:$B$10,2,FALSE)/100000))</f>
        <v>1.1075837866729831E-3</v>
      </c>
    </row>
    <row r="2048" spans="1:12" x14ac:dyDescent="0.3">
      <c r="A2048" s="1">
        <v>44113</v>
      </c>
      <c r="B2048" s="37" t="s">
        <v>6</v>
      </c>
      <c r="C2048" s="37">
        <v>18610</v>
      </c>
      <c r="D2048" s="6">
        <f t="shared" si="216"/>
        <v>8.8197798135571534E-2</v>
      </c>
      <c r="E2048" s="7">
        <f t="shared" si="217"/>
        <v>165</v>
      </c>
      <c r="F2048" s="6">
        <f t="shared" si="218"/>
        <v>0.10604113110539845</v>
      </c>
      <c r="G2048" s="37">
        <v>543</v>
      </c>
      <c r="H2048" s="7">
        <f t="shared" si="219"/>
        <v>4</v>
      </c>
      <c r="I2048" s="6">
        <f t="shared" si="220"/>
        <v>0.19875549048316252</v>
      </c>
      <c r="J2048" s="10">
        <f>IF(B2048="Pending","",C2048/(VLOOKUP(B2048,Population!$A$2:$B$10,2,FALSE)/100000))</f>
        <v>2361.5612445085135</v>
      </c>
      <c r="K2048" s="10">
        <f>IF(B2048="Pending","",SUMIFS(E:E,A:A,"&lt;="&amp;A2048,A:A,"&gt;="&amp;A2048-13,B:B,B2048)/(VLOOKUP(B2048,Population!$A$2:$B$10,2,FALSE)/100000)/14)</f>
        <v>21.327832994275475</v>
      </c>
      <c r="L2048" s="13">
        <f>IF(B2048="Pending","",(G2048/C2048)/(VLOOKUP(B2048,Population!$A$2:$B$10,2,FALSE)/100000))</f>
        <v>3.7025957333095107E-3</v>
      </c>
    </row>
    <row r="2049" spans="1:12" x14ac:dyDescent="0.3">
      <c r="A2049" s="1">
        <v>44113</v>
      </c>
      <c r="B2049" s="37" t="s">
        <v>7</v>
      </c>
      <c r="C2049" s="37">
        <v>10795</v>
      </c>
      <c r="D2049" s="6">
        <f t="shared" si="216"/>
        <v>5.1160410041563388E-2</v>
      </c>
      <c r="E2049" s="7">
        <f t="shared" si="217"/>
        <v>113</v>
      </c>
      <c r="F2049" s="6">
        <f t="shared" si="218"/>
        <v>7.2622107969151667E-2</v>
      </c>
      <c r="G2049" s="37">
        <v>813</v>
      </c>
      <c r="H2049" s="7">
        <f t="shared" si="219"/>
        <v>11</v>
      </c>
      <c r="I2049" s="6">
        <f t="shared" si="220"/>
        <v>0.29758418740849196</v>
      </c>
      <c r="J2049" s="10">
        <f>IF(B2049="Pending","",C2049/(VLOOKUP(B2049,Population!$A$2:$B$10,2,FALSE)/100000))</f>
        <v>2250.8481078905834</v>
      </c>
      <c r="K2049" s="10">
        <f>IF(B2049="Pending","",SUMIFS(E:E,A:A,"&lt;="&amp;A2049,A:A,"&gt;="&amp;A2049-13,B:B,B2049)/(VLOOKUP(B2049,Population!$A$2:$B$10,2,FALSE)/100000)/14)</f>
        <v>22.95081674227082</v>
      </c>
      <c r="L2049" s="13">
        <f>IF(B2049="Pending","",(G2049/C2049)/(VLOOKUP(B2049,Population!$A$2:$B$10,2,FALSE)/100000))</f>
        <v>1.5703318565991144E-2</v>
      </c>
    </row>
    <row r="2050" spans="1:12" x14ac:dyDescent="0.3">
      <c r="A2050" s="1">
        <v>44113</v>
      </c>
      <c r="B2050" s="37" t="s">
        <v>25</v>
      </c>
      <c r="C2050" s="37">
        <v>5892</v>
      </c>
      <c r="D2050" s="6">
        <f t="shared" si="216"/>
        <v>2.7923773595636081E-2</v>
      </c>
      <c r="E2050" s="7">
        <f t="shared" si="217"/>
        <v>72</v>
      </c>
      <c r="F2050" s="6">
        <f t="shared" si="218"/>
        <v>4.6272493573264781E-2</v>
      </c>
      <c r="G2050" s="37">
        <v>930</v>
      </c>
      <c r="H2050" s="7">
        <f t="shared" si="219"/>
        <v>9</v>
      </c>
      <c r="I2050" s="6">
        <f t="shared" si="220"/>
        <v>0.34040995607613472</v>
      </c>
      <c r="J2050" s="10">
        <f>IF(B2050="Pending","",C2050/(VLOOKUP(B2050,Population!$A$2:$B$10,2,FALSE)/100000))</f>
        <v>2661.6192872534093</v>
      </c>
      <c r="K2050" s="10">
        <f>IF(B2050="Pending","",SUMIFS(E:E,A:A,"&lt;="&amp;A2050,A:A,"&gt;="&amp;A2050-13,B:B,B2050)/(VLOOKUP(B2050,Population!$A$2:$B$10,2,FALSE)/100000)/14)</f>
        <v>27.297666533512562</v>
      </c>
      <c r="L2050" s="13">
        <f>IF(B2050="Pending","",(G2050/C2050)/(VLOOKUP(B2050,Population!$A$2:$B$10,2,FALSE)/100000))</f>
        <v>7.1302278335960118E-2</v>
      </c>
    </row>
    <row r="2051" spans="1:12" x14ac:dyDescent="0.3">
      <c r="A2051" s="1">
        <v>44113</v>
      </c>
      <c r="B2051" s="37" t="s">
        <v>21</v>
      </c>
      <c r="C2051" s="37">
        <v>324</v>
      </c>
      <c r="D2051" s="6">
        <f t="shared" si="216"/>
        <v>1.5355231916133894E-3</v>
      </c>
      <c r="E2051" s="7">
        <f t="shared" si="217"/>
        <v>1</v>
      </c>
      <c r="F2051" s="6">
        <f t="shared" si="218"/>
        <v>6.426735218508997E-4</v>
      </c>
      <c r="G2051" s="37">
        <v>0</v>
      </c>
      <c r="H2051" s="7">
        <f t="shared" si="219"/>
        <v>0</v>
      </c>
      <c r="I2051" s="6">
        <f t="shared" si="220"/>
        <v>0</v>
      </c>
      <c r="J2051" s="10" t="str">
        <f>IF(B2051="Pending","",C2051/(VLOOKUP(B2051,Population!$A$2:$B$10,2,FALSE)/100000))</f>
        <v/>
      </c>
      <c r="K2051" s="10" t="str">
        <f>IF(B2051="Pending","",SUMIFS(E:E,A:A,"&lt;="&amp;A2051,A:A,"&gt;="&amp;A2051-13,B:B,B2051)/(VLOOKUP(B2051,Population!$A$2:$B$10,2,FALSE)/100000)/14)</f>
        <v/>
      </c>
      <c r="L2051" s="13" t="str">
        <f>IF(B2051="Pending","",(G2051/C2051)/(VLOOKUP(B2051,Population!$A$2:$B$10,2,FALSE)/100000))</f>
        <v/>
      </c>
    </row>
    <row r="2052" spans="1:12" x14ac:dyDescent="0.3">
      <c r="A2052" s="1">
        <v>44114</v>
      </c>
      <c r="B2052" s="11" t="s">
        <v>0</v>
      </c>
      <c r="C2052" s="38">
        <v>10525</v>
      </c>
      <c r="D2052" s="6">
        <f t="shared" ref="D2052:D2061" si="221">C2052/SUMIF(A:A,A2052,C:C)</f>
        <v>4.9494707240570139E-2</v>
      </c>
      <c r="E2052" s="7">
        <f t="shared" ref="E2052:E2061" si="222">C2052-SUMIFS(C:C,A:A,A2052-1,B:B,B2052)</f>
        <v>82</v>
      </c>
      <c r="F2052" s="6">
        <f t="shared" ref="F2052:F2061" si="223">E2052/SUMIF(A:A,A2052,E:E)</f>
        <v>4.9817739975698661E-2</v>
      </c>
      <c r="G2052" s="39">
        <v>4</v>
      </c>
      <c r="H2052" s="7">
        <f t="shared" ref="H2052:H2061" si="224">G2052-SUMIFS(G:G,A:A,A2052-1,B:B,B2052)</f>
        <v>0</v>
      </c>
      <c r="I2052" s="6">
        <f t="shared" ref="I2052:I2061" si="225">G2052/SUMIF(A:A,A2052,G:G)</f>
        <v>1.4503263234227702E-3</v>
      </c>
      <c r="J2052" s="10">
        <f>IF(B2052="Pending","",C2052/(VLOOKUP(B2052,Population!$A$2:$B$10,2,FALSE)/100000))</f>
        <v>1161.7844125510246</v>
      </c>
      <c r="K2052" s="10">
        <f>IF(B2052="Pending","",SUMIFS(E:E,A:A,"&lt;="&amp;A2052,A:A,"&gt;="&amp;A2052-13,B:B,B2052)/(VLOOKUP(B2052,Population!$A$2:$B$10,2,FALSE)/100000)/14)</f>
        <v>9.2248915010838051</v>
      </c>
      <c r="L2052" s="13">
        <f>IF(B2052="Pending","",(G2052/C2052)/(VLOOKUP(B2052,Population!$A$2:$B$10,2,FALSE)/100000))</f>
        <v>4.1950904363700033E-5</v>
      </c>
    </row>
    <row r="2053" spans="1:12" x14ac:dyDescent="0.3">
      <c r="A2053" s="1">
        <v>44114</v>
      </c>
      <c r="B2053" s="37" t="s">
        <v>1</v>
      </c>
      <c r="C2053" s="38">
        <v>28356</v>
      </c>
      <c r="D2053" s="6">
        <f t="shared" si="221"/>
        <v>0.13334650057136407</v>
      </c>
      <c r="E2053" s="7">
        <f t="shared" si="222"/>
        <v>198</v>
      </c>
      <c r="F2053" s="6">
        <f t="shared" si="223"/>
        <v>0.12029161603888214</v>
      </c>
      <c r="G2053" s="39">
        <v>1</v>
      </c>
      <c r="H2053" s="7">
        <f t="shared" si="224"/>
        <v>0</v>
      </c>
      <c r="I2053" s="6">
        <f t="shared" si="225"/>
        <v>3.6258158085569254E-4</v>
      </c>
      <c r="J2053" s="10">
        <f>IF(B2053="Pending","",C2053/(VLOOKUP(B2053,Population!$A$2:$B$10,2,FALSE)/100000))</f>
        <v>3309.8135340978729</v>
      </c>
      <c r="K2053" s="10">
        <f>IF(B2053="Pending","",SUMIFS(E:E,A:A,"&lt;="&amp;A2053,A:A,"&gt;="&amp;A2053-13,B:B,B2053)/(VLOOKUP(B2053,Population!$A$2:$B$10,2,FALSE)/100000)/14)</f>
        <v>25.18727879841423</v>
      </c>
      <c r="L2053" s="13">
        <f>IF(B2053="Pending","",(G2053/C2053)/(VLOOKUP(B2053,Population!$A$2:$B$10,2,FALSE)/100000))</f>
        <v>4.1163623009857686E-6</v>
      </c>
    </row>
    <row r="2054" spans="1:12" x14ac:dyDescent="0.3">
      <c r="A2054" s="1">
        <v>44114</v>
      </c>
      <c r="B2054" s="37" t="s">
        <v>2</v>
      </c>
      <c r="C2054" s="38">
        <v>43674</v>
      </c>
      <c r="D2054" s="6">
        <f t="shared" si="221"/>
        <v>0.20538069776956394</v>
      </c>
      <c r="E2054" s="7">
        <f t="shared" si="222"/>
        <v>284</v>
      </c>
      <c r="F2054" s="6">
        <f t="shared" si="223"/>
        <v>0.17253948967193194</v>
      </c>
      <c r="G2054" s="39">
        <v>19</v>
      </c>
      <c r="H2054" s="7">
        <f t="shared" si="224"/>
        <v>0</v>
      </c>
      <c r="I2054" s="6">
        <f t="shared" si="225"/>
        <v>6.8890500362581578E-3</v>
      </c>
      <c r="J2054" s="10">
        <f>IF(B2054="Pending","",C2054/(VLOOKUP(B2054,Population!$A$2:$B$10,2,FALSE)/100000))</f>
        <v>4585.4471845182097</v>
      </c>
      <c r="K2054" s="10">
        <f>IF(B2054="Pending","",SUMIFS(E:E,A:A,"&lt;="&amp;A2054,A:A,"&gt;="&amp;A2054-13,B:B,B2054)/(VLOOKUP(B2054,Population!$A$2:$B$10,2,FALSE)/100000)/14)</f>
        <v>26.803113060840513</v>
      </c>
      <c r="L2054" s="13">
        <f>IF(B2054="Pending","",(G2054/C2054)/(VLOOKUP(B2054,Population!$A$2:$B$10,2,FALSE)/100000))</f>
        <v>4.5676135959308578E-5</v>
      </c>
    </row>
    <row r="2055" spans="1:12" x14ac:dyDescent="0.3">
      <c r="A2055" s="1">
        <v>44114</v>
      </c>
      <c r="B2055" s="37" t="s">
        <v>3</v>
      </c>
      <c r="C2055" s="38">
        <v>34875</v>
      </c>
      <c r="D2055" s="6">
        <f t="shared" si="221"/>
        <v>0.16400265225794619</v>
      </c>
      <c r="E2055" s="7">
        <f t="shared" si="222"/>
        <v>253</v>
      </c>
      <c r="F2055" s="6">
        <f t="shared" si="223"/>
        <v>0.15370595382746052</v>
      </c>
      <c r="G2055" s="39">
        <v>39</v>
      </c>
      <c r="H2055" s="7">
        <f t="shared" si="224"/>
        <v>1</v>
      </c>
      <c r="I2055" s="6">
        <f t="shared" si="225"/>
        <v>1.4140681653372008E-2</v>
      </c>
      <c r="J2055" s="10">
        <f>IF(B2055="Pending","",C2055/(VLOOKUP(B2055,Population!$A$2:$B$10,2,FALSE)/100000))</f>
        <v>3975.7997770132083</v>
      </c>
      <c r="K2055" s="10">
        <f>IF(B2055="Pending","",SUMIFS(E:E,A:A,"&lt;="&amp;A2055,A:A,"&gt;="&amp;A2055-13,B:B,B2055)/(VLOOKUP(B2055,Population!$A$2:$B$10,2,FALSE)/100000)/14)</f>
        <v>23.785583509791255</v>
      </c>
      <c r="L2055" s="13">
        <f>IF(B2055="Pending","",(G2055/C2055)/(VLOOKUP(B2055,Population!$A$2:$B$10,2,FALSE)/100000))</f>
        <v>1.2748546708578985E-4</v>
      </c>
    </row>
    <row r="2056" spans="1:12" x14ac:dyDescent="0.3">
      <c r="A2056" s="1">
        <v>44114</v>
      </c>
      <c r="B2056" s="37" t="s">
        <v>4</v>
      </c>
      <c r="C2056" s="38">
        <v>31608</v>
      </c>
      <c r="D2056" s="6">
        <f t="shared" si="221"/>
        <v>0.14863930702707279</v>
      </c>
      <c r="E2056" s="7">
        <f t="shared" si="222"/>
        <v>267</v>
      </c>
      <c r="F2056" s="6">
        <f t="shared" si="223"/>
        <v>0.16221142162818955</v>
      </c>
      <c r="G2056" s="39">
        <v>112</v>
      </c>
      <c r="H2056" s="7">
        <f t="shared" si="224"/>
        <v>0</v>
      </c>
      <c r="I2056" s="6">
        <f t="shared" si="225"/>
        <v>4.060913705583756E-2</v>
      </c>
      <c r="J2056" s="10">
        <f>IF(B2056="Pending","",C2056/(VLOOKUP(B2056,Population!$A$2:$B$10,2,FALSE)/100000))</f>
        <v>3707.5963027260359</v>
      </c>
      <c r="K2056" s="10">
        <f>IF(B2056="Pending","",SUMIFS(E:E,A:A,"&lt;="&amp;A2056,A:A,"&gt;="&amp;A2056-13,B:B,B2056)/(VLOOKUP(B2056,Population!$A$2:$B$10,2,FALSE)/100000)/14)</f>
        <v>25.981795148500915</v>
      </c>
      <c r="L2056" s="13">
        <f>IF(B2056="Pending","",(G2056/C2056)/(VLOOKUP(B2056,Population!$A$2:$B$10,2,FALSE)/100000))</f>
        <v>4.1563913250982872E-4</v>
      </c>
    </row>
    <row r="2057" spans="1:12" x14ac:dyDescent="0.3">
      <c r="A2057" s="1">
        <v>44114</v>
      </c>
      <c r="B2057" s="37" t="s">
        <v>5</v>
      </c>
      <c r="C2057" s="38">
        <v>27643</v>
      </c>
      <c r="D2057" s="6">
        <f t="shared" si="221"/>
        <v>0.12999355745853497</v>
      </c>
      <c r="E2057" s="7">
        <f t="shared" si="222"/>
        <v>215</v>
      </c>
      <c r="F2057" s="6">
        <f t="shared" si="223"/>
        <v>0.13061968408262453</v>
      </c>
      <c r="G2057" s="39">
        <v>276</v>
      </c>
      <c r="H2057" s="7">
        <f t="shared" si="224"/>
        <v>4</v>
      </c>
      <c r="I2057" s="6">
        <f t="shared" si="225"/>
        <v>0.10007251631617115</v>
      </c>
      <c r="J2057" s="10">
        <f>IF(B2057="Pending","",C2057/(VLOOKUP(B2057,Population!$A$2:$B$10,2,FALSE)/100000))</f>
        <v>3087.3580600450546</v>
      </c>
      <c r="K2057" s="10">
        <f>IF(B2057="Pending","",SUMIFS(E:E,A:A,"&lt;="&amp;A2057,A:A,"&gt;="&amp;A2057-13,B:B,B2057)/(VLOOKUP(B2057,Population!$A$2:$B$10,2,FALSE)/100000)/14)</f>
        <v>25.297058951640736</v>
      </c>
      <c r="L2057" s="13">
        <f>IF(B2057="Pending","",(G2057/C2057)/(VLOOKUP(B2057,Population!$A$2:$B$10,2,FALSE)/100000))</f>
        <v>1.1151306037268205E-3</v>
      </c>
    </row>
    <row r="2058" spans="1:12" x14ac:dyDescent="0.3">
      <c r="A2058" s="1">
        <v>44114</v>
      </c>
      <c r="B2058" s="37" t="s">
        <v>6</v>
      </c>
      <c r="C2058" s="38">
        <v>18763</v>
      </c>
      <c r="D2058" s="6">
        <f t="shared" si="221"/>
        <v>8.8234602561027803E-2</v>
      </c>
      <c r="E2058" s="7">
        <f t="shared" si="222"/>
        <v>153</v>
      </c>
      <c r="F2058" s="6">
        <f t="shared" si="223"/>
        <v>9.2952612393681647E-2</v>
      </c>
      <c r="G2058" s="39">
        <v>546</v>
      </c>
      <c r="H2058" s="7">
        <f t="shared" si="224"/>
        <v>3</v>
      </c>
      <c r="I2058" s="6">
        <f t="shared" si="225"/>
        <v>0.19796954314720813</v>
      </c>
      <c r="J2058" s="10">
        <f>IF(B2058="Pending","",C2058/(VLOOKUP(B2058,Population!$A$2:$B$10,2,FALSE)/100000))</f>
        <v>2380.9765518921677</v>
      </c>
      <c r="K2058" s="10">
        <f>IF(B2058="Pending","",SUMIFS(E:E,A:A,"&lt;="&amp;A2058,A:A,"&gt;="&amp;A2058-13,B:B,B2058)/(VLOOKUP(B2058,Population!$A$2:$B$10,2,FALSE)/100000)/14)</f>
        <v>21.3640894039555</v>
      </c>
      <c r="L2058" s="13">
        <f>IF(B2058="Pending","",(G2058/C2058)/(VLOOKUP(B2058,Population!$A$2:$B$10,2,FALSE)/100000))</f>
        <v>3.6926930074364585E-3</v>
      </c>
    </row>
    <row r="2059" spans="1:12" x14ac:dyDescent="0.3">
      <c r="A2059" s="1">
        <v>44114</v>
      </c>
      <c r="B2059" s="37" t="s">
        <v>7</v>
      </c>
      <c r="C2059" s="38">
        <v>10904</v>
      </c>
      <c r="D2059" s="6">
        <f t="shared" si="221"/>
        <v>5.1276986959731763E-2</v>
      </c>
      <c r="E2059" s="7">
        <f t="shared" si="222"/>
        <v>109</v>
      </c>
      <c r="F2059" s="6">
        <f t="shared" si="223"/>
        <v>6.6221142162818949E-2</v>
      </c>
      <c r="G2059" s="39">
        <v>820</v>
      </c>
      <c r="H2059" s="7">
        <f t="shared" si="224"/>
        <v>7</v>
      </c>
      <c r="I2059" s="6">
        <f t="shared" si="225"/>
        <v>0.29731689630166785</v>
      </c>
      <c r="J2059" s="10">
        <f>IF(B2059="Pending","",C2059/(VLOOKUP(B2059,Population!$A$2:$B$10,2,FALSE)/100000))</f>
        <v>2273.5755227826699</v>
      </c>
      <c r="K2059" s="10">
        <f>IF(B2059="Pending","",SUMIFS(E:E,A:A,"&lt;="&amp;A2059,A:A,"&gt;="&amp;A2059-13,B:B,B2059)/(VLOOKUP(B2059,Population!$A$2:$B$10,2,FALSE)/100000)/14)</f>
        <v>23.263579332528888</v>
      </c>
      <c r="L2059" s="13">
        <f>IF(B2059="Pending","",(G2059/C2059)/(VLOOKUP(B2059,Population!$A$2:$B$10,2,FALSE)/100000))</f>
        <v>1.5680198337712038E-2</v>
      </c>
    </row>
    <row r="2060" spans="1:12" x14ac:dyDescent="0.3">
      <c r="A2060" s="1">
        <v>44114</v>
      </c>
      <c r="B2060" s="37" t="s">
        <v>25</v>
      </c>
      <c r="C2060" s="38">
        <v>5972</v>
      </c>
      <c r="D2060" s="6">
        <f t="shared" si="221"/>
        <v>2.808383768557576E-2</v>
      </c>
      <c r="E2060" s="7">
        <f t="shared" si="222"/>
        <v>80</v>
      </c>
      <c r="F2060" s="6">
        <f t="shared" si="223"/>
        <v>4.8602673147023087E-2</v>
      </c>
      <c r="G2060" s="39">
        <v>941</v>
      </c>
      <c r="H2060" s="7">
        <f t="shared" si="224"/>
        <v>11</v>
      </c>
      <c r="I2060" s="6">
        <f t="shared" si="225"/>
        <v>0.34118926758520668</v>
      </c>
      <c r="J2060" s="10">
        <f>IF(B2060="Pending","",C2060/(VLOOKUP(B2060,Population!$A$2:$B$10,2,FALSE)/100000))</f>
        <v>2697.7580420022673</v>
      </c>
      <c r="K2060" s="10">
        <f>IF(B2060="Pending","",SUMIFS(E:E,A:A,"&lt;="&amp;A2060,A:A,"&gt;="&amp;A2060-13,B:B,B2060)/(VLOOKUP(B2060,Population!$A$2:$B$10,2,FALSE)/100000)/14)</f>
        <v>28.201135402234019</v>
      </c>
      <c r="L2060" s="13">
        <f>IF(B2060="Pending","",(G2060/C2060)/(VLOOKUP(B2060,Population!$A$2:$B$10,2,FALSE)/100000))</f>
        <v>7.1179186659987445E-2</v>
      </c>
    </row>
    <row r="2061" spans="1:12" x14ac:dyDescent="0.3">
      <c r="A2061" s="1">
        <v>44114</v>
      </c>
      <c r="B2061" s="37" t="s">
        <v>21</v>
      </c>
      <c r="C2061" s="38">
        <v>329</v>
      </c>
      <c r="D2061" s="6">
        <f t="shared" si="221"/>
        <v>1.5471504686125964E-3</v>
      </c>
      <c r="E2061" s="7">
        <f t="shared" si="222"/>
        <v>5</v>
      </c>
      <c r="F2061" s="6">
        <f t="shared" si="223"/>
        <v>3.0376670716889429E-3</v>
      </c>
      <c r="G2061" s="39">
        <v>0</v>
      </c>
      <c r="H2061" s="7">
        <f t="shared" si="224"/>
        <v>0</v>
      </c>
      <c r="I2061" s="6">
        <f t="shared" si="225"/>
        <v>0</v>
      </c>
      <c r="J2061" s="10" t="str">
        <f>IF(B2061="Pending","",C2061/(VLOOKUP(B2061,Population!$A$2:$B$10,2,FALSE)/100000))</f>
        <v/>
      </c>
      <c r="K2061" s="10" t="str">
        <f>IF(B2061="Pending","",SUMIFS(E:E,A:A,"&lt;="&amp;A2061,A:A,"&gt;="&amp;A2061-13,B:B,B2061)/(VLOOKUP(B2061,Population!$A$2:$B$10,2,FALSE)/100000)/14)</f>
        <v/>
      </c>
      <c r="L2061" s="13" t="str">
        <f>IF(B2061="Pending","",(G2061/C2061)/(VLOOKUP(B2061,Population!$A$2:$B$10,2,FALSE)/100000))</f>
        <v/>
      </c>
    </row>
    <row r="2062" spans="1:12" x14ac:dyDescent="0.3">
      <c r="A2062" s="1">
        <v>44115</v>
      </c>
      <c r="B2062" s="11" t="s">
        <v>0</v>
      </c>
      <c r="C2062" s="40">
        <v>10627</v>
      </c>
      <c r="D2062" s="6">
        <f t="shared" ref="D2062:D2071" si="226">C2062/SUMIF(A:A,A2062,C:C)</f>
        <v>4.9493053647359085E-2</v>
      </c>
      <c r="E2062" s="7">
        <f t="shared" ref="E2062:E2071" si="227">C2062-SUMIFS(C:C,A:A,A2062-1,B:B,B2062)</f>
        <v>102</v>
      </c>
      <c r="F2062" s="6">
        <f t="shared" ref="F2062:F2071" si="228">E2062/SUMIF(A:A,A2062,E:E)</f>
        <v>4.9323017408123788E-2</v>
      </c>
      <c r="G2062" s="41">
        <v>4</v>
      </c>
      <c r="H2062" s="7">
        <f t="shared" ref="H2062:H2071" si="229">G2062-SUMIFS(G:G,A:A,A2062-1,B:B,B2062)</f>
        <v>0</v>
      </c>
      <c r="I2062" s="6">
        <f t="shared" ref="I2062:I2071" si="230">G2062/SUMIF(A:A,A2062,G:G)</f>
        <v>1.4456089627755693E-3</v>
      </c>
      <c r="J2062" s="10">
        <f>IF(B2062="Pending","",C2062/(VLOOKUP(B2062,Population!$A$2:$B$10,2,FALSE)/100000))</f>
        <v>1173.0435108959371</v>
      </c>
      <c r="K2062" s="10">
        <f>IF(B2062="Pending","",SUMIFS(E:E,A:A,"&lt;="&amp;A2062,A:A,"&gt;="&amp;A2062-13,B:B,B2062)/(VLOOKUP(B2062,Population!$A$2:$B$10,2,FALSE)/100000)/14)</f>
        <v>9.0435474801223297</v>
      </c>
      <c r="L2062" s="13">
        <f>IF(B2062="Pending","",(G2062/C2062)/(VLOOKUP(B2062,Population!$A$2:$B$10,2,FALSE)/100000))</f>
        <v>4.1548251475293391E-5</v>
      </c>
    </row>
    <row r="2063" spans="1:12" x14ac:dyDescent="0.3">
      <c r="A2063" s="1">
        <v>44115</v>
      </c>
      <c r="B2063" s="39" t="s">
        <v>1</v>
      </c>
      <c r="C2063" s="40">
        <v>28598</v>
      </c>
      <c r="D2063" s="6">
        <f t="shared" si="226"/>
        <v>0.13318926773380776</v>
      </c>
      <c r="E2063" s="7">
        <f t="shared" si="227"/>
        <v>242</v>
      </c>
      <c r="F2063" s="6">
        <f t="shared" si="228"/>
        <v>0.11702127659574468</v>
      </c>
      <c r="G2063" s="41">
        <v>1</v>
      </c>
      <c r="H2063" s="7">
        <f t="shared" si="229"/>
        <v>0</v>
      </c>
      <c r="I2063" s="6">
        <f t="shared" si="230"/>
        <v>3.6140224069389231E-4</v>
      </c>
      <c r="J2063" s="10">
        <f>IF(B2063="Pending","",C2063/(VLOOKUP(B2063,Population!$A$2:$B$10,2,FALSE)/100000))</f>
        <v>3338.0606378943071</v>
      </c>
      <c r="K2063" s="10">
        <f>IF(B2063="Pending","",SUMIFS(E:E,A:A,"&lt;="&amp;A2063,A:A,"&gt;="&amp;A2063-13,B:B,B2063)/(VLOOKUP(B2063,Population!$A$2:$B$10,2,FALSE)/100000)/14)</f>
        <v>24.170116265012528</v>
      </c>
      <c r="L2063" s="13">
        <f>IF(B2063="Pending","",(G2063/C2063)/(VLOOKUP(B2063,Population!$A$2:$B$10,2,FALSE)/100000))</f>
        <v>4.081529107166672E-6</v>
      </c>
    </row>
    <row r="2064" spans="1:12" x14ac:dyDescent="0.3">
      <c r="A2064" s="1">
        <v>44115</v>
      </c>
      <c r="B2064" s="39" t="s">
        <v>2</v>
      </c>
      <c r="C2064" s="40">
        <v>44027</v>
      </c>
      <c r="D2064" s="6">
        <f t="shared" si="226"/>
        <v>0.20504664279027743</v>
      </c>
      <c r="E2064" s="7">
        <f t="shared" si="227"/>
        <v>353</v>
      </c>
      <c r="F2064" s="6">
        <f t="shared" si="228"/>
        <v>0.17069632495164411</v>
      </c>
      <c r="G2064" s="41">
        <v>19</v>
      </c>
      <c r="H2064" s="7">
        <f t="shared" si="229"/>
        <v>0</v>
      </c>
      <c r="I2064" s="6">
        <f t="shared" si="230"/>
        <v>6.8666425731839535E-3</v>
      </c>
      <c r="J2064" s="10">
        <f>IF(B2064="Pending","",C2064/(VLOOKUP(B2064,Population!$A$2:$B$10,2,FALSE)/100000))</f>
        <v>4622.5095753258965</v>
      </c>
      <c r="K2064" s="10">
        <f>IF(B2064="Pending","",SUMIFS(E:E,A:A,"&lt;="&amp;A2064,A:A,"&gt;="&amp;A2064-13,B:B,B2064)/(VLOOKUP(B2064,Population!$A$2:$B$10,2,FALSE)/100000)/14)</f>
        <v>27.065594582141415</v>
      </c>
      <c r="L2064" s="13">
        <f>IF(B2064="Pending","",(G2064/C2064)/(VLOOKUP(B2064,Population!$A$2:$B$10,2,FALSE)/100000))</f>
        <v>4.5309913505050151E-5</v>
      </c>
    </row>
    <row r="2065" spans="1:12" x14ac:dyDescent="0.3">
      <c r="A2065" s="1">
        <v>44115</v>
      </c>
      <c r="B2065" s="39" t="s">
        <v>3</v>
      </c>
      <c r="C2065" s="40">
        <v>35182</v>
      </c>
      <c r="D2065" s="6">
        <f t="shared" si="226"/>
        <v>0.16385288542593274</v>
      </c>
      <c r="E2065" s="7">
        <f t="shared" si="227"/>
        <v>307</v>
      </c>
      <c r="F2065" s="6">
        <f t="shared" si="228"/>
        <v>0.14845261121856868</v>
      </c>
      <c r="G2065" s="41">
        <v>40</v>
      </c>
      <c r="H2065" s="7">
        <f t="shared" si="229"/>
        <v>1</v>
      </c>
      <c r="I2065" s="6">
        <f t="shared" si="230"/>
        <v>1.4456089627755691E-2</v>
      </c>
      <c r="J2065" s="10">
        <f>IF(B2065="Pending","",C2065/(VLOOKUP(B2065,Population!$A$2:$B$10,2,FALSE)/100000))</f>
        <v>4010.7982151936544</v>
      </c>
      <c r="K2065" s="10">
        <f>IF(B2065="Pending","",SUMIFS(E:E,A:A,"&lt;="&amp;A2065,A:A,"&gt;="&amp;A2065-13,B:B,B2065)/(VLOOKUP(B2065,Population!$A$2:$B$10,2,FALSE)/100000)/14)</f>
        <v>23.964728609830765</v>
      </c>
      <c r="L2065" s="13">
        <f>IF(B2065="Pending","",(G2065/C2065)/(VLOOKUP(B2065,Population!$A$2:$B$10,2,FALSE)/100000))</f>
        <v>1.2961335603191377E-4</v>
      </c>
    </row>
    <row r="2066" spans="1:12" x14ac:dyDescent="0.3">
      <c r="A2066" s="1">
        <v>44115</v>
      </c>
      <c r="B2066" s="39" t="s">
        <v>4</v>
      </c>
      <c r="C2066" s="40">
        <v>31892</v>
      </c>
      <c r="D2066" s="6">
        <f t="shared" si="226"/>
        <v>0.14853039116604647</v>
      </c>
      <c r="E2066" s="7">
        <f t="shared" si="227"/>
        <v>284</v>
      </c>
      <c r="F2066" s="6">
        <f t="shared" si="228"/>
        <v>0.13733075435203096</v>
      </c>
      <c r="G2066" s="41">
        <v>112</v>
      </c>
      <c r="H2066" s="7">
        <f t="shared" si="229"/>
        <v>0</v>
      </c>
      <c r="I2066" s="6">
        <f t="shared" si="230"/>
        <v>4.0477050957715935E-2</v>
      </c>
      <c r="J2066" s="10">
        <f>IF(B2066="Pending","",C2066/(VLOOKUP(B2066,Population!$A$2:$B$10,2,FALSE)/100000))</f>
        <v>3740.9093041805472</v>
      </c>
      <c r="K2066" s="10">
        <f>IF(B2066="Pending","",SUMIFS(E:E,A:A,"&lt;="&amp;A2066,A:A,"&gt;="&amp;A2066-13,B:B,B2066)/(VLOOKUP(B2066,Population!$A$2:$B$10,2,FALSE)/100000)/14)</f>
        <v>26.065580363426751</v>
      </c>
      <c r="L2066" s="13">
        <f>IF(B2066="Pending","",(G2066/C2066)/(VLOOKUP(B2066,Population!$A$2:$B$10,2,FALSE)/100000))</f>
        <v>4.119378433579163E-4</v>
      </c>
    </row>
    <row r="2067" spans="1:12" x14ac:dyDescent="0.3">
      <c r="A2067" s="1">
        <v>44115</v>
      </c>
      <c r="B2067" s="39" t="s">
        <v>5</v>
      </c>
      <c r="C2067" s="40">
        <v>27931</v>
      </c>
      <c r="D2067" s="6">
        <f t="shared" si="226"/>
        <v>0.13008285324403751</v>
      </c>
      <c r="E2067" s="7">
        <f t="shared" si="227"/>
        <v>288</v>
      </c>
      <c r="F2067" s="6">
        <f t="shared" si="228"/>
        <v>0.13926499032882012</v>
      </c>
      <c r="G2067" s="41">
        <v>276</v>
      </c>
      <c r="H2067" s="7">
        <f t="shared" si="229"/>
        <v>0</v>
      </c>
      <c r="I2067" s="6">
        <f t="shared" si="230"/>
        <v>9.9747018431514275E-2</v>
      </c>
      <c r="J2067" s="10">
        <f>IF(B2067="Pending","",C2067/(VLOOKUP(B2067,Population!$A$2:$B$10,2,FALSE)/100000))</f>
        <v>3119.523856857737</v>
      </c>
      <c r="K2067" s="10">
        <f>IF(B2067="Pending","",SUMIFS(E:E,A:A,"&lt;="&amp;A2067,A:A,"&gt;="&amp;A2067-13,B:B,B2067)/(VLOOKUP(B2067,Population!$A$2:$B$10,2,FALSE)/100000)/14)</f>
        <v>25.249193182574242</v>
      </c>
      <c r="L2067" s="13">
        <f>IF(B2067="Pending","",(G2067/C2067)/(VLOOKUP(B2067,Population!$A$2:$B$10,2,FALSE)/100000))</f>
        <v>1.1036323539730228E-3</v>
      </c>
    </row>
    <row r="2068" spans="1:12" x14ac:dyDescent="0.3">
      <c r="A2068" s="1">
        <v>44115</v>
      </c>
      <c r="B2068" s="39" t="s">
        <v>6</v>
      </c>
      <c r="C2068" s="40">
        <v>19001</v>
      </c>
      <c r="D2068" s="6">
        <f t="shared" si="226"/>
        <v>8.849322596720334E-2</v>
      </c>
      <c r="E2068" s="7">
        <f t="shared" si="227"/>
        <v>238</v>
      </c>
      <c r="F2068" s="6">
        <f t="shared" si="228"/>
        <v>0.11508704061895551</v>
      </c>
      <c r="G2068" s="41">
        <v>548</v>
      </c>
      <c r="H2068" s="7">
        <f t="shared" si="229"/>
        <v>2</v>
      </c>
      <c r="I2068" s="6">
        <f t="shared" si="230"/>
        <v>0.19804842790025298</v>
      </c>
      <c r="J2068" s="10">
        <f>IF(B2068="Pending","",C2068/(VLOOKUP(B2068,Population!$A$2:$B$10,2,FALSE)/100000))</f>
        <v>2411.1781411556294</v>
      </c>
      <c r="K2068" s="10">
        <f>IF(B2068="Pending","",SUMIFS(E:E,A:A,"&lt;="&amp;A2068,A:A,"&gt;="&amp;A2068-13,B:B,B2068)/(VLOOKUP(B2068,Population!$A$2:$B$10,2,FALSE)/100000)/14)</f>
        <v>21.62694837413569</v>
      </c>
      <c r="L2068" s="13">
        <f>IF(B2068="Pending","",(G2068/C2068)/(VLOOKUP(B2068,Population!$A$2:$B$10,2,FALSE)/100000))</f>
        <v>3.6597965247245124E-3</v>
      </c>
    </row>
    <row r="2069" spans="1:12" x14ac:dyDescent="0.3">
      <c r="A2069" s="1">
        <v>44115</v>
      </c>
      <c r="B2069" s="39" t="s">
        <v>7</v>
      </c>
      <c r="C2069" s="40">
        <v>11067</v>
      </c>
      <c r="D2069" s="6">
        <f t="shared" si="226"/>
        <v>5.1542262606128063E-2</v>
      </c>
      <c r="E2069" s="7">
        <f t="shared" si="227"/>
        <v>163</v>
      </c>
      <c r="F2069" s="6">
        <f t="shared" si="228"/>
        <v>7.8820116054158604E-2</v>
      </c>
      <c r="G2069" s="41">
        <v>821</v>
      </c>
      <c r="H2069" s="7">
        <f t="shared" si="229"/>
        <v>1</v>
      </c>
      <c r="I2069" s="6">
        <f t="shared" si="230"/>
        <v>0.2967112396096856</v>
      </c>
      <c r="J2069" s="10">
        <f>IF(B2069="Pending","",C2069/(VLOOKUP(B2069,Population!$A$2:$B$10,2,FALSE)/100000))</f>
        <v>2307.5623909240467</v>
      </c>
      <c r="K2069" s="10">
        <f>IF(B2069="Pending","",SUMIFS(E:E,A:A,"&lt;="&amp;A2069,A:A,"&gt;="&amp;A2069-13,B:B,B2069)/(VLOOKUP(B2069,Population!$A$2:$B$10,2,FALSE)/100000)/14)</f>
        <v>23.531661552750091</v>
      </c>
      <c r="L2069" s="13">
        <f>IF(B2069="Pending","",(G2069/C2069)/(VLOOKUP(B2069,Population!$A$2:$B$10,2,FALSE)/100000))</f>
        <v>1.5468093527416413E-2</v>
      </c>
    </row>
    <row r="2070" spans="1:12" x14ac:dyDescent="0.3">
      <c r="A2070" s="1">
        <v>44115</v>
      </c>
      <c r="B2070" s="39" t="s">
        <v>25</v>
      </c>
      <c r="C2070" s="40">
        <v>6061</v>
      </c>
      <c r="D2070" s="6">
        <f t="shared" si="226"/>
        <v>2.8227853407042758E-2</v>
      </c>
      <c r="E2070" s="7">
        <f t="shared" si="227"/>
        <v>89</v>
      </c>
      <c r="F2070" s="6">
        <f t="shared" si="228"/>
        <v>4.3036750483558997E-2</v>
      </c>
      <c r="G2070" s="41">
        <v>946</v>
      </c>
      <c r="H2070" s="7">
        <f t="shared" si="229"/>
        <v>5</v>
      </c>
      <c r="I2070" s="6">
        <f t="shared" si="230"/>
        <v>0.34188651969642214</v>
      </c>
      <c r="J2070" s="10">
        <f>IF(B2070="Pending","",C2070/(VLOOKUP(B2070,Population!$A$2:$B$10,2,FALSE)/100000))</f>
        <v>2737.9624066603724</v>
      </c>
      <c r="K2070" s="10">
        <f>IF(B2070="Pending","",SUMIFS(E:E,A:A,"&lt;="&amp;A2070,A:A,"&gt;="&amp;A2070-13,B:B,B2070)/(VLOOKUP(B2070,Population!$A$2:$B$10,2,FALSE)/100000)/14)</f>
        <v>28.233402147545497</v>
      </c>
      <c r="L2070" s="13">
        <f>IF(B2070="Pending","",(G2070/C2070)/(VLOOKUP(B2070,Population!$A$2:$B$10,2,FALSE)/100000))</f>
        <v>7.0506644927445752E-2</v>
      </c>
    </row>
    <row r="2071" spans="1:12" x14ac:dyDescent="0.3">
      <c r="A2071" s="1">
        <v>44115</v>
      </c>
      <c r="B2071" s="39" t="s">
        <v>21</v>
      </c>
      <c r="C2071" s="40">
        <v>331</v>
      </c>
      <c r="D2071" s="6">
        <f t="shared" si="226"/>
        <v>1.5415640121648495E-3</v>
      </c>
      <c r="E2071" s="7">
        <f t="shared" si="227"/>
        <v>2</v>
      </c>
      <c r="F2071" s="6">
        <f t="shared" si="228"/>
        <v>9.6711798839458415E-4</v>
      </c>
      <c r="G2071" s="41">
        <v>0</v>
      </c>
      <c r="H2071" s="7">
        <f t="shared" si="229"/>
        <v>0</v>
      </c>
      <c r="I2071" s="6">
        <f t="shared" si="230"/>
        <v>0</v>
      </c>
      <c r="J2071" s="10" t="str">
        <f>IF(B2071="Pending","",C2071/(VLOOKUP(B2071,Population!$A$2:$B$10,2,FALSE)/100000))</f>
        <v/>
      </c>
      <c r="K2071" s="10" t="str">
        <f>IF(B2071="Pending","",SUMIFS(E:E,A:A,"&lt;="&amp;A2071,A:A,"&gt;="&amp;A2071-13,B:B,B2071)/(VLOOKUP(B2071,Population!$A$2:$B$10,2,FALSE)/100000)/14)</f>
        <v/>
      </c>
      <c r="L2071" s="13" t="str">
        <f>IF(B2071="Pending","",(G2071/C2071)/(VLOOKUP(B2071,Population!$A$2:$B$10,2,FALSE)/100000))</f>
        <v/>
      </c>
    </row>
    <row r="2072" spans="1:12" x14ac:dyDescent="0.3">
      <c r="A2072" s="1">
        <v>44116</v>
      </c>
      <c r="B2072" s="11" t="s">
        <v>0</v>
      </c>
      <c r="C2072" s="42">
        <v>10733</v>
      </c>
      <c r="D2072" s="6">
        <f t="shared" ref="D2072:D2081" si="231">C2072/SUMIF(A:A,A2072,C:C)</f>
        <v>4.930586819305225E-2</v>
      </c>
      <c r="E2072" s="7">
        <f t="shared" ref="E2072:E2081" si="232">C2072-SUMIFS(C:C,A:A,A2072-1,B:B,B2072)</f>
        <v>106</v>
      </c>
      <c r="F2072" s="6">
        <f t="shared" ref="F2072:F2081" si="233">E2072/SUMIF(A:A,A2072,E:E)</f>
        <v>3.5750421585160203E-2</v>
      </c>
      <c r="G2072" s="43">
        <v>4</v>
      </c>
      <c r="H2072" s="7">
        <f t="shared" ref="H2072:H2081" si="234">G2072-SUMIFS(G:G,A:A,A2072-1,B:B,B2072)</f>
        <v>0</v>
      </c>
      <c r="I2072" s="6">
        <f t="shared" ref="I2072:I2081" si="235">G2072/SUMIF(A:A,A2072,G:G)</f>
        <v>1.4419610670511895E-3</v>
      </c>
      <c r="J2072" s="10">
        <f>IF(B2072="Pending","",C2072/(VLOOKUP(B2072,Population!$A$2:$B$10,2,FALSE)/100000))</f>
        <v>1184.7441425092777</v>
      </c>
      <c r="K2072" s="10">
        <f>IF(B2072="Pending","",SUMIFS(E:E,A:A,"&lt;="&amp;A2072,A:A,"&gt;="&amp;A2072-13,B:B,B2072)/(VLOOKUP(B2072,Population!$A$2:$B$10,2,FALSE)/100000)/14)</f>
        <v>9.619117633608754</v>
      </c>
      <c r="L2072" s="13">
        <f>IF(B2072="Pending","",(G2072/C2072)/(VLOOKUP(B2072,Population!$A$2:$B$10,2,FALSE)/100000))</f>
        <v>4.1137917490724199E-5</v>
      </c>
    </row>
    <row r="2073" spans="1:12" x14ac:dyDescent="0.3">
      <c r="A2073" s="1">
        <v>44116</v>
      </c>
      <c r="B2073" s="41" t="s">
        <v>1</v>
      </c>
      <c r="C2073" s="42">
        <v>28974</v>
      </c>
      <c r="D2073" s="6">
        <f t="shared" si="231"/>
        <v>0.13310241545006019</v>
      </c>
      <c r="E2073" s="7">
        <f t="shared" si="232"/>
        <v>376</v>
      </c>
      <c r="F2073" s="6">
        <f t="shared" si="233"/>
        <v>0.12681281618887016</v>
      </c>
      <c r="G2073" s="43">
        <v>1</v>
      </c>
      <c r="H2073" s="7">
        <f t="shared" si="234"/>
        <v>0</v>
      </c>
      <c r="I2073" s="6">
        <f t="shared" si="235"/>
        <v>3.6049026676279738E-4</v>
      </c>
      <c r="J2073" s="10">
        <f>IF(B2073="Pending","",C2073/(VLOOKUP(B2073,Population!$A$2:$B$10,2,FALSE)/100000))</f>
        <v>3381.948699991246</v>
      </c>
      <c r="K2073" s="10">
        <f>IF(B2073="Pending","",SUMIFS(E:E,A:A,"&lt;="&amp;A2073,A:A,"&gt;="&amp;A2073-13,B:B,B2073)/(VLOOKUP(B2073,Population!$A$2:$B$10,2,FALSE)/100000)/14)</f>
        <v>26.371189288111289</v>
      </c>
      <c r="L2073" s="13">
        <f>IF(B2073="Pending","",(G2073/C2073)/(VLOOKUP(B2073,Population!$A$2:$B$10,2,FALSE)/100000))</f>
        <v>4.028562483839044E-6</v>
      </c>
    </row>
    <row r="2074" spans="1:12" x14ac:dyDescent="0.3">
      <c r="A2074" s="1">
        <v>44116</v>
      </c>
      <c r="B2074" s="41" t="s">
        <v>2</v>
      </c>
      <c r="C2074" s="42">
        <v>44554</v>
      </c>
      <c r="D2074" s="6">
        <f t="shared" si="231"/>
        <v>0.20467470897915307</v>
      </c>
      <c r="E2074" s="7">
        <f t="shared" si="232"/>
        <v>527</v>
      </c>
      <c r="F2074" s="6">
        <f t="shared" si="233"/>
        <v>0.17774030354131534</v>
      </c>
      <c r="G2074" s="43">
        <v>19</v>
      </c>
      <c r="H2074" s="7">
        <f t="shared" si="234"/>
        <v>0</v>
      </c>
      <c r="I2074" s="6">
        <f t="shared" si="235"/>
        <v>6.8493150684931503E-3</v>
      </c>
      <c r="J2074" s="10">
        <f>IF(B2074="Pending","",C2074/(VLOOKUP(B2074,Population!$A$2:$B$10,2,FALSE)/100000))</f>
        <v>4677.8406800161265</v>
      </c>
      <c r="K2074" s="10">
        <f>IF(B2074="Pending","",SUMIFS(E:E,A:A,"&lt;="&amp;A2074,A:A,"&gt;="&amp;A2074-13,B:B,B2074)/(VLOOKUP(B2074,Population!$A$2:$B$10,2,FALSE)/100000)/14)</f>
        <v>30.147877589417703</v>
      </c>
      <c r="L2074" s="13">
        <f>IF(B2074="Pending","",(G2074/C2074)/(VLOOKUP(B2074,Population!$A$2:$B$10,2,FALSE)/100000))</f>
        <v>4.4773972300732663E-5</v>
      </c>
    </row>
    <row r="2075" spans="1:12" x14ac:dyDescent="0.3">
      <c r="A2075" s="1">
        <v>44116</v>
      </c>
      <c r="B2075" s="41" t="s">
        <v>3</v>
      </c>
      <c r="C2075" s="42">
        <v>35607</v>
      </c>
      <c r="D2075" s="6">
        <f t="shared" si="231"/>
        <v>0.16357346955650903</v>
      </c>
      <c r="E2075" s="7">
        <f t="shared" si="232"/>
        <v>425</v>
      </c>
      <c r="F2075" s="6">
        <f t="shared" si="233"/>
        <v>0.14333895446880271</v>
      </c>
      <c r="G2075" s="43">
        <v>40</v>
      </c>
      <c r="H2075" s="7">
        <f t="shared" si="234"/>
        <v>0</v>
      </c>
      <c r="I2075" s="6">
        <f t="shared" si="235"/>
        <v>1.4419610670511895E-2</v>
      </c>
      <c r="J2075" s="10">
        <f>IF(B2075="Pending","",C2075/(VLOOKUP(B2075,Population!$A$2:$B$10,2,FALSE)/100000))</f>
        <v>4059.2488217952491</v>
      </c>
      <c r="K2075" s="10">
        <f>IF(B2075="Pending","",SUMIFS(E:E,A:A,"&lt;="&amp;A2075,A:A,"&gt;="&amp;A2075-13,B:B,B2075)/(VLOOKUP(B2075,Population!$A$2:$B$10,2,FALSE)/100000)/14)</f>
        <v>26.684476946794231</v>
      </c>
      <c r="L2075" s="13">
        <f>IF(B2075="Pending","",(G2075/C2075)/(VLOOKUP(B2075,Population!$A$2:$B$10,2,FALSE)/100000))</f>
        <v>1.2806630976815769E-4</v>
      </c>
    </row>
    <row r="2076" spans="1:12" x14ac:dyDescent="0.3">
      <c r="A2076" s="1">
        <v>44116</v>
      </c>
      <c r="B2076" s="41" t="s">
        <v>4</v>
      </c>
      <c r="C2076" s="42">
        <v>32325</v>
      </c>
      <c r="D2076" s="6">
        <f t="shared" si="231"/>
        <v>0.14849643057303774</v>
      </c>
      <c r="E2076" s="7">
        <f t="shared" si="232"/>
        <v>433</v>
      </c>
      <c r="F2076" s="6">
        <f t="shared" si="233"/>
        <v>0.14603709949409779</v>
      </c>
      <c r="G2076" s="43">
        <v>113</v>
      </c>
      <c r="H2076" s="7">
        <f t="shared" si="234"/>
        <v>1</v>
      </c>
      <c r="I2076" s="6">
        <f t="shared" si="235"/>
        <v>4.0735400144196104E-2</v>
      </c>
      <c r="J2076" s="10">
        <f>IF(B2076="Pending","",C2076/(VLOOKUP(B2076,Population!$A$2:$B$10,2,FALSE)/100000))</f>
        <v>3791.6999014685871</v>
      </c>
      <c r="K2076" s="10">
        <f>IF(B2076="Pending","",SUMIFS(E:E,A:A,"&lt;="&amp;A2076,A:A,"&gt;="&amp;A2076-13,B:B,B2076)/(VLOOKUP(B2076,Population!$A$2:$B$10,2,FALSE)/100000)/14)</f>
        <v>28.729950198068249</v>
      </c>
      <c r="L2076" s="13">
        <f>IF(B2076="Pending","",(G2076/C2076)/(VLOOKUP(B2076,Population!$A$2:$B$10,2,FALSE)/100000))</f>
        <v>4.1004860019386953E-4</v>
      </c>
    </row>
    <row r="2077" spans="1:12" x14ac:dyDescent="0.3">
      <c r="A2077" s="1">
        <v>44116</v>
      </c>
      <c r="B2077" s="41" t="s">
        <v>5</v>
      </c>
      <c r="C2077" s="42">
        <v>28373</v>
      </c>
      <c r="D2077" s="6">
        <f t="shared" si="231"/>
        <v>0.13034150733638977</v>
      </c>
      <c r="E2077" s="7">
        <f t="shared" si="232"/>
        <v>442</v>
      </c>
      <c r="F2077" s="6">
        <f t="shared" si="233"/>
        <v>0.14907251264755481</v>
      </c>
      <c r="G2077" s="43">
        <v>276</v>
      </c>
      <c r="H2077" s="7">
        <f t="shared" si="234"/>
        <v>0</v>
      </c>
      <c r="I2077" s="6">
        <f t="shared" si="235"/>
        <v>9.9495313626532078E-2</v>
      </c>
      <c r="J2077" s="10">
        <f>IF(B2077="Pending","",C2077/(VLOOKUP(B2077,Population!$A$2:$B$10,2,FALSE)/100000))</f>
        <v>3168.889420021645</v>
      </c>
      <c r="K2077" s="10">
        <f>IF(B2077="Pending","",SUMIFS(E:E,A:A,"&lt;="&amp;A2077,A:A,"&gt;="&amp;A2077-13,B:B,B2077)/(VLOOKUP(B2077,Population!$A$2:$B$10,2,FALSE)/100000)/14)</f>
        <v>27.889788109409022</v>
      </c>
      <c r="L2077" s="13">
        <f>IF(B2077="Pending","",(G2077/C2077)/(VLOOKUP(B2077,Population!$A$2:$B$10,2,FALSE)/100000))</f>
        <v>1.086439758884168E-3</v>
      </c>
    </row>
    <row r="2078" spans="1:12" x14ac:dyDescent="0.3">
      <c r="A2078" s="1">
        <v>44116</v>
      </c>
      <c r="B2078" s="41" t="s">
        <v>6</v>
      </c>
      <c r="C2078" s="42">
        <v>19334</v>
      </c>
      <c r="D2078" s="6">
        <f t="shared" si="231"/>
        <v>8.8817633061070739E-2</v>
      </c>
      <c r="E2078" s="7">
        <f t="shared" si="232"/>
        <v>333</v>
      </c>
      <c r="F2078" s="6">
        <f t="shared" si="233"/>
        <v>0.11231028667790893</v>
      </c>
      <c r="G2078" s="43">
        <v>549</v>
      </c>
      <c r="H2078" s="7">
        <f t="shared" si="234"/>
        <v>1</v>
      </c>
      <c r="I2078" s="6">
        <f t="shared" si="235"/>
        <v>0.19790915645277576</v>
      </c>
      <c r="J2078" s="10">
        <f>IF(B2078="Pending","",C2078/(VLOOKUP(B2078,Population!$A$2:$B$10,2,FALSE)/100000))</f>
        <v>2453.4349866377001</v>
      </c>
      <c r="K2078" s="10">
        <f>IF(B2078="Pending","",SUMIFS(E:E,A:A,"&lt;="&amp;A2078,A:A,"&gt;="&amp;A2078-13,B:B,B2078)/(VLOOKUP(B2078,Population!$A$2:$B$10,2,FALSE)/100000)/14)</f>
        <v>23.983615003337405</v>
      </c>
      <c r="L2078" s="13">
        <f>IF(B2078="Pending","",(G2078/C2078)/(VLOOKUP(B2078,Population!$A$2:$B$10,2,FALSE)/100000))</f>
        <v>3.6033252922401237E-3</v>
      </c>
    </row>
    <row r="2079" spans="1:12" x14ac:dyDescent="0.3">
      <c r="A2079" s="1">
        <v>44116</v>
      </c>
      <c r="B2079" s="41" t="s">
        <v>7</v>
      </c>
      <c r="C2079" s="42">
        <v>11292</v>
      </c>
      <c r="D2079" s="6">
        <f t="shared" si="231"/>
        <v>5.1873834308762322E-2</v>
      </c>
      <c r="E2079" s="7">
        <f t="shared" si="232"/>
        <v>225</v>
      </c>
      <c r="F2079" s="6">
        <f t="shared" si="233"/>
        <v>7.5885328836424959E-2</v>
      </c>
      <c r="G2079" s="43">
        <v>825</v>
      </c>
      <c r="H2079" s="7">
        <f t="shared" si="234"/>
        <v>4</v>
      </c>
      <c r="I2079" s="6">
        <f t="shared" si="235"/>
        <v>0.29740447007930787</v>
      </c>
      <c r="J2079" s="10">
        <f>IF(B2079="Pending","",C2079/(VLOOKUP(B2079,Population!$A$2:$B$10,2,FALSE)/100000))</f>
        <v>2354.4767794627573</v>
      </c>
      <c r="K2079" s="10">
        <f>IF(B2079="Pending","",SUMIFS(E:E,A:A,"&lt;="&amp;A2079,A:A,"&gt;="&amp;A2079-13,B:B,B2079)/(VLOOKUP(B2079,Population!$A$2:$B$10,2,FALSE)/100000)/14)</f>
        <v>26.063549188172573</v>
      </c>
      <c r="L2079" s="13">
        <f>IF(B2079="Pending","",(G2079/C2079)/(VLOOKUP(B2079,Population!$A$2:$B$10,2,FALSE)/100000))</f>
        <v>1.5233742883629027E-2</v>
      </c>
    </row>
    <row r="2080" spans="1:12" x14ac:dyDescent="0.3">
      <c r="A2080" s="1">
        <v>44116</v>
      </c>
      <c r="B2080" s="41" t="s">
        <v>25</v>
      </c>
      <c r="C2080" s="42">
        <v>6162</v>
      </c>
      <c r="D2080" s="6">
        <f t="shared" si="231"/>
        <v>2.8307347415036613E-2</v>
      </c>
      <c r="E2080" s="7">
        <f t="shared" si="232"/>
        <v>101</v>
      </c>
      <c r="F2080" s="6">
        <f t="shared" si="233"/>
        <v>3.4064080944350761E-2</v>
      </c>
      <c r="G2080" s="43">
        <v>947</v>
      </c>
      <c r="H2080" s="7">
        <f t="shared" si="234"/>
        <v>1</v>
      </c>
      <c r="I2080" s="6">
        <f t="shared" si="235"/>
        <v>0.34138428262436915</v>
      </c>
      <c r="J2080" s="10">
        <f>IF(B2080="Pending","",C2080/(VLOOKUP(B2080,Population!$A$2:$B$10,2,FALSE)/100000))</f>
        <v>2783.587584530806</v>
      </c>
      <c r="K2080" s="10">
        <f>IF(B2080="Pending","",SUMIFS(E:E,A:A,"&lt;="&amp;A2080,A:A,"&gt;="&amp;A2080-13,B:B,B2080)/(VLOOKUP(B2080,Population!$A$2:$B$10,2,FALSE)/100000)/14)</f>
        <v>30.459807574037658</v>
      </c>
      <c r="L2080" s="13">
        <f>IF(B2080="Pending","",(G2080/C2080)/(VLOOKUP(B2080,Population!$A$2:$B$10,2,FALSE)/100000))</f>
        <v>6.9424295576048262E-2</v>
      </c>
    </row>
    <row r="2081" spans="1:12" x14ac:dyDescent="0.3">
      <c r="A2081" s="1">
        <v>44116</v>
      </c>
      <c r="B2081" s="41" t="s">
        <v>21</v>
      </c>
      <c r="C2081" s="42">
        <v>328</v>
      </c>
      <c r="D2081" s="6">
        <f t="shared" si="231"/>
        <v>1.5067851269282716E-3</v>
      </c>
      <c r="E2081" s="7">
        <f t="shared" si="232"/>
        <v>-3</v>
      </c>
      <c r="F2081" s="6">
        <f t="shared" si="233"/>
        <v>-1.011804384485666E-3</v>
      </c>
      <c r="G2081" s="43">
        <v>0</v>
      </c>
      <c r="H2081" s="7">
        <f t="shared" si="234"/>
        <v>0</v>
      </c>
      <c r="I2081" s="6">
        <f t="shared" si="235"/>
        <v>0</v>
      </c>
      <c r="J2081" s="10" t="str">
        <f>IF(B2081="Pending","",C2081/(VLOOKUP(B2081,Population!$A$2:$B$10,2,FALSE)/100000))</f>
        <v/>
      </c>
      <c r="K2081" s="10" t="str">
        <f>IF(B2081="Pending","",SUMIFS(E:E,A:A,"&lt;="&amp;A2081,A:A,"&gt;="&amp;A2081-13,B:B,B2081)/(VLOOKUP(B2081,Population!$A$2:$B$10,2,FALSE)/100000)/14)</f>
        <v/>
      </c>
      <c r="L2081" s="13" t="str">
        <f>IF(B2081="Pending","",(G2081/C2081)/(VLOOKUP(B2081,Population!$A$2:$B$10,2,FALSE)/100000))</f>
        <v/>
      </c>
    </row>
    <row r="2082" spans="1:12" x14ac:dyDescent="0.3">
      <c r="A2082" s="1">
        <v>44117</v>
      </c>
      <c r="B2082" s="11" t="s">
        <v>0</v>
      </c>
      <c r="C2082" s="43">
        <v>10774</v>
      </c>
      <c r="D2082" s="6">
        <f t="shared" ref="D2082:D2091" si="236">C2082/SUMIF(A:A,A2082,C:C)</f>
        <v>4.9234790635610454E-2</v>
      </c>
      <c r="E2082" s="7">
        <f t="shared" ref="E2082:E2091" si="237">C2082-SUMIFS(C:C,A:A,A2082-1,B:B,B2082)</f>
        <v>41</v>
      </c>
      <c r="F2082" s="6">
        <f t="shared" ref="F2082:F2091" si="238">E2082/SUMIF(A:A,A2082,E:E)</f>
        <v>3.5745422842197033E-2</v>
      </c>
      <c r="G2082" s="43">
        <v>4</v>
      </c>
      <c r="H2082" s="7">
        <f t="shared" ref="H2082:H2091" si="239">G2082-SUMIFS(G:G,A:A,A2082-1,B:B,B2082)</f>
        <v>0</v>
      </c>
      <c r="I2082" s="6">
        <f t="shared" ref="I2082:I2091" si="240">G2082/SUMIF(A:A,A2082,G:G)</f>
        <v>1.4301036825169824E-3</v>
      </c>
      <c r="J2082" s="10">
        <f>IF(B2082="Pending","",C2082/(VLOOKUP(B2082,Population!$A$2:$B$10,2,FALSE)/100000))</f>
        <v>1189.2698585106641</v>
      </c>
      <c r="K2082" s="10">
        <f>IF(B2082="Pending","",SUMIFS(E:E,A:A,"&lt;="&amp;A2082,A:A,"&gt;="&amp;A2082-13,B:B,B2082)/(VLOOKUP(B2082,Population!$A$2:$B$10,2,FALSE)/100000)/14)</f>
        <v>9.5796950203562599</v>
      </c>
      <c r="L2082" s="13">
        <f>IF(B2082="Pending","",(G2082/C2082)/(VLOOKUP(B2082,Population!$A$2:$B$10,2,FALSE)/100000))</f>
        <v>4.09813688906574E-5</v>
      </c>
    </row>
    <row r="2083" spans="1:12" x14ac:dyDescent="0.3">
      <c r="A2083" s="1">
        <v>44117</v>
      </c>
      <c r="B2083" s="43" t="s">
        <v>1</v>
      </c>
      <c r="C2083" s="43">
        <v>29099</v>
      </c>
      <c r="D2083" s="6">
        <f t="shared" si="236"/>
        <v>0.13297597667585193</v>
      </c>
      <c r="E2083" s="7">
        <f t="shared" si="237"/>
        <v>125</v>
      </c>
      <c r="F2083" s="6">
        <f t="shared" si="238"/>
        <v>0.10897994768962511</v>
      </c>
      <c r="G2083" s="43">
        <v>1</v>
      </c>
      <c r="H2083" s="7">
        <f t="shared" si="239"/>
        <v>0</v>
      </c>
      <c r="I2083" s="6">
        <f t="shared" si="240"/>
        <v>3.5752592062924561E-4</v>
      </c>
      <c r="J2083" s="10">
        <f>IF(B2083="Pending","",C2083/(VLOOKUP(B2083,Population!$A$2:$B$10,2,FALSE)/100000))</f>
        <v>3396.5391461670902</v>
      </c>
      <c r="K2083" s="10">
        <f>IF(B2083="Pending","",SUMIFS(E:E,A:A,"&lt;="&amp;A2083,A:A,"&gt;="&amp;A2083-13,B:B,B2083)/(VLOOKUP(B2083,Population!$A$2:$B$10,2,FALSE)/100000)/14)</f>
        <v>26.429551072814665</v>
      </c>
      <c r="L2083" s="13">
        <f>IF(B2083="Pending","",(G2083/C2083)/(VLOOKUP(B2083,Population!$A$2:$B$10,2,FALSE)/100000))</f>
        <v>4.0112570674852214E-6</v>
      </c>
    </row>
    <row r="2084" spans="1:12" x14ac:dyDescent="0.3">
      <c r="A2084" s="1">
        <v>44117</v>
      </c>
      <c r="B2084" s="43" t="s">
        <v>2</v>
      </c>
      <c r="C2084" s="43">
        <v>44765</v>
      </c>
      <c r="D2084" s="6">
        <f t="shared" si="236"/>
        <v>0.20456612240607963</v>
      </c>
      <c r="E2084" s="7">
        <f t="shared" si="237"/>
        <v>211</v>
      </c>
      <c r="F2084" s="6">
        <f t="shared" si="238"/>
        <v>0.1839581517000872</v>
      </c>
      <c r="G2084" s="43">
        <v>19</v>
      </c>
      <c r="H2084" s="7">
        <f t="shared" si="239"/>
        <v>0</v>
      </c>
      <c r="I2084" s="6">
        <f t="shared" si="240"/>
        <v>6.7929924919556666E-3</v>
      </c>
      <c r="J2084" s="10">
        <f>IF(B2084="Pending","",C2084/(VLOOKUP(B2084,Population!$A$2:$B$10,2,FALSE)/100000))</f>
        <v>4699.9941204139222</v>
      </c>
      <c r="K2084" s="10">
        <f>IF(B2084="Pending","",SUMIFS(E:E,A:A,"&lt;="&amp;A2084,A:A,"&gt;="&amp;A2084-13,B:B,B2084)/(VLOOKUP(B2084,Population!$A$2:$B$10,2,FALSE)/100000)/14)</f>
        <v>30.477854359053119</v>
      </c>
      <c r="L2084" s="13">
        <f>IF(B2084="Pending","",(G2084/C2084)/(VLOOKUP(B2084,Population!$A$2:$B$10,2,FALSE)/100000))</f>
        <v>4.456293000975858E-5</v>
      </c>
    </row>
    <row r="2085" spans="1:12" x14ac:dyDescent="0.3">
      <c r="A2085" s="1">
        <v>44117</v>
      </c>
      <c r="B2085" s="43" t="s">
        <v>3</v>
      </c>
      <c r="C2085" s="43">
        <v>35790</v>
      </c>
      <c r="D2085" s="6">
        <f t="shared" si="236"/>
        <v>0.16355236280383312</v>
      </c>
      <c r="E2085" s="7">
        <f t="shared" si="237"/>
        <v>183</v>
      </c>
      <c r="F2085" s="6">
        <f t="shared" si="238"/>
        <v>0.15954664341761116</v>
      </c>
      <c r="G2085" s="43">
        <v>40</v>
      </c>
      <c r="H2085" s="7">
        <f t="shared" si="239"/>
        <v>0</v>
      </c>
      <c r="I2085" s="6">
        <f t="shared" si="240"/>
        <v>1.4301036825169824E-2</v>
      </c>
      <c r="J2085" s="10">
        <f>IF(B2085="Pending","",C2085/(VLOOKUP(B2085,Population!$A$2:$B$10,2,FALSE)/100000))</f>
        <v>4080.1110829907589</v>
      </c>
      <c r="K2085" s="10">
        <f>IF(B2085="Pending","",SUMIFS(E:E,A:A,"&lt;="&amp;A2085,A:A,"&gt;="&amp;A2085-13,B:B,B2085)/(VLOOKUP(B2085,Population!$A$2:$B$10,2,FALSE)/100000)/14)</f>
        <v>27.344056633303335</v>
      </c>
      <c r="L2085" s="13">
        <f>IF(B2085="Pending","",(G2085/C2085)/(VLOOKUP(B2085,Population!$A$2:$B$10,2,FALSE)/100000))</f>
        <v>1.2741148622282176E-4</v>
      </c>
    </row>
    <row r="2086" spans="1:12" x14ac:dyDescent="0.3">
      <c r="A2086" s="1">
        <v>44117</v>
      </c>
      <c r="B2086" s="43" t="s">
        <v>4</v>
      </c>
      <c r="C2086" s="43">
        <v>32501</v>
      </c>
      <c r="D2086" s="6">
        <f t="shared" si="236"/>
        <v>0.14852236220976195</v>
      </c>
      <c r="E2086" s="7">
        <f t="shared" si="237"/>
        <v>176</v>
      </c>
      <c r="F2086" s="6">
        <f t="shared" si="238"/>
        <v>0.15344376634699217</v>
      </c>
      <c r="G2086" s="43">
        <v>114</v>
      </c>
      <c r="H2086" s="7">
        <f t="shared" si="239"/>
        <v>1</v>
      </c>
      <c r="I2086" s="6">
        <f t="shared" si="240"/>
        <v>4.0757954951734003E-2</v>
      </c>
      <c r="J2086" s="10">
        <f>IF(B2086="Pending","",C2086/(VLOOKUP(B2086,Population!$A$2:$B$10,2,FALSE)/100000))</f>
        <v>3812.3445784263126</v>
      </c>
      <c r="K2086" s="10">
        <f>IF(B2086="Pending","",SUMIFS(E:E,A:A,"&lt;="&amp;A2086,A:A,"&gt;="&amp;A2086-13,B:B,B2086)/(VLOOKUP(B2086,Population!$A$2:$B$10,2,FALSE)/100000)/14)</f>
        <v>29.106983665234498</v>
      </c>
      <c r="L2086" s="13">
        <f>IF(B2086="Pending","",(G2086/C2086)/(VLOOKUP(B2086,Population!$A$2:$B$10,2,FALSE)/100000))</f>
        <v>4.1143719584514317E-4</v>
      </c>
    </row>
    <row r="2087" spans="1:12" x14ac:dyDescent="0.3">
      <c r="A2087" s="1">
        <v>44117</v>
      </c>
      <c r="B2087" s="43" t="s">
        <v>5</v>
      </c>
      <c r="C2087" s="43">
        <v>28535</v>
      </c>
      <c r="D2087" s="6">
        <f t="shared" si="236"/>
        <v>0.13039862175488623</v>
      </c>
      <c r="E2087" s="7">
        <f t="shared" si="237"/>
        <v>162</v>
      </c>
      <c r="F2087" s="6">
        <f t="shared" si="238"/>
        <v>0.14123801220575413</v>
      </c>
      <c r="G2087" s="43">
        <v>279</v>
      </c>
      <c r="H2087" s="7">
        <f t="shared" si="239"/>
        <v>3</v>
      </c>
      <c r="I2087" s="6">
        <f t="shared" si="240"/>
        <v>9.9749731855559534E-2</v>
      </c>
      <c r="J2087" s="10">
        <f>IF(B2087="Pending","",C2087/(VLOOKUP(B2087,Population!$A$2:$B$10,2,FALSE)/100000))</f>
        <v>3186.9826807287791</v>
      </c>
      <c r="K2087" s="10">
        <f>IF(B2087="Pending","",SUMIFS(E:E,A:A,"&lt;="&amp;A2087,A:A,"&gt;="&amp;A2087-13,B:B,B2087)/(VLOOKUP(B2087,Population!$A$2:$B$10,2,FALSE)/100000)/14)</f>
        <v>28.169005095630222</v>
      </c>
      <c r="L2087" s="13">
        <f>IF(B2087="Pending","",(G2087/C2087)/(VLOOKUP(B2087,Population!$A$2:$B$10,2,FALSE)/100000))</f>
        <v>1.0920138658589782E-3</v>
      </c>
    </row>
    <row r="2088" spans="1:12" x14ac:dyDescent="0.3">
      <c r="A2088" s="1">
        <v>44117</v>
      </c>
      <c r="B2088" s="43" t="s">
        <v>6</v>
      </c>
      <c r="C2088" s="43">
        <v>19458</v>
      </c>
      <c r="D2088" s="6">
        <f t="shared" si="236"/>
        <v>8.8918744773316155E-2</v>
      </c>
      <c r="E2088" s="7">
        <f t="shared" si="237"/>
        <v>124</v>
      </c>
      <c r="F2088" s="6">
        <f t="shared" si="238"/>
        <v>0.10810810810810811</v>
      </c>
      <c r="G2088" s="43">
        <v>554</v>
      </c>
      <c r="H2088" s="7">
        <f t="shared" si="239"/>
        <v>5</v>
      </c>
      <c r="I2088" s="6">
        <f t="shared" si="240"/>
        <v>0.19806936002860207</v>
      </c>
      <c r="J2088" s="10">
        <f>IF(B2088="Pending","",C2088/(VLOOKUP(B2088,Population!$A$2:$B$10,2,FALSE)/100000))</f>
        <v>2469.1702684388315</v>
      </c>
      <c r="K2088" s="10">
        <f>IF(B2088="Pending","",SUMIFS(E:E,A:A,"&lt;="&amp;A2088,A:A,"&gt;="&amp;A2088-13,B:B,B2088)/(VLOOKUP(B2088,Population!$A$2:$B$10,2,FALSE)/100000)/14)</f>
        <v>24.300858588037634</v>
      </c>
      <c r="L2088" s="13">
        <f>IF(B2088="Pending","",(G2088/C2088)/(VLOOKUP(B2088,Population!$A$2:$B$10,2,FALSE)/100000))</f>
        <v>3.6129704167731018E-3</v>
      </c>
    </row>
    <row r="2089" spans="1:12" x14ac:dyDescent="0.3">
      <c r="A2089" s="1">
        <v>44117</v>
      </c>
      <c r="B2089" s="43" t="s">
        <v>7</v>
      </c>
      <c r="C2089" s="43">
        <v>11397</v>
      </c>
      <c r="D2089" s="6">
        <f t="shared" si="236"/>
        <v>5.2081762472067229E-2</v>
      </c>
      <c r="E2089" s="7">
        <f t="shared" si="237"/>
        <v>105</v>
      </c>
      <c r="F2089" s="6">
        <f t="shared" si="238"/>
        <v>9.1543156059285091E-2</v>
      </c>
      <c r="G2089" s="43">
        <v>833</v>
      </c>
      <c r="H2089" s="7">
        <f t="shared" si="239"/>
        <v>8</v>
      </c>
      <c r="I2089" s="6">
        <f t="shared" si="240"/>
        <v>0.29781909188416161</v>
      </c>
      <c r="J2089" s="10">
        <f>IF(B2089="Pending","",C2089/(VLOOKUP(B2089,Population!$A$2:$B$10,2,FALSE)/100000))</f>
        <v>2376.3701607808225</v>
      </c>
      <c r="K2089" s="10">
        <f>IF(B2089="Pending","",SUMIFS(E:E,A:A,"&lt;="&amp;A2089,A:A,"&gt;="&amp;A2089-13,B:B,B2089)/(VLOOKUP(B2089,Population!$A$2:$B$10,2,FALSE)/100000)/14)</f>
        <v>26.510352888541242</v>
      </c>
      <c r="L2089" s="13">
        <f>IF(B2089="Pending","",(G2089/C2089)/(VLOOKUP(B2089,Population!$A$2:$B$10,2,FALSE)/100000))</f>
        <v>1.5239755355793807E-2</v>
      </c>
    </row>
    <row r="2090" spans="1:12" x14ac:dyDescent="0.3">
      <c r="A2090" s="1">
        <v>44117</v>
      </c>
      <c r="B2090" s="43" t="s">
        <v>25</v>
      </c>
      <c r="C2090" s="43">
        <v>6186</v>
      </c>
      <c r="D2090" s="6">
        <f t="shared" si="236"/>
        <v>2.8268648122506616E-2</v>
      </c>
      <c r="E2090" s="7">
        <f t="shared" si="237"/>
        <v>24</v>
      </c>
      <c r="F2090" s="6">
        <f t="shared" si="238"/>
        <v>2.0924149956408022E-2</v>
      </c>
      <c r="G2090" s="43">
        <v>953</v>
      </c>
      <c r="H2090" s="7">
        <f t="shared" si="239"/>
        <v>6</v>
      </c>
      <c r="I2090" s="6">
        <f t="shared" si="240"/>
        <v>0.3407222023596711</v>
      </c>
      <c r="J2090" s="10">
        <f>IF(B2090="Pending","",C2090/(VLOOKUP(B2090,Population!$A$2:$B$10,2,FALSE)/100000))</f>
        <v>2794.4292109554631</v>
      </c>
      <c r="K2090" s="10">
        <f>IF(B2090="Pending","",SUMIFS(E:E,A:A,"&lt;="&amp;A2090,A:A,"&gt;="&amp;A2090-13,B:B,B2090)/(VLOOKUP(B2090,Population!$A$2:$B$10,2,FALSE)/100000)/14)</f>
        <v>30.459807574037658</v>
      </c>
      <c r="L2090" s="13">
        <f>IF(B2090="Pending","",(G2090/C2090)/(VLOOKUP(B2090,Population!$A$2:$B$10,2,FALSE)/100000))</f>
        <v>6.9593099894240826E-2</v>
      </c>
    </row>
    <row r="2091" spans="1:12" x14ac:dyDescent="0.3">
      <c r="A2091" s="1">
        <v>44117</v>
      </c>
      <c r="B2091" s="43" t="s">
        <v>21</v>
      </c>
      <c r="C2091" s="43">
        <v>324</v>
      </c>
      <c r="D2091" s="6">
        <f t="shared" si="236"/>
        <v>1.4806081460866703E-3</v>
      </c>
      <c r="E2091" s="7">
        <f t="shared" si="237"/>
        <v>-4</v>
      </c>
      <c r="F2091" s="6">
        <f t="shared" si="238"/>
        <v>-3.4873583260680036E-3</v>
      </c>
      <c r="G2091" s="43">
        <v>0</v>
      </c>
      <c r="H2091" s="7">
        <f t="shared" si="239"/>
        <v>0</v>
      </c>
      <c r="I2091" s="6">
        <f t="shared" si="240"/>
        <v>0</v>
      </c>
      <c r="J2091" s="10" t="str">
        <f>IF(B2091="Pending","",C2091/(VLOOKUP(B2091,Population!$A$2:$B$10,2,FALSE)/100000))</f>
        <v/>
      </c>
      <c r="K2091" s="10" t="str">
        <f>IF(B2091="Pending","",SUMIFS(E:E,A:A,"&lt;="&amp;A2091,A:A,"&gt;="&amp;A2091-13,B:B,B2091)/(VLOOKUP(B2091,Population!$A$2:$B$10,2,FALSE)/100000)/14)</f>
        <v/>
      </c>
      <c r="L2091" s="13" t="str">
        <f>IF(B2091="Pending","",(G2091/C2091)/(VLOOKUP(B2091,Population!$A$2:$B$10,2,FALSE)/100000))</f>
        <v/>
      </c>
    </row>
    <row r="2092" spans="1:12" x14ac:dyDescent="0.3">
      <c r="A2092" s="1">
        <v>44118</v>
      </c>
      <c r="B2092" s="11" t="s">
        <v>0</v>
      </c>
      <c r="C2092" s="43">
        <v>10848</v>
      </c>
      <c r="D2092" s="6">
        <f t="shared" ref="D2092:D2101" si="241">C2092/SUMIF(A:A,A2092,C:C)</f>
        <v>4.9188801929826151E-2</v>
      </c>
      <c r="E2092" s="7">
        <f t="shared" ref="E2092:E2101" si="242">C2092-SUMIFS(C:C,A:A,A2092-1,B:B,B2092)</f>
        <v>74</v>
      </c>
      <c r="F2092" s="6">
        <f t="shared" ref="F2092:F2101" si="243">E2092/SUMIF(A:A,A2092,E:E)</f>
        <v>4.3300175541252192E-2</v>
      </c>
      <c r="G2092" s="43">
        <v>4</v>
      </c>
      <c r="H2092" s="7">
        <f t="shared" ref="H2092:H2101" si="244">G2092-SUMIFS(G:G,A:A,A2092-1,B:B,B2092)</f>
        <v>0</v>
      </c>
      <c r="I2092" s="6">
        <f t="shared" ref="I2092:I2101" si="245">G2092/SUMIF(A:A,A2092,G:G)</f>
        <v>1.4144271570014145E-3</v>
      </c>
      <c r="J2092" s="10">
        <f>IF(B2092="Pending","",C2092/(VLOOKUP(B2092,Population!$A$2:$B$10,2,FALSE)/100000))</f>
        <v>1197.438223976581</v>
      </c>
      <c r="K2092" s="10">
        <f>IF(B2092="Pending","",SUMIFS(E:E,A:A,"&lt;="&amp;A2092,A:A,"&gt;="&amp;A2092-13,B:B,B2092)/(VLOOKUP(B2092,Population!$A$2:$B$10,2,FALSE)/100000)/14)</f>
        <v>9.4850807485502724</v>
      </c>
      <c r="L2092" s="13">
        <f>IF(B2092="Pending","",(G2092/C2092)/(VLOOKUP(B2092,Population!$A$2:$B$10,2,FALSE)/100000))</f>
        <v>4.0701813092546352E-5</v>
      </c>
    </row>
    <row r="2093" spans="1:12" x14ac:dyDescent="0.3">
      <c r="A2093" s="1">
        <v>44118</v>
      </c>
      <c r="B2093" s="43" t="s">
        <v>1</v>
      </c>
      <c r="C2093" s="43">
        <v>29289</v>
      </c>
      <c r="D2093" s="6">
        <f t="shared" si="241"/>
        <v>0.13280704459095485</v>
      </c>
      <c r="E2093" s="7">
        <f t="shared" si="242"/>
        <v>190</v>
      </c>
      <c r="F2093" s="6">
        <f t="shared" si="243"/>
        <v>0.11117612638970158</v>
      </c>
      <c r="G2093" s="43">
        <v>1</v>
      </c>
      <c r="H2093" s="7">
        <f t="shared" si="244"/>
        <v>0</v>
      </c>
      <c r="I2093" s="6">
        <f t="shared" si="245"/>
        <v>3.5360678925035362E-4</v>
      </c>
      <c r="J2093" s="10">
        <f>IF(B2093="Pending","",C2093/(VLOOKUP(B2093,Population!$A$2:$B$10,2,FALSE)/100000))</f>
        <v>3418.7166243543729</v>
      </c>
      <c r="K2093" s="10">
        <f>IF(B2093="Pending","",SUMIFS(E:E,A:A,"&lt;="&amp;A2093,A:A,"&gt;="&amp;A2093-13,B:B,B2093)/(VLOOKUP(B2093,Population!$A$2:$B$10,2,FALSE)/100000)/14)</f>
        <v>26.07938036459441</v>
      </c>
      <c r="L2093" s="13">
        <f>IF(B2093="Pending","",(G2093/C2093)/(VLOOKUP(B2093,Population!$A$2:$B$10,2,FALSE)/100000))</f>
        <v>3.9852357337823911E-6</v>
      </c>
    </row>
    <row r="2094" spans="1:12" x14ac:dyDescent="0.3">
      <c r="A2094" s="1">
        <v>44118</v>
      </c>
      <c r="B2094" s="43" t="s">
        <v>2</v>
      </c>
      <c r="C2094" s="43">
        <v>45013</v>
      </c>
      <c r="D2094" s="6">
        <f t="shared" si="241"/>
        <v>0.20410541493982898</v>
      </c>
      <c r="E2094" s="7">
        <f t="shared" si="242"/>
        <v>248</v>
      </c>
      <c r="F2094" s="6">
        <f t="shared" si="243"/>
        <v>0.14511410181392628</v>
      </c>
      <c r="G2094" s="43">
        <v>19</v>
      </c>
      <c r="H2094" s="7">
        <f t="shared" si="244"/>
        <v>0</v>
      </c>
      <c r="I2094" s="6">
        <f t="shared" si="245"/>
        <v>6.7185289957567189E-3</v>
      </c>
      <c r="J2094" s="10">
        <f>IF(B2094="Pending","",C2094/(VLOOKUP(B2094,Population!$A$2:$B$10,2,FALSE)/100000))</f>
        <v>4726.0322873269715</v>
      </c>
      <c r="K2094" s="10">
        <f>IF(B2094="Pending","",SUMIFS(E:E,A:A,"&lt;="&amp;A2094,A:A,"&gt;="&amp;A2094-13,B:B,B2094)/(VLOOKUP(B2094,Population!$A$2:$B$10,2,FALSE)/100000)/14)</f>
        <v>30.492853303127458</v>
      </c>
      <c r="L2094" s="13">
        <f>IF(B2094="Pending","",(G2094/C2094)/(VLOOKUP(B2094,Population!$A$2:$B$10,2,FALSE)/100000))</f>
        <v>4.4317409679133651E-5</v>
      </c>
    </row>
    <row r="2095" spans="1:12" x14ac:dyDescent="0.3">
      <c r="A2095" s="1">
        <v>44118</v>
      </c>
      <c r="B2095" s="43" t="s">
        <v>3</v>
      </c>
      <c r="C2095" s="43">
        <v>36042</v>
      </c>
      <c r="D2095" s="6">
        <f t="shared" si="241"/>
        <v>0.16342761791618679</v>
      </c>
      <c r="E2095" s="7">
        <f t="shared" si="242"/>
        <v>252</v>
      </c>
      <c r="F2095" s="6">
        <f t="shared" si="243"/>
        <v>0.14745465184318315</v>
      </c>
      <c r="G2095" s="43">
        <v>41</v>
      </c>
      <c r="H2095" s="7">
        <f t="shared" si="244"/>
        <v>1</v>
      </c>
      <c r="I2095" s="6">
        <f t="shared" si="245"/>
        <v>1.4497878359264497E-2</v>
      </c>
      <c r="J2095" s="10">
        <f>IF(B2095="Pending","",C2095/(VLOOKUP(B2095,Population!$A$2:$B$10,2,FALSE)/100000))</f>
        <v>4108.8394426698223</v>
      </c>
      <c r="K2095" s="10">
        <f>IF(B2095="Pending","",SUMIFS(E:E,A:A,"&lt;="&amp;A2095,A:A,"&gt;="&amp;A2095-13,B:B,B2095)/(VLOOKUP(B2095,Population!$A$2:$B$10,2,FALSE)/100000)/14)</f>
        <v>27.686060915196943</v>
      </c>
      <c r="L2095" s="13">
        <f>IF(B2095="Pending","",(G2095/C2095)/(VLOOKUP(B2095,Population!$A$2:$B$10,2,FALSE)/100000))</f>
        <v>1.2968366126221242E-4</v>
      </c>
    </row>
    <row r="2096" spans="1:12" x14ac:dyDescent="0.3">
      <c r="A2096" s="1">
        <v>44118</v>
      </c>
      <c r="B2096" s="43" t="s">
        <v>4</v>
      </c>
      <c r="C2096" s="43">
        <v>32757</v>
      </c>
      <c r="D2096" s="6">
        <f t="shared" si="241"/>
        <v>0.14853222573887492</v>
      </c>
      <c r="E2096" s="7">
        <f t="shared" si="242"/>
        <v>256</v>
      </c>
      <c r="F2096" s="6">
        <f t="shared" si="243"/>
        <v>0.14979520187244003</v>
      </c>
      <c r="G2096" s="43">
        <v>115</v>
      </c>
      <c r="H2096" s="7">
        <f t="shared" si="244"/>
        <v>1</v>
      </c>
      <c r="I2096" s="6">
        <f t="shared" si="245"/>
        <v>4.0664780763790667E-2</v>
      </c>
      <c r="J2096" s="10">
        <f>IF(B2096="Pending","",C2096/(VLOOKUP(B2096,Population!$A$2:$B$10,2,FALSE)/100000))</f>
        <v>3842.3731994557311</v>
      </c>
      <c r="K2096" s="10">
        <f>IF(B2096="Pending","",SUMIFS(E:E,A:A,"&lt;="&amp;A2096,A:A,"&gt;="&amp;A2096-13,B:B,B2096)/(VLOOKUP(B2096,Population!$A$2:$B$10,2,FALSE)/100000)/14)</f>
        <v>29.366717831504584</v>
      </c>
      <c r="L2096" s="13">
        <f>IF(B2096="Pending","",(G2096/C2096)/(VLOOKUP(B2096,Population!$A$2:$B$10,2,FALSE)/100000))</f>
        <v>4.1180265601426159E-4</v>
      </c>
    </row>
    <row r="2097" spans="1:12" x14ac:dyDescent="0.3">
      <c r="A2097" s="1">
        <v>44118</v>
      </c>
      <c r="B2097" s="43" t="s">
        <v>5</v>
      </c>
      <c r="C2097" s="43">
        <v>28787</v>
      </c>
      <c r="D2097" s="6">
        <f t="shared" si="241"/>
        <v>0.13053079287923169</v>
      </c>
      <c r="E2097" s="7">
        <f t="shared" si="242"/>
        <v>252</v>
      </c>
      <c r="F2097" s="6">
        <f t="shared" si="243"/>
        <v>0.14745465184318315</v>
      </c>
      <c r="G2097" s="43">
        <v>285</v>
      </c>
      <c r="H2097" s="7">
        <f t="shared" si="244"/>
        <v>6</v>
      </c>
      <c r="I2097" s="6">
        <f t="shared" si="245"/>
        <v>0.10077793493635077</v>
      </c>
      <c r="J2097" s="10">
        <f>IF(B2097="Pending","",C2097/(VLOOKUP(B2097,Population!$A$2:$B$10,2,FALSE)/100000))</f>
        <v>3215.1277529398758</v>
      </c>
      <c r="K2097" s="10">
        <f>IF(B2097="Pending","",SUMIFS(E:E,A:A,"&lt;="&amp;A2097,A:A,"&gt;="&amp;A2097-13,B:B,B2097)/(VLOOKUP(B2097,Population!$A$2:$B$10,2,FALSE)/100000)/14)</f>
        <v>28.456199710029175</v>
      </c>
      <c r="L2097" s="13">
        <f>IF(B2097="Pending","",(G2097/C2097)/(VLOOKUP(B2097,Population!$A$2:$B$10,2,FALSE)/100000))</f>
        <v>1.1057330193912816E-3</v>
      </c>
    </row>
    <row r="2098" spans="1:12" x14ac:dyDescent="0.3">
      <c r="A2098" s="1">
        <v>44118</v>
      </c>
      <c r="B2098" s="43" t="s">
        <v>6</v>
      </c>
      <c r="C2098" s="43">
        <v>19668</v>
      </c>
      <c r="D2098" s="6">
        <f t="shared" si="241"/>
        <v>8.9181909693567554E-2</v>
      </c>
      <c r="E2098" s="7">
        <f t="shared" si="242"/>
        <v>210</v>
      </c>
      <c r="F2098" s="6">
        <f t="shared" si="243"/>
        <v>0.12287887653598596</v>
      </c>
      <c r="G2098" s="43">
        <v>557</v>
      </c>
      <c r="H2098" s="7">
        <f t="shared" si="244"/>
        <v>3</v>
      </c>
      <c r="I2098" s="6">
        <f t="shared" si="245"/>
        <v>0.19695898161244696</v>
      </c>
      <c r="J2098" s="10">
        <f>IF(B2098="Pending","",C2098/(VLOOKUP(B2098,Population!$A$2:$B$10,2,FALSE)/100000))</f>
        <v>2495.8187295536509</v>
      </c>
      <c r="K2098" s="10">
        <f>IF(B2098="Pending","",SUMIFS(E:E,A:A,"&lt;="&amp;A2098,A:A,"&gt;="&amp;A2098-13,B:B,B2098)/(VLOOKUP(B2098,Population!$A$2:$B$10,2,FALSE)/100000)/14)</f>
        <v>24.808448323558</v>
      </c>
      <c r="L2098" s="13">
        <f>IF(B2098="Pending","",(G2098/C2098)/(VLOOKUP(B2098,Population!$A$2:$B$10,2,FALSE)/100000))</f>
        <v>3.5937497799070207E-3</v>
      </c>
    </row>
    <row r="2099" spans="1:12" x14ac:dyDescent="0.3">
      <c r="A2099" s="1">
        <v>44118</v>
      </c>
      <c r="B2099" s="43" t="s">
        <v>7</v>
      </c>
      <c r="C2099" s="43">
        <v>11529</v>
      </c>
      <c r="D2099" s="6">
        <f t="shared" si="241"/>
        <v>5.2276705148319114E-2</v>
      </c>
      <c r="E2099" s="7">
        <f t="shared" si="242"/>
        <v>132</v>
      </c>
      <c r="F2099" s="6">
        <f t="shared" si="243"/>
        <v>7.7238150965476884E-2</v>
      </c>
      <c r="G2099" s="43">
        <v>841</v>
      </c>
      <c r="H2099" s="7">
        <f t="shared" si="244"/>
        <v>8</v>
      </c>
      <c r="I2099" s="6">
        <f t="shared" si="245"/>
        <v>0.29738330975954741</v>
      </c>
      <c r="J2099" s="10">
        <f>IF(B2099="Pending","",C2099/(VLOOKUP(B2099,Population!$A$2:$B$10,2,FALSE)/100000))</f>
        <v>2403.8932687235329</v>
      </c>
      <c r="K2099" s="10">
        <f>IF(B2099="Pending","",SUMIFS(E:E,A:A,"&lt;="&amp;A2099,A:A,"&gt;="&amp;A2099-13,B:B,B2099)/(VLOOKUP(B2099,Population!$A$2:$B$10,2,FALSE)/100000)/14)</f>
        <v>27.046517328983651</v>
      </c>
      <c r="L2099" s="13">
        <f>IF(B2099="Pending","",(G2099/C2099)/(VLOOKUP(B2099,Population!$A$2:$B$10,2,FALSE)/100000))</f>
        <v>1.5209953936857061E-2</v>
      </c>
    </row>
    <row r="2100" spans="1:12" x14ac:dyDescent="0.3">
      <c r="A2100" s="1">
        <v>44118</v>
      </c>
      <c r="B2100" s="43" t="s">
        <v>25</v>
      </c>
      <c r="C2100" s="43">
        <v>6279</v>
      </c>
      <c r="D2100" s="6">
        <f t="shared" si="241"/>
        <v>2.8471283860377804E-2</v>
      </c>
      <c r="E2100" s="7">
        <f t="shared" si="242"/>
        <v>93</v>
      </c>
      <c r="F2100" s="6">
        <f t="shared" si="243"/>
        <v>5.4417788180222353E-2</v>
      </c>
      <c r="G2100" s="43">
        <v>965</v>
      </c>
      <c r="H2100" s="7">
        <f t="shared" si="244"/>
        <v>12</v>
      </c>
      <c r="I2100" s="6">
        <f t="shared" si="245"/>
        <v>0.34123055162659122</v>
      </c>
      <c r="J2100" s="10">
        <f>IF(B2100="Pending","",C2100/(VLOOKUP(B2100,Population!$A$2:$B$10,2,FALSE)/100000))</f>
        <v>2836.4405133510108</v>
      </c>
      <c r="K2100" s="10">
        <f>IF(B2100="Pending","",SUMIFS(E:E,A:A,"&lt;="&amp;A2100,A:A,"&gt;="&amp;A2100-13,B:B,B2100)/(VLOOKUP(B2100,Population!$A$2:$B$10,2,FALSE)/100000)/14)</f>
        <v>31.460076678693557</v>
      </c>
      <c r="L2100" s="13">
        <f>IF(B2100="Pending","",(G2100/C2100)/(VLOOKUP(B2100,Population!$A$2:$B$10,2,FALSE)/100000))</f>
        <v>6.9425661595493307E-2</v>
      </c>
    </row>
    <row r="2101" spans="1:12" x14ac:dyDescent="0.3">
      <c r="A2101" s="1">
        <v>44118</v>
      </c>
      <c r="B2101" s="43" t="s">
        <v>21</v>
      </c>
      <c r="C2101" s="43">
        <v>326</v>
      </c>
      <c r="D2101" s="6">
        <f t="shared" si="241"/>
        <v>1.4782033028321649E-3</v>
      </c>
      <c r="E2101" s="7">
        <f t="shared" si="242"/>
        <v>2</v>
      </c>
      <c r="F2101" s="6">
        <f t="shared" si="243"/>
        <v>1.1702750146284377E-3</v>
      </c>
      <c r="G2101" s="43">
        <v>0</v>
      </c>
      <c r="H2101" s="7">
        <f t="shared" si="244"/>
        <v>0</v>
      </c>
      <c r="I2101" s="6">
        <f t="shared" si="245"/>
        <v>0</v>
      </c>
      <c r="J2101" s="10" t="str">
        <f>IF(B2101="Pending","",C2101/(VLOOKUP(B2101,Population!$A$2:$B$10,2,FALSE)/100000))</f>
        <v/>
      </c>
      <c r="K2101" s="10" t="str">
        <f>IF(B2101="Pending","",SUMIFS(E:E,A:A,"&lt;="&amp;A2101,A:A,"&gt;="&amp;A2101-13,B:B,B2101)/(VLOOKUP(B2101,Population!$A$2:$B$10,2,FALSE)/100000)/14)</f>
        <v/>
      </c>
      <c r="L2101" s="13" t="str">
        <f>IF(B2101="Pending","",(G2101/C2101)/(VLOOKUP(B2101,Population!$A$2:$B$10,2,FALSE)/100000))</f>
        <v/>
      </c>
    </row>
    <row r="2102" spans="1:12" x14ac:dyDescent="0.3">
      <c r="A2102" s="1">
        <v>44119</v>
      </c>
      <c r="B2102" s="11" t="s">
        <v>0</v>
      </c>
      <c r="C2102" s="44">
        <v>10944</v>
      </c>
      <c r="D2102" s="6">
        <f t="shared" ref="D2102:D2111" si="246">C2102/SUMIF(A:A,A2102,C:C)</f>
        <v>4.9114335336382035E-2</v>
      </c>
      <c r="E2102" s="7">
        <f t="shared" ref="E2102:E2111" si="247">C2102-SUMIFS(C:C,A:A,A2102-1,B:B,B2102)</f>
        <v>96</v>
      </c>
      <c r="F2102" s="6">
        <f t="shared" ref="F2102:F2111" si="248">E2102/SUMIF(A:A,A2102,E:E)</f>
        <v>4.1939711664482307E-2</v>
      </c>
      <c r="G2102" s="45">
        <v>4</v>
      </c>
      <c r="H2102" s="7">
        <f t="shared" ref="H2102:H2111" si="249">G2102-SUMIFS(G:G,A:A,A2102-1,B:B,B2102)</f>
        <v>0</v>
      </c>
      <c r="I2102" s="6">
        <f t="shared" ref="I2102:I2111" si="250">G2102/SUMIF(A:A,A2102,G:G)</f>
        <v>1.3966480446927375E-3</v>
      </c>
      <c r="J2102" s="10">
        <f>IF(B2102="Pending","",C2102/(VLOOKUP(B2102,Population!$A$2:$B$10,2,FALSE)/100000))</f>
        <v>1208.0350224188517</v>
      </c>
      <c r="K2102" s="10">
        <f>IF(B2102="Pending","",SUMIFS(E:E,A:A,"&lt;="&amp;A2102,A:A,"&gt;="&amp;A2102-13,B:B,B2102)/(VLOOKUP(B2102,Population!$A$2:$B$10,2,FALSE)/100000)/14)</f>
        <v>9.619117633608754</v>
      </c>
      <c r="L2102" s="13">
        <f>IF(B2102="Pending","",(G2102/C2102)/(VLOOKUP(B2102,Population!$A$2:$B$10,2,FALSE)/100000))</f>
        <v>4.0344779644366121E-5</v>
      </c>
    </row>
    <row r="2103" spans="1:12" x14ac:dyDescent="0.3">
      <c r="A2103" s="1">
        <v>44119</v>
      </c>
      <c r="B2103" s="43" t="s">
        <v>1</v>
      </c>
      <c r="C2103" s="44">
        <v>29572</v>
      </c>
      <c r="D2103" s="6">
        <f t="shared" si="246"/>
        <v>0.13271282205477791</v>
      </c>
      <c r="E2103" s="7">
        <f t="shared" si="247"/>
        <v>283</v>
      </c>
      <c r="F2103" s="6">
        <f t="shared" si="248"/>
        <v>0.12363477501092179</v>
      </c>
      <c r="G2103" s="45">
        <v>1</v>
      </c>
      <c r="H2103" s="7">
        <f t="shared" si="249"/>
        <v>0</v>
      </c>
      <c r="I2103" s="6">
        <f t="shared" si="250"/>
        <v>3.4916201117318437E-4</v>
      </c>
      <c r="J2103" s="10">
        <f>IF(B2103="Pending","",C2103/(VLOOKUP(B2103,Population!$A$2:$B$10,2,FALSE)/100000))</f>
        <v>3451.749394496484</v>
      </c>
      <c r="K2103" s="10">
        <f>IF(B2103="Pending","",SUMIFS(E:E,A:A,"&lt;="&amp;A2103,A:A,"&gt;="&amp;A2103-13,B:B,B2103)/(VLOOKUP(B2103,Population!$A$2:$B$10,2,FALSE)/100000)/14)</f>
        <v>26.863095759182603</v>
      </c>
      <c r="L2103" s="13">
        <f>IF(B2103="Pending","",(G2103/C2103)/(VLOOKUP(B2103,Population!$A$2:$B$10,2,FALSE)/100000))</f>
        <v>3.9470975722559335E-6</v>
      </c>
    </row>
    <row r="2104" spans="1:12" x14ac:dyDescent="0.3">
      <c r="A2104" s="1">
        <v>44119</v>
      </c>
      <c r="B2104" s="43" t="s">
        <v>2</v>
      </c>
      <c r="C2104" s="44">
        <v>45375</v>
      </c>
      <c r="D2104" s="6">
        <f t="shared" si="246"/>
        <v>0.20363331194155107</v>
      </c>
      <c r="E2104" s="7">
        <f t="shared" si="247"/>
        <v>362</v>
      </c>
      <c r="F2104" s="6">
        <f t="shared" si="248"/>
        <v>0.1581476627348187</v>
      </c>
      <c r="G2104" s="45">
        <v>19</v>
      </c>
      <c r="H2104" s="7">
        <f t="shared" si="249"/>
        <v>0</v>
      </c>
      <c r="I2104" s="6">
        <f t="shared" si="250"/>
        <v>6.6340782122905027E-3</v>
      </c>
      <c r="J2104" s="10">
        <f>IF(B2104="Pending","",C2104/(VLOOKUP(B2104,Population!$A$2:$B$10,2,FALSE)/100000))</f>
        <v>4764.0396116113425</v>
      </c>
      <c r="K2104" s="10">
        <f>IF(B2104="Pending","",SUMIFS(E:E,A:A,"&lt;="&amp;A2104,A:A,"&gt;="&amp;A2104-13,B:B,B2104)/(VLOOKUP(B2104,Population!$A$2:$B$10,2,FALSE)/100000)/14)</f>
        <v>31.752764605371777</v>
      </c>
      <c r="L2104" s="13">
        <f>IF(B2104="Pending","",(G2104/C2104)/(VLOOKUP(B2104,Population!$A$2:$B$10,2,FALSE)/100000))</f>
        <v>4.3963847093924911E-5</v>
      </c>
    </row>
    <row r="2105" spans="1:12" x14ac:dyDescent="0.3">
      <c r="A2105" s="1">
        <v>44119</v>
      </c>
      <c r="B2105" s="43" t="s">
        <v>3</v>
      </c>
      <c r="C2105" s="44">
        <v>36365</v>
      </c>
      <c r="D2105" s="6">
        <f t="shared" si="246"/>
        <v>0.16319835567503041</v>
      </c>
      <c r="E2105" s="7">
        <f t="shared" si="247"/>
        <v>323</v>
      </c>
      <c r="F2105" s="6">
        <f t="shared" si="248"/>
        <v>0.14110965487112276</v>
      </c>
      <c r="G2105" s="45">
        <v>43</v>
      </c>
      <c r="H2105" s="7">
        <f t="shared" si="249"/>
        <v>2</v>
      </c>
      <c r="I2105" s="6">
        <f t="shared" si="250"/>
        <v>1.5013966480446927E-2</v>
      </c>
      <c r="J2105" s="10">
        <f>IF(B2105="Pending","",C2105/(VLOOKUP(B2105,Population!$A$2:$B$10,2,FALSE)/100000))</f>
        <v>4145.6619036870343</v>
      </c>
      <c r="K2105" s="10">
        <f>IF(B2105="Pending","",SUMIFS(E:E,A:A,"&lt;="&amp;A2105,A:A,"&gt;="&amp;A2105-13,B:B,B2105)/(VLOOKUP(B2105,Population!$A$2:$B$10,2,FALSE)/100000)/14)</f>
        <v>28.964505492751623</v>
      </c>
      <c r="L2105" s="13">
        <f>IF(B2105="Pending","",(G2105/C2105)/(VLOOKUP(B2105,Population!$A$2:$B$10,2,FALSE)/100000))</f>
        <v>1.3480163271850404E-4</v>
      </c>
    </row>
    <row r="2106" spans="1:12" x14ac:dyDescent="0.3">
      <c r="A2106" s="1">
        <v>44119</v>
      </c>
      <c r="B2106" s="43" t="s">
        <v>4</v>
      </c>
      <c r="C2106" s="44">
        <v>33101</v>
      </c>
      <c r="D2106" s="6">
        <f t="shared" si="246"/>
        <v>0.14855022057470593</v>
      </c>
      <c r="E2106" s="7">
        <f t="shared" si="247"/>
        <v>344</v>
      </c>
      <c r="F2106" s="6">
        <f t="shared" si="248"/>
        <v>0.15028396679772826</v>
      </c>
      <c r="G2106" s="45">
        <v>115</v>
      </c>
      <c r="H2106" s="7">
        <f t="shared" si="249"/>
        <v>0</v>
      </c>
      <c r="I2106" s="6">
        <f t="shared" si="250"/>
        <v>4.0153631284916204E-2</v>
      </c>
      <c r="J2106" s="10">
        <f>IF(B2106="Pending","",C2106/(VLOOKUP(B2106,Population!$A$2:$B$10,2,FALSE)/100000))</f>
        <v>3882.7241589640125</v>
      </c>
      <c r="K2106" s="10">
        <f>IF(B2106="Pending","",SUMIFS(E:E,A:A,"&lt;="&amp;A2106,A:A,"&gt;="&amp;A2106-13,B:B,B2106)/(VLOOKUP(B2106,Population!$A$2:$B$10,2,FALSE)/100000)/14)</f>
        <v>30.765930920765999</v>
      </c>
      <c r="L2106" s="13">
        <f>IF(B2106="Pending","",(G2106/C2106)/(VLOOKUP(B2106,Population!$A$2:$B$10,2,FALSE)/100000))</f>
        <v>4.0752302356603017E-4</v>
      </c>
    </row>
    <row r="2107" spans="1:12" x14ac:dyDescent="0.3">
      <c r="A2107" s="1">
        <v>44119</v>
      </c>
      <c r="B2107" s="43" t="s">
        <v>5</v>
      </c>
      <c r="C2107" s="44">
        <v>29146</v>
      </c>
      <c r="D2107" s="6">
        <f t="shared" si="246"/>
        <v>0.13080102501043411</v>
      </c>
      <c r="E2107" s="7">
        <f t="shared" si="247"/>
        <v>359</v>
      </c>
      <c r="F2107" s="6">
        <f t="shared" si="248"/>
        <v>0.15683704674530363</v>
      </c>
      <c r="G2107" s="45">
        <v>287</v>
      </c>
      <c r="H2107" s="7">
        <f t="shared" si="249"/>
        <v>2</v>
      </c>
      <c r="I2107" s="6">
        <f t="shared" si="250"/>
        <v>0.10020949720670391</v>
      </c>
      <c r="J2107" s="10">
        <f>IF(B2107="Pending","",C2107/(VLOOKUP(B2107,Population!$A$2:$B$10,2,FALSE)/100000))</f>
        <v>3255.2233121612403</v>
      </c>
      <c r="K2107" s="10">
        <f>IF(B2107="Pending","",SUMIFS(E:E,A:A,"&lt;="&amp;A2107,A:A,"&gt;="&amp;A2107-13,B:B,B2107)/(VLOOKUP(B2107,Population!$A$2:$B$10,2,FALSE)/100000)/14)</f>
        <v>29.724642590291193</v>
      </c>
      <c r="L2107" s="13">
        <f>IF(B2107="Pending","",(G2107/C2107)/(VLOOKUP(B2107,Population!$A$2:$B$10,2,FALSE)/100000))</f>
        <v>1.0997773285594519E-3</v>
      </c>
    </row>
    <row r="2108" spans="1:12" x14ac:dyDescent="0.3">
      <c r="A2108" s="1">
        <v>44119</v>
      </c>
      <c r="B2108" s="43" t="s">
        <v>6</v>
      </c>
      <c r="C2108" s="44">
        <v>19943</v>
      </c>
      <c r="D2108" s="6">
        <f t="shared" si="246"/>
        <v>8.9499925951522924E-2</v>
      </c>
      <c r="E2108" s="7">
        <f t="shared" si="247"/>
        <v>275</v>
      </c>
      <c r="F2108" s="6">
        <f t="shared" si="248"/>
        <v>0.12013979903888161</v>
      </c>
      <c r="G2108" s="45">
        <v>566</v>
      </c>
      <c r="H2108" s="7">
        <f t="shared" si="249"/>
        <v>9</v>
      </c>
      <c r="I2108" s="6">
        <f t="shared" si="250"/>
        <v>0.19762569832402235</v>
      </c>
      <c r="J2108" s="10">
        <f>IF(B2108="Pending","",C2108/(VLOOKUP(B2108,Population!$A$2:$B$10,2,FALSE)/100000))</f>
        <v>2530.7155238706764</v>
      </c>
      <c r="K2108" s="10">
        <f>IF(B2108="Pending","",SUMIFS(E:E,A:A,"&lt;="&amp;A2108,A:A,"&gt;="&amp;A2108-13,B:B,B2108)/(VLOOKUP(B2108,Population!$A$2:$B$10,2,FALSE)/100000)/14)</f>
        <v>26.03210215025889</v>
      </c>
      <c r="L2108" s="13">
        <f>IF(B2108="Pending","",(G2108/C2108)/(VLOOKUP(B2108,Population!$A$2:$B$10,2,FALSE)/100000))</f>
        <v>3.6014615442075972E-3</v>
      </c>
    </row>
    <row r="2109" spans="1:12" x14ac:dyDescent="0.3">
      <c r="A2109" s="1">
        <v>44119</v>
      </c>
      <c r="B2109" s="43" t="s">
        <v>7</v>
      </c>
      <c r="C2109" s="44">
        <v>11698</v>
      </c>
      <c r="D2109" s="6">
        <f t="shared" si="246"/>
        <v>5.2498126349140813E-2</v>
      </c>
      <c r="E2109" s="7">
        <f t="shared" si="247"/>
        <v>169</v>
      </c>
      <c r="F2109" s="6">
        <f t="shared" si="248"/>
        <v>7.3831367409349064E-2</v>
      </c>
      <c r="G2109" s="45">
        <v>852</v>
      </c>
      <c r="H2109" s="7">
        <f t="shared" si="249"/>
        <v>11</v>
      </c>
      <c r="I2109" s="6">
        <f t="shared" si="250"/>
        <v>0.29748603351955305</v>
      </c>
      <c r="J2109" s="10">
        <f>IF(B2109="Pending","",C2109/(VLOOKUP(B2109,Population!$A$2:$B$10,2,FALSE)/100000))</f>
        <v>2439.1311872259421</v>
      </c>
      <c r="K2109" s="10">
        <f>IF(B2109="Pending","",SUMIFS(E:E,A:A,"&lt;="&amp;A2109,A:A,"&gt;="&amp;A2109-13,B:B,B2109)/(VLOOKUP(B2109,Population!$A$2:$B$10,2,FALSE)/100000)/14)</f>
        <v>28.178420036584292</v>
      </c>
      <c r="L2109" s="13">
        <f>IF(B2109="Pending","",(G2109/C2109)/(VLOOKUP(B2109,Population!$A$2:$B$10,2,FALSE)/100000))</f>
        <v>1.5186284088441122E-2</v>
      </c>
    </row>
    <row r="2110" spans="1:12" x14ac:dyDescent="0.3">
      <c r="A2110" s="1">
        <v>44119</v>
      </c>
      <c r="B2110" s="43" t="s">
        <v>25</v>
      </c>
      <c r="C2110" s="44">
        <v>6360</v>
      </c>
      <c r="D2110" s="6">
        <f t="shared" si="246"/>
        <v>2.8542322070485175E-2</v>
      </c>
      <c r="E2110" s="7">
        <f t="shared" si="247"/>
        <v>81</v>
      </c>
      <c r="F2110" s="6">
        <f t="shared" si="248"/>
        <v>3.5386631716906945E-2</v>
      </c>
      <c r="G2110" s="45">
        <v>977</v>
      </c>
      <c r="H2110" s="7">
        <f t="shared" si="249"/>
        <v>12</v>
      </c>
      <c r="I2110" s="6">
        <f t="shared" si="250"/>
        <v>0.34113128491620109</v>
      </c>
      <c r="J2110" s="10">
        <f>IF(B2110="Pending","",C2110/(VLOOKUP(B2110,Population!$A$2:$B$10,2,FALSE)/100000))</f>
        <v>2873.0310025342301</v>
      </c>
      <c r="K2110" s="10">
        <f>IF(B2110="Pending","",SUMIFS(E:E,A:A,"&lt;="&amp;A2110,A:A,"&gt;="&amp;A2110-13,B:B,B2110)/(VLOOKUP(B2110,Population!$A$2:$B$10,2,FALSE)/100000)/14)</f>
        <v>32.363545547415008</v>
      </c>
      <c r="L2110" s="13">
        <f>IF(B2110="Pending","",(G2110/C2110)/(VLOOKUP(B2110,Population!$A$2:$B$10,2,FALSE)/100000))</f>
        <v>6.9393795970193586E-2</v>
      </c>
    </row>
    <row r="2111" spans="1:12" x14ac:dyDescent="0.3">
      <c r="A2111" s="1">
        <v>44119</v>
      </c>
      <c r="B2111" s="43" t="s">
        <v>21</v>
      </c>
      <c r="C2111" s="44">
        <v>323</v>
      </c>
      <c r="D2111" s="6">
        <f t="shared" si="246"/>
        <v>1.4495550359696087E-3</v>
      </c>
      <c r="E2111" s="7">
        <f t="shared" si="247"/>
        <v>-3</v>
      </c>
      <c r="F2111" s="6">
        <f t="shared" si="248"/>
        <v>-1.3106159895150721E-3</v>
      </c>
      <c r="G2111" s="45">
        <v>0</v>
      </c>
      <c r="H2111" s="7">
        <f t="shared" si="249"/>
        <v>0</v>
      </c>
      <c r="I2111" s="6">
        <f t="shared" si="250"/>
        <v>0</v>
      </c>
      <c r="J2111" s="10" t="str">
        <f>IF(B2111="Pending","",C2111/(VLOOKUP(B2111,Population!$A$2:$B$10,2,FALSE)/100000))</f>
        <v/>
      </c>
      <c r="K2111" s="10" t="str">
        <f>IF(B2111="Pending","",SUMIFS(E:E,A:A,"&lt;="&amp;A2111,A:A,"&gt;="&amp;A2111-13,B:B,B2111)/(VLOOKUP(B2111,Population!$A$2:$B$10,2,FALSE)/100000)/14)</f>
        <v/>
      </c>
      <c r="L2111" s="13" t="str">
        <f>IF(B2111="Pending","",(G2111/C2111)/(VLOOKUP(B2111,Population!$A$2:$B$10,2,FALSE)/100000))</f>
        <v/>
      </c>
    </row>
    <row r="2112" spans="1:12" x14ac:dyDescent="0.3">
      <c r="A2112" s="1">
        <v>44120</v>
      </c>
      <c r="B2112" s="11" t="s">
        <v>0</v>
      </c>
      <c r="C2112" s="45">
        <v>10978</v>
      </c>
      <c r="D2112" s="6">
        <f t="shared" ref="D2112:D2121" si="251">C2112/SUMIF(A:A,A2112,C:C)</f>
        <v>4.912010667000756E-2</v>
      </c>
      <c r="E2112" s="7">
        <f t="shared" ref="E2112:E2121" si="252">C2112-SUMIFS(C:C,A:A,A2112-1,B:B,B2112)</f>
        <v>34</v>
      </c>
      <c r="F2112" s="6">
        <f t="shared" ref="F2112:F2121" si="253">E2112/SUMIF(A:A,A2112,E:E)</f>
        <v>5.1051051051051052E-2</v>
      </c>
      <c r="G2112" s="45">
        <v>4</v>
      </c>
      <c r="H2112" s="7">
        <f t="shared" ref="H2112:H2121" si="254">G2112-SUMIFS(G:G,A:A,A2112-1,B:B,B2112)</f>
        <v>0</v>
      </c>
      <c r="I2112" s="6">
        <f t="shared" ref="I2112:I2121" si="255">G2112/SUMIF(A:A,A2112,G:G)</f>
        <v>1.3932427725531174E-3</v>
      </c>
      <c r="J2112" s="10">
        <f>IF(B2112="Pending","",C2112/(VLOOKUP(B2112,Population!$A$2:$B$10,2,FALSE)/100000))</f>
        <v>1211.7880552004892</v>
      </c>
      <c r="K2112" s="10">
        <f>IF(B2112="Pending","",SUMIFS(E:E,A:A,"&lt;="&amp;A2112,A:A,"&gt;="&amp;A2112-13,B:B,B2112)/(VLOOKUP(B2112,Population!$A$2:$B$10,2,FALSE)/100000)/14)</f>
        <v>9.2327760237343046</v>
      </c>
      <c r="L2112" s="13">
        <f>IF(B2112="Pending","",(G2112/C2112)/(VLOOKUP(B2112,Population!$A$2:$B$10,2,FALSE)/100000))</f>
        <v>4.0219827694292481E-5</v>
      </c>
    </row>
    <row r="2113" spans="1:12" x14ac:dyDescent="0.3">
      <c r="A2113" s="1">
        <v>44120</v>
      </c>
      <c r="B2113" s="45" t="s">
        <v>1</v>
      </c>
      <c r="C2113" s="45">
        <v>29670</v>
      </c>
      <c r="D2113" s="6">
        <f t="shared" si="251"/>
        <v>0.13275583575324507</v>
      </c>
      <c r="E2113" s="7">
        <f t="shared" si="252"/>
        <v>98</v>
      </c>
      <c r="F2113" s="6">
        <f t="shared" si="253"/>
        <v>0.14714714714714713</v>
      </c>
      <c r="G2113" s="45">
        <v>1</v>
      </c>
      <c r="H2113" s="7">
        <f t="shared" si="254"/>
        <v>0</v>
      </c>
      <c r="I2113" s="6">
        <f t="shared" si="255"/>
        <v>3.4831069313827936E-4</v>
      </c>
      <c r="J2113" s="10">
        <f>IF(B2113="Pending","",C2113/(VLOOKUP(B2113,Population!$A$2:$B$10,2,FALSE)/100000))</f>
        <v>3463.1883042983454</v>
      </c>
      <c r="K2113" s="10">
        <f>IF(B2113="Pending","",SUMIFS(E:E,A:A,"&lt;="&amp;A2113,A:A,"&gt;="&amp;A2113-13,B:B,B2113)/(VLOOKUP(B2113,Population!$A$2:$B$10,2,FALSE)/100000)/14)</f>
        <v>26.454563266258969</v>
      </c>
      <c r="L2113" s="13">
        <f>IF(B2113="Pending","",(G2113/C2113)/(VLOOKUP(B2113,Population!$A$2:$B$10,2,FALSE)/100000))</f>
        <v>3.934060310305105E-6</v>
      </c>
    </row>
    <row r="2114" spans="1:12" x14ac:dyDescent="0.3">
      <c r="A2114" s="1">
        <v>44120</v>
      </c>
      <c r="B2114" s="45" t="s">
        <v>2</v>
      </c>
      <c r="C2114" s="45">
        <v>45468</v>
      </c>
      <c r="D2114" s="6">
        <f t="shared" si="251"/>
        <v>0.20344261341518527</v>
      </c>
      <c r="E2114" s="7">
        <f t="shared" si="252"/>
        <v>93</v>
      </c>
      <c r="F2114" s="6">
        <f t="shared" si="253"/>
        <v>0.13963963963963963</v>
      </c>
      <c r="G2114" s="45">
        <v>19</v>
      </c>
      <c r="H2114" s="7">
        <f t="shared" si="254"/>
        <v>0</v>
      </c>
      <c r="I2114" s="6">
        <f t="shared" si="255"/>
        <v>6.6179031696273075E-3</v>
      </c>
      <c r="J2114" s="10">
        <f>IF(B2114="Pending","",C2114/(VLOOKUP(B2114,Population!$A$2:$B$10,2,FALSE)/100000))</f>
        <v>4773.8039242037357</v>
      </c>
      <c r="K2114" s="10">
        <f>IF(B2114="Pending","",SUMIFS(E:E,A:A,"&lt;="&amp;A2114,A:A,"&gt;="&amp;A2114-13,B:B,B2114)/(VLOOKUP(B2114,Population!$A$2:$B$10,2,FALSE)/100000)/14)</f>
        <v>31.430287307773533</v>
      </c>
      <c r="L2114" s="13">
        <f>IF(B2114="Pending","",(G2114/C2114)/(VLOOKUP(B2114,Population!$A$2:$B$10,2,FALSE)/100000))</f>
        <v>4.3873923680101235E-5</v>
      </c>
    </row>
    <row r="2115" spans="1:12" x14ac:dyDescent="0.3">
      <c r="A2115" s="1">
        <v>44120</v>
      </c>
      <c r="B2115" s="45" t="s">
        <v>3</v>
      </c>
      <c r="C2115" s="45">
        <v>36465</v>
      </c>
      <c r="D2115" s="6">
        <f t="shared" si="251"/>
        <v>0.16315947255618743</v>
      </c>
      <c r="E2115" s="7">
        <f t="shared" si="252"/>
        <v>100</v>
      </c>
      <c r="F2115" s="6">
        <f t="shared" si="253"/>
        <v>0.15015015015015015</v>
      </c>
      <c r="G2115" s="45">
        <v>43</v>
      </c>
      <c r="H2115" s="7">
        <f t="shared" si="254"/>
        <v>0</v>
      </c>
      <c r="I2115" s="6">
        <f t="shared" si="255"/>
        <v>1.4977359804946012E-2</v>
      </c>
      <c r="J2115" s="10">
        <f>IF(B2115="Pending","",C2115/(VLOOKUP(B2115,Population!$A$2:$B$10,2,FALSE)/100000))</f>
        <v>4157.0620464168214</v>
      </c>
      <c r="K2115" s="10">
        <f>IF(B2115="Pending","",SUMIFS(E:E,A:A,"&lt;="&amp;A2115,A:A,"&gt;="&amp;A2115-13,B:B,B2115)/(VLOOKUP(B2115,Population!$A$2:$B$10,2,FALSE)/100000)/14)</f>
        <v>28.557357538116378</v>
      </c>
      <c r="L2115" s="13">
        <f>IF(B2115="Pending","",(G2115/C2115)/(VLOOKUP(B2115,Population!$A$2:$B$10,2,FALSE)/100000))</f>
        <v>1.3443195869486906E-4</v>
      </c>
    </row>
    <row r="2116" spans="1:12" x14ac:dyDescent="0.3">
      <c r="A2116" s="1">
        <v>44120</v>
      </c>
      <c r="B2116" s="45" t="s">
        <v>4</v>
      </c>
      <c r="C2116" s="45">
        <v>33214</v>
      </c>
      <c r="D2116" s="6">
        <f t="shared" si="251"/>
        <v>0.14861315566930508</v>
      </c>
      <c r="E2116" s="7">
        <f t="shared" si="252"/>
        <v>113</v>
      </c>
      <c r="F2116" s="6">
        <f t="shared" si="253"/>
        <v>0.16966966966966968</v>
      </c>
      <c r="G2116" s="45">
        <v>115</v>
      </c>
      <c r="H2116" s="7">
        <f t="shared" si="254"/>
        <v>0</v>
      </c>
      <c r="I2116" s="6">
        <f t="shared" si="255"/>
        <v>4.0055729710902127E-2</v>
      </c>
      <c r="J2116" s="10">
        <f>IF(B2116="Pending","",C2116/(VLOOKUP(B2116,Population!$A$2:$B$10,2,FALSE)/100000))</f>
        <v>3895.9789799652794</v>
      </c>
      <c r="K2116" s="10">
        <f>IF(B2116="Pending","",SUMIFS(E:E,A:A,"&lt;="&amp;A2116,A:A,"&gt;="&amp;A2116-13,B:B,B2116)/(VLOOKUP(B2116,Population!$A$2:$B$10,2,FALSE)/100000)/14)</f>
        <v>30.749173877780834</v>
      </c>
      <c r="L2116" s="13">
        <f>IF(B2116="Pending","",(G2116/C2116)/(VLOOKUP(B2116,Population!$A$2:$B$10,2,FALSE)/100000))</f>
        <v>4.0613655696571224E-4</v>
      </c>
    </row>
    <row r="2117" spans="1:12" x14ac:dyDescent="0.3">
      <c r="A2117" s="1">
        <v>44120</v>
      </c>
      <c r="B2117" s="45" t="s">
        <v>5</v>
      </c>
      <c r="C2117" s="45">
        <v>29229</v>
      </c>
      <c r="D2117" s="6">
        <f t="shared" si="251"/>
        <v>0.1307826195898753</v>
      </c>
      <c r="E2117" s="7">
        <f t="shared" si="252"/>
        <v>83</v>
      </c>
      <c r="F2117" s="6">
        <f t="shared" si="253"/>
        <v>0.12462462462462462</v>
      </c>
      <c r="G2117" s="45">
        <v>286</v>
      </c>
      <c r="H2117" s="7">
        <f t="shared" si="254"/>
        <v>-1</v>
      </c>
      <c r="I2117" s="6">
        <f t="shared" si="255"/>
        <v>9.9616858237547887E-2</v>
      </c>
      <c r="J2117" s="10">
        <f>IF(B2117="Pending","",C2117/(VLOOKUP(B2117,Population!$A$2:$B$10,2,FALSE)/100000))</f>
        <v>3264.4933161037839</v>
      </c>
      <c r="K2117" s="10">
        <f>IF(B2117="Pending","",SUMIFS(E:E,A:A,"&lt;="&amp;A2117,A:A,"&gt;="&amp;A2117-13,B:B,B2117)/(VLOOKUP(B2117,Population!$A$2:$B$10,2,FALSE)/100000)/14)</f>
        <v>29.238007271448534</v>
      </c>
      <c r="L2117" s="13">
        <f>IF(B2117="Pending","",(G2117/C2117)/(VLOOKUP(B2117,Population!$A$2:$B$10,2,FALSE)/100000))</f>
        <v>1.09283325545538E-3</v>
      </c>
    </row>
    <row r="2118" spans="1:12" x14ac:dyDescent="0.3">
      <c r="A2118" s="1">
        <v>44120</v>
      </c>
      <c r="B2118" s="45" t="s">
        <v>6</v>
      </c>
      <c r="C2118" s="45">
        <v>20019</v>
      </c>
      <c r="D2118" s="6">
        <f t="shared" si="251"/>
        <v>8.9573275225622279E-2</v>
      </c>
      <c r="E2118" s="7">
        <f t="shared" si="252"/>
        <v>76</v>
      </c>
      <c r="F2118" s="6">
        <f t="shared" si="253"/>
        <v>0.11411411411411411</v>
      </c>
      <c r="G2118" s="45">
        <v>568</v>
      </c>
      <c r="H2118" s="7">
        <f t="shared" si="254"/>
        <v>2</v>
      </c>
      <c r="I2118" s="6">
        <f t="shared" si="255"/>
        <v>0.19784047370254268</v>
      </c>
      <c r="J2118" s="10">
        <f>IF(B2118="Pending","",C2118/(VLOOKUP(B2118,Population!$A$2:$B$10,2,FALSE)/100000))</f>
        <v>2540.3597288455635</v>
      </c>
      <c r="K2118" s="10">
        <f>IF(B2118="Pending","",SUMIFS(E:E,A:A,"&lt;="&amp;A2118,A:A,"&gt;="&amp;A2118-13,B:B,B2118)/(VLOOKUP(B2118,Population!$A$2:$B$10,2,FALSE)/100000)/14)</f>
        <v>25.660473951038622</v>
      </c>
      <c r="L2118" s="13">
        <f>IF(B2118="Pending","",(G2118/C2118)/(VLOOKUP(B2118,Population!$A$2:$B$10,2,FALSE)/100000))</f>
        <v>3.6004666788497079E-3</v>
      </c>
    </row>
    <row r="2119" spans="1:12" x14ac:dyDescent="0.3">
      <c r="A2119" s="1">
        <v>44120</v>
      </c>
      <c r="B2119" s="45" t="s">
        <v>7</v>
      </c>
      <c r="C2119" s="45">
        <v>11742</v>
      </c>
      <c r="D2119" s="6">
        <f t="shared" si="251"/>
        <v>5.2538558254620948E-2</v>
      </c>
      <c r="E2119" s="7">
        <f t="shared" si="252"/>
        <v>44</v>
      </c>
      <c r="F2119" s="6">
        <f t="shared" si="253"/>
        <v>6.6066066066066062E-2</v>
      </c>
      <c r="G2119" s="45">
        <v>856</v>
      </c>
      <c r="H2119" s="7">
        <f t="shared" si="254"/>
        <v>4</v>
      </c>
      <c r="I2119" s="6">
        <f t="shared" si="255"/>
        <v>0.29815395332636713</v>
      </c>
      <c r="J2119" s="10">
        <f>IF(B2119="Pending","",C2119/(VLOOKUP(B2119,Population!$A$2:$B$10,2,FALSE)/100000))</f>
        <v>2448.3055565401787</v>
      </c>
      <c r="K2119" s="10">
        <f>IF(B2119="Pending","",SUMIFS(E:E,A:A,"&lt;="&amp;A2119,A:A,"&gt;="&amp;A2119-13,B:B,B2119)/(VLOOKUP(B2119,Population!$A$2:$B$10,2,FALSE)/100000)/14)</f>
        <v>27.895444359684127</v>
      </c>
      <c r="L2119" s="13">
        <f>IF(B2119="Pending","",(G2119/C2119)/(VLOOKUP(B2119,Population!$A$2:$B$10,2,FALSE)/100000))</f>
        <v>1.5200407497922482E-2</v>
      </c>
    </row>
    <row r="2120" spans="1:12" x14ac:dyDescent="0.3">
      <c r="A2120" s="1">
        <v>44120</v>
      </c>
      <c r="B2120" s="45" t="s">
        <v>25</v>
      </c>
      <c r="C2120" s="45">
        <v>6384</v>
      </c>
      <c r="D2120" s="6">
        <f t="shared" si="251"/>
        <v>2.8564653031638576E-2</v>
      </c>
      <c r="E2120" s="7">
        <f t="shared" si="252"/>
        <v>24</v>
      </c>
      <c r="F2120" s="6">
        <f t="shared" si="253"/>
        <v>3.6036036036036036E-2</v>
      </c>
      <c r="G2120" s="45">
        <v>979</v>
      </c>
      <c r="H2120" s="7">
        <f t="shared" si="254"/>
        <v>2</v>
      </c>
      <c r="I2120" s="6">
        <f t="shared" si="255"/>
        <v>0.34099616858237547</v>
      </c>
      <c r="J2120" s="10">
        <f>IF(B2120="Pending","",C2120/(VLOOKUP(B2120,Population!$A$2:$B$10,2,FALSE)/100000))</f>
        <v>2883.8726289588876</v>
      </c>
      <c r="K2120" s="10">
        <f>IF(B2120="Pending","",SUMIFS(E:E,A:A,"&lt;="&amp;A2120,A:A,"&gt;="&amp;A2120-13,B:B,B2120)/(VLOOKUP(B2120,Population!$A$2:$B$10,2,FALSE)/100000)/14)</f>
        <v>31.815010877119843</v>
      </c>
      <c r="L2120" s="13">
        <f>IF(B2120="Pending","",(G2120/C2120)/(VLOOKUP(B2120,Population!$A$2:$B$10,2,FALSE)/100000))</f>
        <v>6.9274437850744469E-2</v>
      </c>
    </row>
    <row r="2121" spans="1:12" x14ac:dyDescent="0.3">
      <c r="A2121" s="1">
        <v>44120</v>
      </c>
      <c r="B2121" s="45" t="s">
        <v>21</v>
      </c>
      <c r="C2121" s="45">
        <v>324</v>
      </c>
      <c r="D2121" s="6">
        <f t="shared" si="251"/>
        <v>1.4497098343124841E-3</v>
      </c>
      <c r="E2121" s="7">
        <f t="shared" si="252"/>
        <v>1</v>
      </c>
      <c r="F2121" s="6">
        <f t="shared" si="253"/>
        <v>1.5015015015015015E-3</v>
      </c>
      <c r="G2121" s="45">
        <v>0</v>
      </c>
      <c r="H2121" s="7">
        <f t="shared" si="254"/>
        <v>0</v>
      </c>
      <c r="I2121" s="6">
        <f t="shared" si="255"/>
        <v>0</v>
      </c>
      <c r="J2121" s="10" t="str">
        <f>IF(B2121="Pending","",C2121/(VLOOKUP(B2121,Population!$A$2:$B$10,2,FALSE)/100000))</f>
        <v/>
      </c>
      <c r="K2121" s="10" t="str">
        <f>IF(B2121="Pending","",SUMIFS(E:E,A:A,"&lt;="&amp;A2121,A:A,"&gt;="&amp;A2121-13,B:B,B2121)/(VLOOKUP(B2121,Population!$A$2:$B$10,2,FALSE)/100000)/14)</f>
        <v/>
      </c>
      <c r="L2121" s="13" t="str">
        <f>IF(B2121="Pending","",(G2121/C2121)/(VLOOKUP(B2121,Population!$A$2:$B$10,2,FALSE)/100000))</f>
        <v/>
      </c>
    </row>
    <row r="2122" spans="1:12" x14ac:dyDescent="0.3">
      <c r="A2122" s="1">
        <v>44121</v>
      </c>
      <c r="B2122" s="11" t="s">
        <v>0</v>
      </c>
      <c r="C2122" s="46">
        <v>11102</v>
      </c>
      <c r="D2122" s="6">
        <f t="shared" ref="D2122:D2131" si="256">C2122/SUMIF(A:A,A2122,C:C)</f>
        <v>4.9093699008132166E-2</v>
      </c>
      <c r="E2122" s="7">
        <f t="shared" ref="E2122:E2131" si="257">C2122-SUMIFS(C:C,A:A,A2122-1,B:B,B2122)</f>
        <v>124</v>
      </c>
      <c r="F2122" s="6">
        <f t="shared" ref="F2122:F2131" si="258">E2122/SUMIF(A:A,A2122,E:E)</f>
        <v>4.6863189720332578E-2</v>
      </c>
      <c r="G2122" s="47">
        <v>4</v>
      </c>
      <c r="H2122" s="7">
        <f t="shared" ref="H2122:H2131" si="259">G2122-SUMIFS(G:G,A:A,A2122-1,B:B,B2122)</f>
        <v>0</v>
      </c>
      <c r="I2122" s="6">
        <f t="shared" ref="I2122:I2131" si="260">G2122/SUMIF(A:A,A2122,G:G)</f>
        <v>1.3778849466069584E-3</v>
      </c>
      <c r="J2122" s="10">
        <f>IF(B2122="Pending","",C2122/(VLOOKUP(B2122,Population!$A$2:$B$10,2,FALSE)/100000))</f>
        <v>1225.4755865217553</v>
      </c>
      <c r="K2122" s="10">
        <f>IF(B2122="Pending","",SUMIFS(E:E,A:A,"&lt;="&amp;A2122,A:A,"&gt;="&amp;A2122-13,B:B,B2122)/(VLOOKUP(B2122,Population!$A$2:$B$10,2,FALSE)/100000)/14)</f>
        <v>9.6427712015602509</v>
      </c>
      <c r="L2122" s="13">
        <f>IF(B2122="Pending","",(G2122/C2122)/(VLOOKUP(B2122,Population!$A$2:$B$10,2,FALSE)/100000))</f>
        <v>3.9770606055480351E-5</v>
      </c>
    </row>
    <row r="2123" spans="1:12" x14ac:dyDescent="0.3">
      <c r="A2123" s="1">
        <v>44121</v>
      </c>
      <c r="B2123" s="45" t="s">
        <v>1</v>
      </c>
      <c r="C2123" s="46">
        <v>30009</v>
      </c>
      <c r="D2123" s="6">
        <f t="shared" si="256"/>
        <v>0.13270156850432699</v>
      </c>
      <c r="E2123" s="7">
        <f t="shared" si="257"/>
        <v>339</v>
      </c>
      <c r="F2123" s="6">
        <f t="shared" si="258"/>
        <v>0.12811791383219956</v>
      </c>
      <c r="G2123" s="47">
        <v>1</v>
      </c>
      <c r="H2123" s="7">
        <f t="shared" si="259"/>
        <v>0</v>
      </c>
      <c r="I2123" s="6">
        <f t="shared" si="260"/>
        <v>3.444712366517396E-4</v>
      </c>
      <c r="J2123" s="10">
        <f>IF(B2123="Pending","",C2123/(VLOOKUP(B2123,Population!$A$2:$B$10,2,FALSE)/100000))</f>
        <v>3502.7575943272345</v>
      </c>
      <c r="K2123" s="10">
        <f>IF(B2123="Pending","",SUMIFS(E:E,A:A,"&lt;="&amp;A2123,A:A,"&gt;="&amp;A2123-13,B:B,B2123)/(VLOOKUP(B2123,Population!$A$2:$B$10,2,FALSE)/100000)/14)</f>
        <v>27.971969668546752</v>
      </c>
      <c r="L2123" s="13">
        <f>IF(B2123="Pending","",(G2123/C2123)/(VLOOKUP(B2123,Population!$A$2:$B$10,2,FALSE)/100000))</f>
        <v>3.8896187612633694E-6</v>
      </c>
    </row>
    <row r="2124" spans="1:12" x14ac:dyDescent="0.3">
      <c r="A2124" s="1">
        <v>44121</v>
      </c>
      <c r="B2124" s="45" t="s">
        <v>2</v>
      </c>
      <c r="C2124" s="46">
        <v>45954</v>
      </c>
      <c r="D2124" s="6">
        <f t="shared" si="256"/>
        <v>0.20321129924515452</v>
      </c>
      <c r="E2124" s="7">
        <f t="shared" si="257"/>
        <v>486</v>
      </c>
      <c r="F2124" s="6">
        <f t="shared" si="258"/>
        <v>0.18367346938775511</v>
      </c>
      <c r="G2124" s="47">
        <v>19</v>
      </c>
      <c r="H2124" s="7">
        <f t="shared" si="259"/>
        <v>0</v>
      </c>
      <c r="I2124" s="6">
        <f t="shared" si="260"/>
        <v>6.5449534963830519E-3</v>
      </c>
      <c r="J2124" s="10">
        <f>IF(B2124="Pending","",C2124/(VLOOKUP(B2124,Population!$A$2:$B$10,2,FALSE)/100000))</f>
        <v>4824.8303319446304</v>
      </c>
      <c r="K2124" s="10">
        <f>IF(B2124="Pending","",SUMIFS(E:E,A:A,"&lt;="&amp;A2124,A:A,"&gt;="&amp;A2124-13,B:B,B2124)/(VLOOKUP(B2124,Population!$A$2:$B$10,2,FALSE)/100000)/14)</f>
        <v>33.537638950217904</v>
      </c>
      <c r="L2124" s="13">
        <f>IF(B2124="Pending","",(G2124/C2124)/(VLOOKUP(B2124,Population!$A$2:$B$10,2,FALSE)/100000))</f>
        <v>4.3409922137068443E-5</v>
      </c>
    </row>
    <row r="2125" spans="1:12" x14ac:dyDescent="0.3">
      <c r="A2125" s="1">
        <v>44121</v>
      </c>
      <c r="B2125" s="45" t="s">
        <v>3</v>
      </c>
      <c r="C2125" s="46">
        <v>36841</v>
      </c>
      <c r="D2125" s="6">
        <f t="shared" si="256"/>
        <v>0.16291307558625448</v>
      </c>
      <c r="E2125" s="7">
        <f t="shared" si="257"/>
        <v>376</v>
      </c>
      <c r="F2125" s="6">
        <f t="shared" si="258"/>
        <v>0.1421012849584278</v>
      </c>
      <c r="G2125" s="47">
        <v>43</v>
      </c>
      <c r="H2125" s="7">
        <f t="shared" si="259"/>
        <v>0</v>
      </c>
      <c r="I2125" s="6">
        <f t="shared" si="260"/>
        <v>1.4812263176024801E-2</v>
      </c>
      <c r="J2125" s="10">
        <f>IF(B2125="Pending","",C2125/(VLOOKUP(B2125,Population!$A$2:$B$10,2,FALSE)/100000))</f>
        <v>4199.9265830808199</v>
      </c>
      <c r="K2125" s="10">
        <f>IF(B2125="Pending","",SUMIFS(E:E,A:A,"&lt;="&amp;A2125,A:A,"&gt;="&amp;A2125-13,B:B,B2125)/(VLOOKUP(B2125,Population!$A$2:$B$10,2,FALSE)/100000)/14)</f>
        <v>30.356951497604179</v>
      </c>
      <c r="L2125" s="13">
        <f>IF(B2125="Pending","",(G2125/C2125)/(VLOOKUP(B2125,Population!$A$2:$B$10,2,FALSE)/100000))</f>
        <v>1.3305994337310063E-4</v>
      </c>
    </row>
    <row r="2126" spans="1:12" x14ac:dyDescent="0.3">
      <c r="A2126" s="1">
        <v>44121</v>
      </c>
      <c r="B2126" s="45" t="s">
        <v>4</v>
      </c>
      <c r="C2126" s="46">
        <v>33571</v>
      </c>
      <c r="D2126" s="6">
        <f t="shared" si="256"/>
        <v>0.14845294265916095</v>
      </c>
      <c r="E2126" s="7">
        <f t="shared" si="257"/>
        <v>357</v>
      </c>
      <c r="F2126" s="6">
        <f t="shared" si="258"/>
        <v>0.13492063492063491</v>
      </c>
      <c r="G2126" s="47">
        <v>115</v>
      </c>
      <c r="H2126" s="7">
        <f t="shared" si="259"/>
        <v>0</v>
      </c>
      <c r="I2126" s="6">
        <f t="shared" si="260"/>
        <v>3.961419221495005E-2</v>
      </c>
      <c r="J2126" s="10">
        <f>IF(B2126="Pending","",C2126/(VLOOKUP(B2126,Population!$A$2:$B$10,2,FALSE)/100000))</f>
        <v>3937.8548303852108</v>
      </c>
      <c r="K2126" s="10">
        <f>IF(B2126="Pending","",SUMIFS(E:E,A:A,"&lt;="&amp;A2126,A:A,"&gt;="&amp;A2126-13,B:B,B2126)/(VLOOKUP(B2126,Population!$A$2:$B$10,2,FALSE)/100000)/14)</f>
        <v>32.332714439879084</v>
      </c>
      <c r="L2126" s="13">
        <f>IF(B2126="Pending","",(G2126/C2126)/(VLOOKUP(B2126,Population!$A$2:$B$10,2,FALSE)/100000))</f>
        <v>4.0181762840127389E-4</v>
      </c>
    </row>
    <row r="2127" spans="1:12" x14ac:dyDescent="0.3">
      <c r="A2127" s="1">
        <v>44121</v>
      </c>
      <c r="B2127" s="45" t="s">
        <v>5</v>
      </c>
      <c r="C2127" s="46">
        <v>29612</v>
      </c>
      <c r="D2127" s="6">
        <f t="shared" si="256"/>
        <v>0.13094601108167986</v>
      </c>
      <c r="E2127" s="7">
        <f t="shared" si="257"/>
        <v>383</v>
      </c>
      <c r="F2127" s="6">
        <f t="shared" si="258"/>
        <v>0.14474678760393045</v>
      </c>
      <c r="G2127" s="47">
        <v>291</v>
      </c>
      <c r="H2127" s="7">
        <f t="shared" si="259"/>
        <v>5</v>
      </c>
      <c r="I2127" s="6">
        <f t="shared" si="260"/>
        <v>0.10024112986565621</v>
      </c>
      <c r="J2127" s="10">
        <f>IF(B2127="Pending","",C2127/(VLOOKUP(B2127,Population!$A$2:$B$10,2,FALSE)/100000))</f>
        <v>3307.2693583928717</v>
      </c>
      <c r="K2127" s="10">
        <f>IF(B2127="Pending","",SUMIFS(E:E,A:A,"&lt;="&amp;A2127,A:A,"&gt;="&amp;A2127-13,B:B,B2127)/(VLOOKUP(B2127,Population!$A$2:$B$10,2,FALSE)/100000)/14)</f>
        <v>31.080839380508454</v>
      </c>
      <c r="L2127" s="13">
        <f>IF(B2127="Pending","",(G2127/C2127)/(VLOOKUP(B2127,Population!$A$2:$B$10,2,FALSE)/100000))</f>
        <v>1.0975569767711637E-3</v>
      </c>
    </row>
    <row r="2128" spans="1:12" x14ac:dyDescent="0.3">
      <c r="A2128" s="1">
        <v>44121</v>
      </c>
      <c r="B2128" s="45" t="s">
        <v>6</v>
      </c>
      <c r="C2128" s="46">
        <v>20304</v>
      </c>
      <c r="D2128" s="6">
        <f t="shared" si="256"/>
        <v>8.9785485917953115E-2</v>
      </c>
      <c r="E2128" s="7">
        <f t="shared" si="257"/>
        <v>285</v>
      </c>
      <c r="F2128" s="6">
        <f t="shared" si="258"/>
        <v>0.10770975056689343</v>
      </c>
      <c r="G2128" s="47">
        <v>575</v>
      </c>
      <c r="H2128" s="7">
        <f t="shared" si="259"/>
        <v>7</v>
      </c>
      <c r="I2128" s="6">
        <f t="shared" si="260"/>
        <v>0.19807096107475025</v>
      </c>
      <c r="J2128" s="10">
        <f>IF(B2128="Pending","",C2128/(VLOOKUP(B2128,Population!$A$2:$B$10,2,FALSE)/100000))</f>
        <v>2576.5254975013895</v>
      </c>
      <c r="K2128" s="10">
        <f>IF(B2128="Pending","",SUMIFS(E:E,A:A,"&lt;="&amp;A2128,A:A,"&gt;="&amp;A2128-13,B:B,B2128)/(VLOOKUP(B2128,Population!$A$2:$B$10,2,FALSE)/100000)/14)</f>
        <v>27.174179055179717</v>
      </c>
      <c r="L2128" s="13">
        <f>IF(B2128="Pending","",(G2128/C2128)/(VLOOKUP(B2128,Population!$A$2:$B$10,2,FALSE)/100000))</f>
        <v>3.5936773286570599E-3</v>
      </c>
    </row>
    <row r="2129" spans="1:12" x14ac:dyDescent="0.3">
      <c r="A2129" s="1">
        <v>44121</v>
      </c>
      <c r="B2129" s="45" t="s">
        <v>7</v>
      </c>
      <c r="C2129" s="46">
        <v>11936</v>
      </c>
      <c r="D2129" s="6">
        <f t="shared" si="256"/>
        <v>5.2781696213390877E-2</v>
      </c>
      <c r="E2129" s="7">
        <f t="shared" si="257"/>
        <v>194</v>
      </c>
      <c r="F2129" s="6">
        <f t="shared" si="258"/>
        <v>7.3318216175359038E-2</v>
      </c>
      <c r="G2129" s="47">
        <v>866</v>
      </c>
      <c r="H2129" s="7">
        <f t="shared" si="259"/>
        <v>10</v>
      </c>
      <c r="I2129" s="6">
        <f t="shared" si="260"/>
        <v>0.29831209094040645</v>
      </c>
      <c r="J2129" s="10">
        <f>IF(B2129="Pending","",C2129/(VLOOKUP(B2129,Population!$A$2:$B$10,2,FALSE)/100000))</f>
        <v>2488.7561848802225</v>
      </c>
      <c r="K2129" s="10">
        <f>IF(B2129="Pending","",SUMIFS(E:E,A:A,"&lt;="&amp;A2129,A:A,"&gt;="&amp;A2129-13,B:B,B2129)/(VLOOKUP(B2129,Population!$A$2:$B$10,2,FALSE)/100000)/14)</f>
        <v>29.652872247800907</v>
      </c>
      <c r="L2129" s="13">
        <f>IF(B2129="Pending","",(G2129/C2129)/(VLOOKUP(B2129,Population!$A$2:$B$10,2,FALSE)/100000))</f>
        <v>1.5128038603858879E-2</v>
      </c>
    </row>
    <row r="2130" spans="1:12" x14ac:dyDescent="0.3">
      <c r="A2130" s="1">
        <v>44121</v>
      </c>
      <c r="B2130" s="45" t="s">
        <v>25</v>
      </c>
      <c r="C2130" s="46">
        <v>6481</v>
      </c>
      <c r="D2130" s="6">
        <f t="shared" si="256"/>
        <v>2.8659364373239467E-2</v>
      </c>
      <c r="E2130" s="7">
        <f t="shared" si="257"/>
        <v>97</v>
      </c>
      <c r="F2130" s="6">
        <f t="shared" si="258"/>
        <v>3.6659108087679519E-2</v>
      </c>
      <c r="G2130" s="47">
        <v>989</v>
      </c>
      <c r="H2130" s="7">
        <f t="shared" si="259"/>
        <v>10</v>
      </c>
      <c r="I2130" s="6">
        <f t="shared" si="260"/>
        <v>0.34068205304857047</v>
      </c>
      <c r="J2130" s="10">
        <f>IF(B2130="Pending","",C2130/(VLOOKUP(B2130,Population!$A$2:$B$10,2,FALSE)/100000))</f>
        <v>2927.6908690918781</v>
      </c>
      <c r="K2130" s="10">
        <f>IF(B2130="Pending","",SUMIFS(E:E,A:A,"&lt;="&amp;A2130,A:A,"&gt;="&amp;A2130-13,B:B,B2130)/(VLOOKUP(B2130,Population!$A$2:$B$10,2,FALSE)/100000)/14)</f>
        <v>33.718748850497192</v>
      </c>
      <c r="L2130" s="13">
        <f>IF(B2130="Pending","",(G2130/C2130)/(VLOOKUP(B2130,Population!$A$2:$B$10,2,FALSE)/100000))</f>
        <v>6.8934632862638484E-2</v>
      </c>
    </row>
    <row r="2131" spans="1:12" x14ac:dyDescent="0.3">
      <c r="A2131" s="1">
        <v>44121</v>
      </c>
      <c r="B2131" s="45" t="s">
        <v>21</v>
      </c>
      <c r="C2131" s="46">
        <v>329</v>
      </c>
      <c r="D2131" s="6">
        <f t="shared" si="256"/>
        <v>1.4548574107075736E-3</v>
      </c>
      <c r="E2131" s="7">
        <f t="shared" si="257"/>
        <v>5</v>
      </c>
      <c r="F2131" s="6">
        <f t="shared" si="258"/>
        <v>1.889644746787604E-3</v>
      </c>
      <c r="G2131" s="47">
        <v>0</v>
      </c>
      <c r="H2131" s="7">
        <f t="shared" si="259"/>
        <v>0</v>
      </c>
      <c r="I2131" s="6">
        <f t="shared" si="260"/>
        <v>0</v>
      </c>
      <c r="J2131" s="10" t="str">
        <f>IF(B2131="Pending","",C2131/(VLOOKUP(B2131,Population!$A$2:$B$10,2,FALSE)/100000))</f>
        <v/>
      </c>
      <c r="K2131" s="10" t="str">
        <f>IF(B2131="Pending","",SUMIFS(E:E,A:A,"&lt;="&amp;A2131,A:A,"&gt;="&amp;A2131-13,B:B,B2131)/(VLOOKUP(B2131,Population!$A$2:$B$10,2,FALSE)/100000)/14)</f>
        <v/>
      </c>
      <c r="L2131" s="13" t="str">
        <f>IF(B2131="Pending","",(G2131/C2131)/(VLOOKUP(B2131,Population!$A$2:$B$10,2,FALSE)/100000))</f>
        <v/>
      </c>
    </row>
    <row r="2132" spans="1:12" x14ac:dyDescent="0.3">
      <c r="A2132" s="1">
        <v>44122</v>
      </c>
      <c r="B2132" s="11" t="s">
        <v>0</v>
      </c>
      <c r="C2132" s="48">
        <v>11223</v>
      </c>
      <c r="D2132" s="6">
        <f t="shared" ref="D2132:D2141" si="261">C2132/SUMIF(A:A,A2132,C:C)</f>
        <v>4.9063581995593325E-2</v>
      </c>
      <c r="E2132" s="7">
        <f t="shared" ref="E2132:E2141" si="262">C2132-SUMIFS(C:C,A:A,A2132-1,B:B,B2132)</f>
        <v>121</v>
      </c>
      <c r="F2132" s="6">
        <f t="shared" ref="F2132:F2141" si="263">E2132/SUMIF(A:A,A2132,E:E)</f>
        <v>4.6449136276391557E-2</v>
      </c>
      <c r="G2132" s="49">
        <v>4</v>
      </c>
      <c r="H2132" s="7">
        <f t="shared" ref="H2132:H2141" si="264">G2132-SUMIFS(G:G,A:A,A2132-1,B:B,B2132)</f>
        <v>0</v>
      </c>
      <c r="I2132" s="6">
        <f t="shared" ref="I2132:I2141" si="265">G2132/SUMIF(A:A,A2132,G:G)</f>
        <v>1.3750429700928155E-3</v>
      </c>
      <c r="J2132" s="10">
        <f>IF(B2132="Pending","",C2132/(VLOOKUP(B2132,Population!$A$2:$B$10,2,FALSE)/100000))</f>
        <v>1238.8319678917007</v>
      </c>
      <c r="K2132" s="10">
        <f>IF(B2132="Pending","",SUMIFS(E:E,A:A,"&lt;="&amp;A2132,A:A,"&gt;="&amp;A2132-13,B:B,B2132)/(VLOOKUP(B2132,Population!$A$2:$B$10,2,FALSE)/100000)/14)</f>
        <v>9.8793068810752214</v>
      </c>
      <c r="L2132" s="13">
        <f>IF(B2132="Pending","",(G2132/C2132)/(VLOOKUP(B2132,Population!$A$2:$B$10,2,FALSE)/100000))</f>
        <v>3.9341822010865444E-5</v>
      </c>
    </row>
    <row r="2133" spans="1:12" x14ac:dyDescent="0.3">
      <c r="A2133" s="1">
        <v>44122</v>
      </c>
      <c r="B2133" s="47" t="s">
        <v>1</v>
      </c>
      <c r="C2133" s="48">
        <v>30357</v>
      </c>
      <c r="D2133" s="6">
        <f t="shared" si="261"/>
        <v>0.13271167768334907</v>
      </c>
      <c r="E2133" s="7">
        <f t="shared" si="262"/>
        <v>348</v>
      </c>
      <c r="F2133" s="6">
        <f t="shared" si="263"/>
        <v>0.13358925143953934</v>
      </c>
      <c r="G2133" s="49">
        <v>1</v>
      </c>
      <c r="H2133" s="7">
        <f t="shared" si="264"/>
        <v>0</v>
      </c>
      <c r="I2133" s="6">
        <f t="shared" si="265"/>
        <v>3.4376074252320387E-4</v>
      </c>
      <c r="J2133" s="10">
        <f>IF(B2133="Pending","",C2133/(VLOOKUP(B2133,Population!$A$2:$B$10,2,FALSE)/100000))</f>
        <v>3543.3773964807847</v>
      </c>
      <c r="K2133" s="10">
        <f>IF(B2133="Pending","",SUMIFS(E:E,A:A,"&lt;="&amp;A2133,A:A,"&gt;="&amp;A2133-13,B:B,B2133)/(VLOOKUP(B2133,Population!$A$2:$B$10,2,FALSE)/100000)/14)</f>
        <v>28.947445212874612</v>
      </c>
      <c r="L2133" s="13">
        <f>IF(B2133="Pending","",(G2133/C2133)/(VLOOKUP(B2133,Population!$A$2:$B$10,2,FALSE)/100000))</f>
        <v>3.8450297923626335E-6</v>
      </c>
    </row>
    <row r="2134" spans="1:12" x14ac:dyDescent="0.3">
      <c r="A2134" s="1">
        <v>44122</v>
      </c>
      <c r="B2134" s="47" t="s">
        <v>2</v>
      </c>
      <c r="C2134" s="48">
        <v>46376</v>
      </c>
      <c r="D2134" s="6">
        <f t="shared" si="261"/>
        <v>0.20274192984296857</v>
      </c>
      <c r="E2134" s="7">
        <f t="shared" si="262"/>
        <v>422</v>
      </c>
      <c r="F2134" s="6">
        <f t="shared" si="263"/>
        <v>0.1619961612284069</v>
      </c>
      <c r="G2134" s="49">
        <v>19</v>
      </c>
      <c r="H2134" s="7">
        <f t="shared" si="264"/>
        <v>0</v>
      </c>
      <c r="I2134" s="6">
        <f t="shared" si="265"/>
        <v>6.5314541079408732E-3</v>
      </c>
      <c r="J2134" s="10">
        <f>IF(B2134="Pending","",C2134/(VLOOKUP(B2134,Population!$A$2:$B$10,2,FALSE)/100000))</f>
        <v>4869.1372127402228</v>
      </c>
      <c r="K2134" s="10">
        <f>IF(B2134="Pending","",SUMIFS(E:E,A:A,"&lt;="&amp;A2134,A:A,"&gt;="&amp;A2134-13,B:B,B2134)/(VLOOKUP(B2134,Population!$A$2:$B$10,2,FALSE)/100000)/14)</f>
        <v>34.812549196536558</v>
      </c>
      <c r="L2134" s="13">
        <f>IF(B2134="Pending","",(G2134/C2134)/(VLOOKUP(B2134,Population!$A$2:$B$10,2,FALSE)/100000))</f>
        <v>4.3014912064146178E-5</v>
      </c>
    </row>
    <row r="2135" spans="1:12" x14ac:dyDescent="0.3">
      <c r="A2135" s="1">
        <v>44122</v>
      </c>
      <c r="B2135" s="47" t="s">
        <v>3</v>
      </c>
      <c r="C2135" s="48">
        <v>37214</v>
      </c>
      <c r="D2135" s="6">
        <f t="shared" si="261"/>
        <v>0.16268842024271674</v>
      </c>
      <c r="E2135" s="7">
        <f t="shared" si="262"/>
        <v>373</v>
      </c>
      <c r="F2135" s="6">
        <f t="shared" si="263"/>
        <v>0.14318618042226489</v>
      </c>
      <c r="G2135" s="49">
        <v>43</v>
      </c>
      <c r="H2135" s="7">
        <f t="shared" si="264"/>
        <v>0</v>
      </c>
      <c r="I2135" s="6">
        <f t="shared" si="265"/>
        <v>1.4781711928497766E-2</v>
      </c>
      <c r="J2135" s="10">
        <f>IF(B2135="Pending","",C2135/(VLOOKUP(B2135,Population!$A$2:$B$10,2,FALSE)/100000))</f>
        <v>4242.4491154629259</v>
      </c>
      <c r="K2135" s="10">
        <f>IF(B2135="Pending","",SUMIFS(E:E,A:A,"&lt;="&amp;A2135,A:A,"&gt;="&amp;A2135-13,B:B,B2135)/(VLOOKUP(B2135,Population!$A$2:$B$10,2,FALSE)/100000)/14)</f>
        <v>31.578395361509926</v>
      </c>
      <c r="L2135" s="13">
        <f>IF(B2135="Pending","",(G2135/C2135)/(VLOOKUP(B2135,Population!$A$2:$B$10,2,FALSE)/100000))</f>
        <v>1.3172626897964206E-4</v>
      </c>
    </row>
    <row r="2136" spans="1:12" x14ac:dyDescent="0.3">
      <c r="A2136" s="1">
        <v>44122</v>
      </c>
      <c r="B2136" s="47" t="s">
        <v>4</v>
      </c>
      <c r="C2136" s="48">
        <v>33915</v>
      </c>
      <c r="D2136" s="6">
        <f t="shared" si="261"/>
        <v>0.14826618403105654</v>
      </c>
      <c r="E2136" s="7">
        <f t="shared" si="262"/>
        <v>344</v>
      </c>
      <c r="F2136" s="6">
        <f t="shared" si="263"/>
        <v>0.13205374280230325</v>
      </c>
      <c r="G2136" s="49">
        <v>115</v>
      </c>
      <c r="H2136" s="7">
        <f t="shared" si="264"/>
        <v>0</v>
      </c>
      <c r="I2136" s="6">
        <f t="shared" si="265"/>
        <v>3.9532485390168445E-2</v>
      </c>
      <c r="J2136" s="10">
        <f>IF(B2136="Pending","",C2136/(VLOOKUP(B2136,Population!$A$2:$B$10,2,FALSE)/100000))</f>
        <v>3978.2057898934922</v>
      </c>
      <c r="K2136" s="10">
        <f>IF(B2136="Pending","",SUMIFS(E:E,A:A,"&lt;="&amp;A2136,A:A,"&gt;="&amp;A2136-13,B:B,B2136)/(VLOOKUP(B2136,Population!$A$2:$B$10,2,FALSE)/100000)/14)</f>
        <v>33.245973282570667</v>
      </c>
      <c r="L2136" s="13">
        <f>IF(B2136="Pending","",(G2136/C2136)/(VLOOKUP(B2136,Population!$A$2:$B$10,2,FALSE)/100000))</f>
        <v>3.9774199035999308E-4</v>
      </c>
    </row>
    <row r="2137" spans="1:12" x14ac:dyDescent="0.3">
      <c r="A2137" s="1">
        <v>44122</v>
      </c>
      <c r="B2137" s="47" t="s">
        <v>5</v>
      </c>
      <c r="C2137" s="48">
        <v>29994</v>
      </c>
      <c r="D2137" s="6">
        <f t="shared" si="261"/>
        <v>0.13112475081313607</v>
      </c>
      <c r="E2137" s="7">
        <f t="shared" si="262"/>
        <v>382</v>
      </c>
      <c r="F2137" s="6">
        <f t="shared" si="263"/>
        <v>0.14664107485604608</v>
      </c>
      <c r="G2137" s="49">
        <v>291</v>
      </c>
      <c r="H2137" s="7">
        <f t="shared" si="264"/>
        <v>0</v>
      </c>
      <c r="I2137" s="6">
        <f t="shared" si="265"/>
        <v>0.10003437607425232</v>
      </c>
      <c r="J2137" s="10">
        <f>IF(B2137="Pending","",C2137/(VLOOKUP(B2137,Population!$A$2:$B$10,2,FALSE)/100000))</f>
        <v>3349.9337138874712</v>
      </c>
      <c r="K2137" s="10">
        <f>IF(B2137="Pending","",SUMIFS(E:E,A:A,"&lt;="&amp;A2137,A:A,"&gt;="&amp;A2137-13,B:B,B2137)/(VLOOKUP(B2137,Population!$A$2:$B$10,2,FALSE)/100000)/14)</f>
        <v>32.205684953571001</v>
      </c>
      <c r="L2137" s="13">
        <f>IF(B2137="Pending","",(G2137/C2137)/(VLOOKUP(B2137,Population!$A$2:$B$10,2,FALSE)/100000))</f>
        <v>1.0835786222627092E-3</v>
      </c>
    </row>
    <row r="2138" spans="1:12" x14ac:dyDescent="0.3">
      <c r="A2138" s="1">
        <v>44122</v>
      </c>
      <c r="B2138" s="47" t="s">
        <v>6</v>
      </c>
      <c r="C2138" s="48">
        <v>20593</v>
      </c>
      <c r="D2138" s="6">
        <f t="shared" si="261"/>
        <v>9.0026405064176543E-2</v>
      </c>
      <c r="E2138" s="7">
        <f t="shared" si="262"/>
        <v>289</v>
      </c>
      <c r="F2138" s="6">
        <f t="shared" si="263"/>
        <v>0.1109404990403071</v>
      </c>
      <c r="G2138" s="49">
        <v>579</v>
      </c>
      <c r="H2138" s="7">
        <f t="shared" si="264"/>
        <v>4</v>
      </c>
      <c r="I2138" s="6">
        <f t="shared" si="265"/>
        <v>0.19903746992093502</v>
      </c>
      <c r="J2138" s="10">
        <f>IF(B2138="Pending","",C2138/(VLOOKUP(B2138,Population!$A$2:$B$10,2,FALSE)/100000))</f>
        <v>2613.1988558927364</v>
      </c>
      <c r="K2138" s="10">
        <f>IF(B2138="Pending","",SUMIFS(E:E,A:A,"&lt;="&amp;A2138,A:A,"&gt;="&amp;A2138-13,B:B,B2138)/(VLOOKUP(B2138,Population!$A$2:$B$10,2,FALSE)/100000)/14)</f>
        <v>28.071525194760369</v>
      </c>
      <c r="L2138" s="13">
        <f>IF(B2138="Pending","",(G2138/C2138)/(VLOOKUP(B2138,Population!$A$2:$B$10,2,FALSE)/100000))</f>
        <v>3.5678926924961546E-3</v>
      </c>
    </row>
    <row r="2139" spans="1:12" x14ac:dyDescent="0.3">
      <c r="A2139" s="1">
        <v>44122</v>
      </c>
      <c r="B2139" s="47" t="s">
        <v>7</v>
      </c>
      <c r="C2139" s="48">
        <v>12146</v>
      </c>
      <c r="D2139" s="6">
        <f t="shared" si="261"/>
        <v>5.3098660511313955E-2</v>
      </c>
      <c r="E2139" s="7">
        <f t="shared" si="262"/>
        <v>210</v>
      </c>
      <c r="F2139" s="6">
        <f t="shared" si="263"/>
        <v>8.0614203454894437E-2</v>
      </c>
      <c r="G2139" s="49">
        <v>868</v>
      </c>
      <c r="H2139" s="7">
        <f t="shared" si="264"/>
        <v>2</v>
      </c>
      <c r="I2139" s="6">
        <f t="shared" si="265"/>
        <v>0.29838432451014096</v>
      </c>
      <c r="J2139" s="10">
        <f>IF(B2139="Pending","",C2139/(VLOOKUP(B2139,Population!$A$2:$B$10,2,FALSE)/100000))</f>
        <v>2532.5429475163523</v>
      </c>
      <c r="K2139" s="10">
        <f>IF(B2139="Pending","",SUMIFS(E:E,A:A,"&lt;="&amp;A2139,A:A,"&gt;="&amp;A2139-13,B:B,B2139)/(VLOOKUP(B2139,Population!$A$2:$B$10,2,FALSE)/100000)/14)</f>
        <v>31.142217915696484</v>
      </c>
      <c r="L2139" s="13">
        <f>IF(B2139="Pending","",(G2139/C2139)/(VLOOKUP(B2139,Population!$A$2:$B$10,2,FALSE)/100000))</f>
        <v>1.4900813894506038E-2</v>
      </c>
    </row>
    <row r="2140" spans="1:12" x14ac:dyDescent="0.3">
      <c r="A2140" s="1">
        <v>44122</v>
      </c>
      <c r="B2140" s="47" t="s">
        <v>25</v>
      </c>
      <c r="C2140" s="48">
        <v>6592</v>
      </c>
      <c r="D2140" s="6">
        <f t="shared" si="261"/>
        <v>2.8818242227118526E-2</v>
      </c>
      <c r="E2140" s="7">
        <f t="shared" si="262"/>
        <v>111</v>
      </c>
      <c r="F2140" s="6">
        <f t="shared" si="263"/>
        <v>4.2610364683301344E-2</v>
      </c>
      <c r="G2140" s="49">
        <v>989</v>
      </c>
      <c r="H2140" s="7">
        <f t="shared" si="264"/>
        <v>0</v>
      </c>
      <c r="I2140" s="6">
        <f t="shared" si="265"/>
        <v>0.33997937435544862</v>
      </c>
      <c r="J2140" s="10">
        <f>IF(B2140="Pending","",C2140/(VLOOKUP(B2140,Population!$A$2:$B$10,2,FALSE)/100000))</f>
        <v>2977.8333913059187</v>
      </c>
      <c r="K2140" s="10">
        <f>IF(B2140="Pending","",SUMIFS(E:E,A:A,"&lt;="&amp;A2140,A:A,"&gt;="&amp;A2140-13,B:B,B2140)/(VLOOKUP(B2140,Population!$A$2:$B$10,2,FALSE)/100000)/14)</f>
        <v>35.332086116071224</v>
      </c>
      <c r="L2140" s="13">
        <f>IF(B2140="Pending","",(G2140/C2140)/(VLOOKUP(B2140,Population!$A$2:$B$10,2,FALSE)/100000))</f>
        <v>6.7773870689132279E-2</v>
      </c>
    </row>
    <row r="2141" spans="1:12" x14ac:dyDescent="0.3">
      <c r="A2141" s="1">
        <v>44122</v>
      </c>
      <c r="B2141" s="47" t="s">
        <v>21</v>
      </c>
      <c r="C2141" s="48">
        <v>334</v>
      </c>
      <c r="D2141" s="6">
        <f t="shared" si="261"/>
        <v>1.4601475885706293E-3</v>
      </c>
      <c r="E2141" s="7">
        <f t="shared" si="262"/>
        <v>5</v>
      </c>
      <c r="F2141" s="6">
        <f t="shared" si="263"/>
        <v>1.9193857965451055E-3</v>
      </c>
      <c r="G2141" s="49">
        <v>0</v>
      </c>
      <c r="H2141" s="7">
        <f t="shared" si="264"/>
        <v>0</v>
      </c>
      <c r="I2141" s="6">
        <f t="shared" si="265"/>
        <v>0</v>
      </c>
      <c r="J2141" s="10" t="str">
        <f>IF(B2141="Pending","",C2141/(VLOOKUP(B2141,Population!$A$2:$B$10,2,FALSE)/100000))</f>
        <v/>
      </c>
      <c r="K2141" s="10" t="str">
        <f>IF(B2141="Pending","",SUMIFS(E:E,A:A,"&lt;="&amp;A2141,A:A,"&gt;="&amp;A2141-13,B:B,B2141)/(VLOOKUP(B2141,Population!$A$2:$B$10,2,FALSE)/100000)/14)</f>
        <v/>
      </c>
      <c r="L2141" s="13" t="str">
        <f>IF(B2141="Pending","",(G2141/C2141)/(VLOOKUP(B2141,Population!$A$2:$B$10,2,FALSE)/100000))</f>
        <v/>
      </c>
    </row>
    <row r="2142" spans="1:12" x14ac:dyDescent="0.3">
      <c r="A2142" s="1">
        <v>44123</v>
      </c>
      <c r="B2142" s="11" t="s">
        <v>0</v>
      </c>
      <c r="C2142" s="50">
        <v>11367</v>
      </c>
      <c r="D2142" s="6">
        <f t="shared" ref="D2142:D2151" si="266">C2142/SUMIF(A:A,A2142,C:C)</f>
        <v>4.8982810554121549E-2</v>
      </c>
      <c r="E2142" s="7">
        <f t="shared" ref="E2142:E2151" si="267">C2142-SUMIFS(C:C,A:A,A2142-1,B:B,B2142)</f>
        <v>144</v>
      </c>
      <c r="F2142" s="6">
        <f t="shared" ref="F2142:F2151" si="268">E2142/SUMIF(A:A,A2142,E:E)</f>
        <v>4.3412722339463368E-2</v>
      </c>
      <c r="G2142" s="51">
        <v>4</v>
      </c>
      <c r="H2142" s="7">
        <f t="shared" ref="H2142:H2151" si="269">G2142-SUMIFS(G:G,A:A,A2142-1,B:B,B2142)</f>
        <v>0</v>
      </c>
      <c r="I2142" s="6">
        <f t="shared" ref="I2142:I2151" si="270">G2142/SUMIF(A:A,A2142,G:G)</f>
        <v>1.3689253935660506E-3</v>
      </c>
      <c r="J2142" s="10">
        <f>IF(B2142="Pending","",C2142/(VLOOKUP(B2142,Population!$A$2:$B$10,2,FALSE)/100000))</f>
        <v>1254.7271655551065</v>
      </c>
      <c r="K2142" s="10">
        <f>IF(B2142="Pending","",SUMIFS(E:E,A:A,"&lt;="&amp;A2142,A:A,"&gt;="&amp;A2142-13,B:B,B2142)/(VLOOKUP(B2142,Population!$A$2:$B$10,2,FALSE)/100000)/14)</f>
        <v>9.8950759263762187</v>
      </c>
      <c r="L2142" s="13">
        <f>IF(B2142="Pending","",(G2142/C2142)/(VLOOKUP(B2142,Population!$A$2:$B$10,2,FALSE)/100000))</f>
        <v>3.8843429966388923E-5</v>
      </c>
    </row>
    <row r="2143" spans="1:12" x14ac:dyDescent="0.3">
      <c r="A2143" s="1">
        <v>44123</v>
      </c>
      <c r="B2143" s="49" t="s">
        <v>1</v>
      </c>
      <c r="C2143" s="50">
        <v>30779</v>
      </c>
      <c r="D2143" s="6">
        <f t="shared" si="266"/>
        <v>0.13263323005589048</v>
      </c>
      <c r="E2143" s="7">
        <f t="shared" si="267"/>
        <v>422</v>
      </c>
      <c r="F2143" s="6">
        <f t="shared" si="268"/>
        <v>0.12722339463370516</v>
      </c>
      <c r="G2143" s="51">
        <v>1</v>
      </c>
      <c r="H2143" s="7">
        <f t="shared" si="269"/>
        <v>0</v>
      </c>
      <c r="I2143" s="6">
        <f t="shared" si="270"/>
        <v>3.4223134839151266E-4</v>
      </c>
      <c r="J2143" s="10">
        <f>IF(B2143="Pending","",C2143/(VLOOKUP(B2143,Population!$A$2:$B$10,2,FALSE)/100000))</f>
        <v>3592.6347427704341</v>
      </c>
      <c r="K2143" s="10">
        <f>IF(B2143="Pending","",SUMIFS(E:E,A:A,"&lt;="&amp;A2143,A:A,"&gt;="&amp;A2143-13,B:B,B2143)/(VLOOKUP(B2143,Population!$A$2:$B$10,2,FALSE)/100000)/14)</f>
        <v>29.497713468649302</v>
      </c>
      <c r="L2143" s="13">
        <f>IF(B2143="Pending","",(G2143/C2143)/(VLOOKUP(B2143,Population!$A$2:$B$10,2,FALSE)/100000))</f>
        <v>3.7923119466763851E-6</v>
      </c>
    </row>
    <row r="2144" spans="1:12" x14ac:dyDescent="0.3">
      <c r="A2144" s="1">
        <v>44123</v>
      </c>
      <c r="B2144" s="49" t="s">
        <v>2</v>
      </c>
      <c r="C2144" s="50">
        <v>46996</v>
      </c>
      <c r="D2144" s="6">
        <f t="shared" si="266"/>
        <v>0.20251571785004804</v>
      </c>
      <c r="E2144" s="7">
        <f t="shared" si="267"/>
        <v>620</v>
      </c>
      <c r="F2144" s="6">
        <f t="shared" si="268"/>
        <v>0.18691588785046728</v>
      </c>
      <c r="G2144" s="51">
        <v>19</v>
      </c>
      <c r="H2144" s="7">
        <f t="shared" si="269"/>
        <v>0</v>
      </c>
      <c r="I2144" s="6">
        <f t="shared" si="270"/>
        <v>6.502395619438741E-3</v>
      </c>
      <c r="J2144" s="10">
        <f>IF(B2144="Pending","",C2144/(VLOOKUP(B2144,Population!$A$2:$B$10,2,FALSE)/100000))</f>
        <v>4934.232630022846</v>
      </c>
      <c r="K2144" s="10">
        <f>IF(B2144="Pending","",SUMIFS(E:E,A:A,"&lt;="&amp;A2144,A:A,"&gt;="&amp;A2144-13,B:B,B2144)/(VLOOKUP(B2144,Population!$A$2:$B$10,2,FALSE)/100000)/14)</f>
        <v>36.252447827672931</v>
      </c>
      <c r="L2144" s="13">
        <f>IF(B2144="Pending","",(G2144/C2144)/(VLOOKUP(B2144,Population!$A$2:$B$10,2,FALSE)/100000))</f>
        <v>4.2447433013167994E-5</v>
      </c>
    </row>
    <row r="2145" spans="1:12" x14ac:dyDescent="0.3">
      <c r="A2145" s="1">
        <v>44123</v>
      </c>
      <c r="B2145" s="49" t="s">
        <v>3</v>
      </c>
      <c r="C2145" s="50">
        <v>37695</v>
      </c>
      <c r="D2145" s="6">
        <f t="shared" si="266"/>
        <v>0.16243573887900165</v>
      </c>
      <c r="E2145" s="7">
        <f t="shared" si="267"/>
        <v>481</v>
      </c>
      <c r="F2145" s="6">
        <f t="shared" si="268"/>
        <v>0.1450105517033464</v>
      </c>
      <c r="G2145" s="51">
        <v>43</v>
      </c>
      <c r="H2145" s="7">
        <f t="shared" si="269"/>
        <v>0</v>
      </c>
      <c r="I2145" s="6">
        <f t="shared" si="270"/>
        <v>1.4715947980835045E-2</v>
      </c>
      <c r="J2145" s="10">
        <f>IF(B2145="Pending","",C2145/(VLOOKUP(B2145,Population!$A$2:$B$10,2,FALSE)/100000))</f>
        <v>4297.2838019932005</v>
      </c>
      <c r="K2145" s="10">
        <f>IF(B2145="Pending","",SUMIFS(E:E,A:A,"&lt;="&amp;A2145,A:A,"&gt;="&amp;A2145-13,B:B,B2145)/(VLOOKUP(B2145,Population!$A$2:$B$10,2,FALSE)/100000)/14)</f>
        <v>32.995270243640597</v>
      </c>
      <c r="L2145" s="13">
        <f>IF(B2145="Pending","",(G2145/C2145)/(VLOOKUP(B2145,Population!$A$2:$B$10,2,FALSE)/100000))</f>
        <v>1.3004540055202015E-4</v>
      </c>
    </row>
    <row r="2146" spans="1:12" x14ac:dyDescent="0.3">
      <c r="A2146" s="1">
        <v>44123</v>
      </c>
      <c r="B2146" s="49" t="s">
        <v>4</v>
      </c>
      <c r="C2146" s="50">
        <v>34394</v>
      </c>
      <c r="D2146" s="6">
        <f t="shared" si="266"/>
        <v>0.14821103072037092</v>
      </c>
      <c r="E2146" s="7">
        <f t="shared" si="267"/>
        <v>479</v>
      </c>
      <c r="F2146" s="6">
        <f t="shared" si="268"/>
        <v>0.14440759722640942</v>
      </c>
      <c r="G2146" s="51">
        <v>115</v>
      </c>
      <c r="H2146" s="7">
        <f t="shared" si="269"/>
        <v>0</v>
      </c>
      <c r="I2146" s="6">
        <f t="shared" si="270"/>
        <v>3.9356605065023954E-2</v>
      </c>
      <c r="J2146" s="10">
        <f>IF(B2146="Pending","",C2146/(VLOOKUP(B2146,Population!$A$2:$B$10,2,FALSE)/100000))</f>
        <v>4034.392155022756</v>
      </c>
      <c r="K2146" s="10">
        <f>IF(B2146="Pending","",SUMIFS(E:E,A:A,"&lt;="&amp;A2146,A:A,"&gt;="&amp;A2146-13,B:B,B2146)/(VLOOKUP(B2146,Population!$A$2:$B$10,2,FALSE)/100000)/14)</f>
        <v>34.47761594198041</v>
      </c>
      <c r="L2146" s="13">
        <f>IF(B2146="Pending","",(G2146/C2146)/(VLOOKUP(B2146,Population!$A$2:$B$10,2,FALSE)/100000))</f>
        <v>3.9220269823397007E-4</v>
      </c>
    </row>
    <row r="2147" spans="1:12" x14ac:dyDescent="0.3">
      <c r="A2147" s="1">
        <v>44123</v>
      </c>
      <c r="B2147" s="49" t="s">
        <v>5</v>
      </c>
      <c r="C2147" s="50">
        <v>30479</v>
      </c>
      <c r="D2147" s="6">
        <f t="shared" si="266"/>
        <v>0.1313404665152697</v>
      </c>
      <c r="E2147" s="7">
        <f t="shared" si="267"/>
        <v>485</v>
      </c>
      <c r="F2147" s="6">
        <f t="shared" si="268"/>
        <v>0.14621646065722038</v>
      </c>
      <c r="G2147" s="51">
        <v>293</v>
      </c>
      <c r="H2147" s="7">
        <f t="shared" si="269"/>
        <v>2</v>
      </c>
      <c r="I2147" s="6">
        <f t="shared" si="270"/>
        <v>0.10027378507871321</v>
      </c>
      <c r="J2147" s="10">
        <f>IF(B2147="Pending","",C2147/(VLOOKUP(B2147,Population!$A$2:$B$10,2,FALSE)/100000))</f>
        <v>3404.101809214384</v>
      </c>
      <c r="K2147" s="10">
        <f>IF(B2147="Pending","",SUMIFS(E:E,A:A,"&lt;="&amp;A2147,A:A,"&gt;="&amp;A2147-13,B:B,B2147)/(VLOOKUP(B2147,Population!$A$2:$B$10,2,FALSE)/100000)/14)</f>
        <v>33.226821360322823</v>
      </c>
      <c r="L2147" s="13">
        <f>IF(B2147="Pending","",(G2147/C2147)/(VLOOKUP(B2147,Population!$A$2:$B$10,2,FALSE)/100000))</f>
        <v>1.073664844159082E-3</v>
      </c>
    </row>
    <row r="2148" spans="1:12" x14ac:dyDescent="0.3">
      <c r="A2148" s="1">
        <v>44123</v>
      </c>
      <c r="B2148" s="49" t="s">
        <v>6</v>
      </c>
      <c r="C2148" s="50">
        <v>20926</v>
      </c>
      <c r="D2148" s="6">
        <f t="shared" si="266"/>
        <v>9.0174566170101833E-2</v>
      </c>
      <c r="E2148" s="7">
        <f t="shared" si="267"/>
        <v>333</v>
      </c>
      <c r="F2148" s="6">
        <f t="shared" si="268"/>
        <v>0.10039192041000905</v>
      </c>
      <c r="G2148" s="51">
        <v>581</v>
      </c>
      <c r="H2148" s="7">
        <f t="shared" si="269"/>
        <v>2</v>
      </c>
      <c r="I2148" s="6">
        <f t="shared" si="270"/>
        <v>0.19883641341546884</v>
      </c>
      <c r="J2148" s="10">
        <f>IF(B2148="Pending","",C2148/(VLOOKUP(B2148,Population!$A$2:$B$10,2,FALSE)/100000))</f>
        <v>2655.4557013748067</v>
      </c>
      <c r="K2148" s="10">
        <f>IF(B2148="Pending","",SUMIFS(E:E,A:A,"&lt;="&amp;A2148,A:A,"&gt;="&amp;A2148-13,B:B,B2148)/(VLOOKUP(B2148,Population!$A$2:$B$10,2,FALSE)/100000)/14)</f>
        <v>28.588179032700744</v>
      </c>
      <c r="L2148" s="13">
        <f>IF(B2148="Pending","",(G2148/C2148)/(VLOOKUP(B2148,Population!$A$2:$B$10,2,FALSE)/100000))</f>
        <v>3.5232442456433859E-3</v>
      </c>
    </row>
    <row r="2149" spans="1:12" x14ac:dyDescent="0.3">
      <c r="A2149" s="1">
        <v>44123</v>
      </c>
      <c r="B2149" s="49" t="s">
        <v>7</v>
      </c>
      <c r="C2149" s="50">
        <v>12376</v>
      </c>
      <c r="D2149" s="6">
        <f t="shared" si="266"/>
        <v>5.333080526240945E-2</v>
      </c>
      <c r="E2149" s="7">
        <f t="shared" si="267"/>
        <v>230</v>
      </c>
      <c r="F2149" s="6">
        <f t="shared" si="268"/>
        <v>6.933976484775399E-2</v>
      </c>
      <c r="G2149" s="51">
        <v>871</v>
      </c>
      <c r="H2149" s="7">
        <f t="shared" si="269"/>
        <v>3</v>
      </c>
      <c r="I2149" s="6">
        <f t="shared" si="270"/>
        <v>0.29808350444900755</v>
      </c>
      <c r="J2149" s="10">
        <f>IF(B2149="Pending","",C2149/(VLOOKUP(B2149,Population!$A$2:$B$10,2,FALSE)/100000))</f>
        <v>2580.4998780225901</v>
      </c>
      <c r="K2149" s="10">
        <f>IF(B2149="Pending","",SUMIFS(E:E,A:A,"&lt;="&amp;A2149,A:A,"&gt;="&amp;A2149-13,B:B,B2149)/(VLOOKUP(B2149,Population!$A$2:$B$10,2,FALSE)/100000)/14)</f>
        <v>31.782636552891582</v>
      </c>
      <c r="L2149" s="13">
        <f>IF(B2149="Pending","",(G2149/C2149)/(VLOOKUP(B2149,Population!$A$2:$B$10,2,FALSE)/100000))</f>
        <v>1.4674435257206407E-2</v>
      </c>
    </row>
    <row r="2150" spans="1:12" x14ac:dyDescent="0.3">
      <c r="A2150" s="1">
        <v>44123</v>
      </c>
      <c r="B2150" s="49" t="s">
        <v>25</v>
      </c>
      <c r="C2150" s="50">
        <v>6709</v>
      </c>
      <c r="D2150" s="6">
        <f t="shared" si="266"/>
        <v>2.8910501980082822E-2</v>
      </c>
      <c r="E2150" s="7">
        <f t="shared" si="267"/>
        <v>117</v>
      </c>
      <c r="F2150" s="6">
        <f t="shared" si="268"/>
        <v>3.5272836900813988E-2</v>
      </c>
      <c r="G2150" s="51">
        <v>995</v>
      </c>
      <c r="H2150" s="7">
        <f t="shared" si="269"/>
        <v>6</v>
      </c>
      <c r="I2150" s="6">
        <f t="shared" si="270"/>
        <v>0.3405201916495551</v>
      </c>
      <c r="J2150" s="10">
        <f>IF(B2150="Pending","",C2150/(VLOOKUP(B2150,Population!$A$2:$B$10,2,FALSE)/100000))</f>
        <v>3030.686320126124</v>
      </c>
      <c r="K2150" s="10">
        <f>IF(B2150="Pending","",SUMIFS(E:E,A:A,"&lt;="&amp;A2150,A:A,"&gt;="&amp;A2150-13,B:B,B2150)/(VLOOKUP(B2150,Population!$A$2:$B$10,2,FALSE)/100000)/14)</f>
        <v>35.945154276989356</v>
      </c>
      <c r="L2150" s="13">
        <f>IF(B2150="Pending","",(G2150/C2150)/(VLOOKUP(B2150,Population!$A$2:$B$10,2,FALSE)/100000))</f>
        <v>6.6995940108648733E-2</v>
      </c>
    </row>
    <row r="2151" spans="1:12" x14ac:dyDescent="0.3">
      <c r="A2151" s="1">
        <v>44123</v>
      </c>
      <c r="B2151" s="49" t="s">
        <v>21</v>
      </c>
      <c r="C2151" s="50">
        <v>340</v>
      </c>
      <c r="D2151" s="6">
        <f t="shared" si="266"/>
        <v>1.4651320127035564E-3</v>
      </c>
      <c r="E2151" s="7">
        <f t="shared" si="267"/>
        <v>6</v>
      </c>
      <c r="F2151" s="6">
        <f t="shared" si="268"/>
        <v>1.8088634308109737E-3</v>
      </c>
      <c r="G2151" s="51">
        <v>0</v>
      </c>
      <c r="H2151" s="7">
        <f t="shared" si="269"/>
        <v>0</v>
      </c>
      <c r="I2151" s="6">
        <f t="shared" si="270"/>
        <v>0</v>
      </c>
      <c r="J2151" s="10" t="str">
        <f>IF(B2151="Pending","",C2151/(VLOOKUP(B2151,Population!$A$2:$B$10,2,FALSE)/100000))</f>
        <v/>
      </c>
      <c r="K2151" s="10" t="str">
        <f>IF(B2151="Pending","",SUMIFS(E:E,A:A,"&lt;="&amp;A2151,A:A,"&gt;="&amp;A2151-13,B:B,B2151)/(VLOOKUP(B2151,Population!$A$2:$B$10,2,FALSE)/100000)/14)</f>
        <v/>
      </c>
      <c r="L2151" s="13" t="str">
        <f>IF(B2151="Pending","",(G2151/C2151)/(VLOOKUP(B2151,Population!$A$2:$B$10,2,FALSE)/100000))</f>
        <v/>
      </c>
    </row>
    <row r="2152" spans="1:12" x14ac:dyDescent="0.3">
      <c r="A2152" s="1">
        <v>44124</v>
      </c>
      <c r="B2152" s="11" t="s">
        <v>0</v>
      </c>
      <c r="C2152" s="51">
        <v>11436</v>
      </c>
      <c r="D2152" s="6">
        <f t="shared" ref="D2152:D2161" si="271">C2152/SUMIF(A:A,A2152,C:C)</f>
        <v>4.8961976974684143E-2</v>
      </c>
      <c r="E2152" s="7">
        <f t="shared" ref="E2152:E2161" si="272">C2152-SUMIFS(C:C,A:A,A2152-1,B:B,B2152)</f>
        <v>69</v>
      </c>
      <c r="F2152" s="6">
        <f t="shared" ref="F2152:F2161" si="273">E2152/SUMIF(A:A,A2152,E:E)</f>
        <v>4.5755968169761276E-2</v>
      </c>
      <c r="G2152" s="51">
        <v>4</v>
      </c>
      <c r="H2152" s="7">
        <f t="shared" ref="H2152:H2161" si="274">G2152-SUMIFS(G:G,A:A,A2152-1,B:B,B2152)</f>
        <v>0</v>
      </c>
      <c r="I2152" s="6">
        <f t="shared" ref="I2152:I2161" si="275">G2152/SUMIF(A:A,A2152,G:G)</f>
        <v>1.3550135501355014E-3</v>
      </c>
      <c r="J2152" s="10">
        <f>IF(B2152="Pending","",C2152/(VLOOKUP(B2152,Population!$A$2:$B$10,2,FALSE)/100000))</f>
        <v>1262.3436144354887</v>
      </c>
      <c r="K2152" s="10">
        <f>IF(B2152="Pending","",SUMIFS(E:E,A:A,"&lt;="&amp;A2152,A:A,"&gt;="&amp;A2152-13,B:B,B2152)/(VLOOKUP(B2152,Population!$A$2:$B$10,2,FALSE)/100000)/14)</f>
        <v>9.8950759263762187</v>
      </c>
      <c r="L2152" s="13">
        <f>IF(B2152="Pending","",(G2152/C2152)/(VLOOKUP(B2152,Population!$A$2:$B$10,2,FALSE)/100000))</f>
        <v>3.8609065095133164E-5</v>
      </c>
    </row>
    <row r="2153" spans="1:12" x14ac:dyDescent="0.3">
      <c r="A2153" s="1">
        <v>44124</v>
      </c>
      <c r="B2153" s="51" t="s">
        <v>1</v>
      </c>
      <c r="C2153" s="51">
        <v>30974</v>
      </c>
      <c r="D2153" s="6">
        <f t="shared" si="271"/>
        <v>0.1326117763915588</v>
      </c>
      <c r="E2153" s="7">
        <f t="shared" si="272"/>
        <v>195</v>
      </c>
      <c r="F2153" s="6">
        <f t="shared" si="273"/>
        <v>0.12931034482758622</v>
      </c>
      <c r="G2153" s="51">
        <v>1</v>
      </c>
      <c r="H2153" s="7">
        <f t="shared" si="274"/>
        <v>0</v>
      </c>
      <c r="I2153" s="6">
        <f t="shared" si="275"/>
        <v>3.3875338753387534E-4</v>
      </c>
      <c r="J2153" s="10">
        <f>IF(B2153="Pending","",C2153/(VLOOKUP(B2153,Population!$A$2:$B$10,2,FALSE)/100000))</f>
        <v>3615.3958388047508</v>
      </c>
      <c r="K2153" s="10">
        <f>IF(B2153="Pending","",SUMIFS(E:E,A:A,"&lt;="&amp;A2153,A:A,"&gt;="&amp;A2153-13,B:B,B2153)/(VLOOKUP(B2153,Population!$A$2:$B$10,2,FALSE)/100000)/14)</f>
        <v>29.497713468649302</v>
      </c>
      <c r="L2153" s="13">
        <f>IF(B2153="Pending","",(G2153/C2153)/(VLOOKUP(B2153,Population!$A$2:$B$10,2,FALSE)/100000))</f>
        <v>3.768437057104425E-6</v>
      </c>
    </row>
    <row r="2154" spans="1:12" x14ac:dyDescent="0.3">
      <c r="A2154" s="1">
        <v>44124</v>
      </c>
      <c r="B2154" s="51" t="s">
        <v>2</v>
      </c>
      <c r="C2154" s="51">
        <v>47261</v>
      </c>
      <c r="D2154" s="6">
        <f t="shared" si="271"/>
        <v>0.2023427766527236</v>
      </c>
      <c r="E2154" s="7">
        <f t="shared" si="272"/>
        <v>265</v>
      </c>
      <c r="F2154" s="6">
        <f t="shared" si="273"/>
        <v>0.17572944297082227</v>
      </c>
      <c r="G2154" s="51">
        <v>19</v>
      </c>
      <c r="H2154" s="7">
        <f t="shared" si="274"/>
        <v>0</v>
      </c>
      <c r="I2154" s="6">
        <f t="shared" si="275"/>
        <v>6.4363143631436318E-3</v>
      </c>
      <c r="J2154" s="10">
        <f>IF(B2154="Pending","",C2154/(VLOOKUP(B2154,Population!$A$2:$B$10,2,FALSE)/100000))</f>
        <v>4962.055671280742</v>
      </c>
      <c r="K2154" s="10">
        <f>IF(B2154="Pending","",SUMIFS(E:E,A:A,"&lt;="&amp;A2154,A:A,"&gt;="&amp;A2154-13,B:B,B2154)/(VLOOKUP(B2154,Population!$A$2:$B$10,2,FALSE)/100000)/14)</f>
        <v>35.982466834334858</v>
      </c>
      <c r="L2154" s="13">
        <f>IF(B2154="Pending","",(G2154/C2154)/(VLOOKUP(B2154,Population!$A$2:$B$10,2,FALSE)/100000))</f>
        <v>4.2209423454578682E-5</v>
      </c>
    </row>
    <row r="2155" spans="1:12" x14ac:dyDescent="0.3">
      <c r="A2155" s="1">
        <v>44124</v>
      </c>
      <c r="B2155" s="51" t="s">
        <v>3</v>
      </c>
      <c r="C2155" s="51">
        <v>37939</v>
      </c>
      <c r="D2155" s="6">
        <f t="shared" si="271"/>
        <v>0.16243165831082035</v>
      </c>
      <c r="E2155" s="7">
        <f t="shared" si="272"/>
        <v>244</v>
      </c>
      <c r="F2155" s="6">
        <f t="shared" si="273"/>
        <v>0.16180371352785147</v>
      </c>
      <c r="G2155" s="51">
        <v>44</v>
      </c>
      <c r="H2155" s="7">
        <f t="shared" si="274"/>
        <v>1</v>
      </c>
      <c r="I2155" s="6">
        <f t="shared" si="275"/>
        <v>1.4905149051490514E-2</v>
      </c>
      <c r="J2155" s="10">
        <f>IF(B2155="Pending","",C2155/(VLOOKUP(B2155,Population!$A$2:$B$10,2,FALSE)/100000))</f>
        <v>4325.1001502538811</v>
      </c>
      <c r="K2155" s="10">
        <f>IF(B2155="Pending","",SUMIFS(E:E,A:A,"&lt;="&amp;A2155,A:A,"&gt;="&amp;A2155-13,B:B,B2155)/(VLOOKUP(B2155,Population!$A$2:$B$10,2,FALSE)/100000)/14)</f>
        <v>32.897554734528136</v>
      </c>
      <c r="L2155" s="13">
        <f>IF(B2155="Pending","",(G2155/C2155)/(VLOOKUP(B2155,Population!$A$2:$B$10,2,FALSE)/100000))</f>
        <v>1.3221389074847176E-4</v>
      </c>
    </row>
    <row r="2156" spans="1:12" x14ac:dyDescent="0.3">
      <c r="A2156" s="1">
        <v>44124</v>
      </c>
      <c r="B2156" s="51" t="s">
        <v>4</v>
      </c>
      <c r="C2156" s="51">
        <v>34595</v>
      </c>
      <c r="D2156" s="6">
        <f t="shared" si="271"/>
        <v>0.14811468987750942</v>
      </c>
      <c r="E2156" s="7">
        <f t="shared" si="272"/>
        <v>201</v>
      </c>
      <c r="F2156" s="6">
        <f t="shared" si="273"/>
        <v>0.13328912466843501</v>
      </c>
      <c r="G2156" s="51">
        <v>115</v>
      </c>
      <c r="H2156" s="7">
        <f t="shared" si="274"/>
        <v>0</v>
      </c>
      <c r="I2156" s="6">
        <f t="shared" si="275"/>
        <v>3.8956639566395661E-2</v>
      </c>
      <c r="J2156" s="10">
        <f>IF(B2156="Pending","",C2156/(VLOOKUP(B2156,Population!$A$2:$B$10,2,FALSE)/100000))</f>
        <v>4057.9693145028855</v>
      </c>
      <c r="K2156" s="10">
        <f>IF(B2156="Pending","",SUMIFS(E:E,A:A,"&lt;="&amp;A2156,A:A,"&gt;="&amp;A2156-13,B:B,B2156)/(VLOOKUP(B2156,Population!$A$2:$B$10,2,FALSE)/100000)/14)</f>
        <v>34.14247508227708</v>
      </c>
      <c r="L2156" s="13">
        <f>IF(B2156="Pending","",(G2156/C2156)/(VLOOKUP(B2156,Population!$A$2:$B$10,2,FALSE)/100000))</f>
        <v>3.899239659794527E-4</v>
      </c>
    </row>
    <row r="2157" spans="1:12" x14ac:dyDescent="0.3">
      <c r="A2157" s="1">
        <v>44124</v>
      </c>
      <c r="B2157" s="51" t="s">
        <v>5</v>
      </c>
      <c r="C2157" s="51">
        <v>30685</v>
      </c>
      <c r="D2157" s="6">
        <f t="shared" si="271"/>
        <v>0.13137445465793834</v>
      </c>
      <c r="E2157" s="7">
        <f t="shared" si="272"/>
        <v>206</v>
      </c>
      <c r="F2157" s="6">
        <f t="shared" si="273"/>
        <v>0.13660477453580902</v>
      </c>
      <c r="G2157" s="51">
        <v>294</v>
      </c>
      <c r="H2157" s="7">
        <f t="shared" si="274"/>
        <v>1</v>
      </c>
      <c r="I2157" s="6">
        <f t="shared" si="275"/>
        <v>9.959349593495935E-2</v>
      </c>
      <c r="J2157" s="10">
        <f>IF(B2157="Pending","",C2157/(VLOOKUP(B2157,Population!$A$2:$B$10,2,FALSE)/100000))</f>
        <v>3427.1092888790108</v>
      </c>
      <c r="K2157" s="10">
        <f>IF(B2157="Pending","",SUMIFS(E:E,A:A,"&lt;="&amp;A2157,A:A,"&gt;="&amp;A2157-13,B:B,B2157)/(VLOOKUP(B2157,Population!$A$2:$B$10,2,FALSE)/100000)/14)</f>
        <v>32.931649117746126</v>
      </c>
      <c r="L2157" s="13">
        <f>IF(B2157="Pending","",(G2157/C2157)/(VLOOKUP(B2157,Population!$A$2:$B$10,2,FALSE)/100000))</f>
        <v>1.0700967110840198E-3</v>
      </c>
    </row>
    <row r="2158" spans="1:12" x14ac:dyDescent="0.3">
      <c r="A2158" s="1">
        <v>44124</v>
      </c>
      <c r="B2158" s="51" t="s">
        <v>6</v>
      </c>
      <c r="C2158" s="51">
        <v>21089</v>
      </c>
      <c r="D2158" s="6">
        <f t="shared" si="271"/>
        <v>9.0290235433640592E-2</v>
      </c>
      <c r="E2158" s="7">
        <f t="shared" si="272"/>
        <v>163</v>
      </c>
      <c r="F2158" s="6">
        <f t="shared" si="273"/>
        <v>0.10809018567639257</v>
      </c>
      <c r="G2158" s="51">
        <v>588</v>
      </c>
      <c r="H2158" s="7">
        <f t="shared" si="274"/>
        <v>7</v>
      </c>
      <c r="I2158" s="6">
        <f t="shared" si="275"/>
        <v>0.1991869918699187</v>
      </c>
      <c r="J2158" s="10">
        <f>IF(B2158="Pending","",C2158/(VLOOKUP(B2158,Population!$A$2:$B$10,2,FALSE)/100000))</f>
        <v>2676.1399830972618</v>
      </c>
      <c r="K2158" s="10">
        <f>IF(B2158="Pending","",SUMIFS(E:E,A:A,"&lt;="&amp;A2158,A:A,"&gt;="&amp;A2158-13,B:B,B2158)/(VLOOKUP(B2158,Population!$A$2:$B$10,2,FALSE)/100000)/14)</f>
        <v>28.434089291560632</v>
      </c>
      <c r="L2158" s="13">
        <f>IF(B2158="Pending","",(G2158/C2158)/(VLOOKUP(B2158,Population!$A$2:$B$10,2,FALSE)/100000))</f>
        <v>3.5381332031625087E-3</v>
      </c>
    </row>
    <row r="2159" spans="1:12" x14ac:dyDescent="0.3">
      <c r="A2159" s="1">
        <v>44124</v>
      </c>
      <c r="B2159" s="51" t="s">
        <v>7</v>
      </c>
      <c r="C2159" s="51">
        <v>12485</v>
      </c>
      <c r="D2159" s="6">
        <f t="shared" si="271"/>
        <v>5.3453155170420735E-2</v>
      </c>
      <c r="E2159" s="7">
        <f t="shared" si="272"/>
        <v>109</v>
      </c>
      <c r="F2159" s="6">
        <f t="shared" si="273"/>
        <v>7.2281167108753319E-2</v>
      </c>
      <c r="G2159" s="51">
        <v>880</v>
      </c>
      <c r="H2159" s="7">
        <f t="shared" si="274"/>
        <v>9</v>
      </c>
      <c r="I2159" s="6">
        <f t="shared" si="275"/>
        <v>0.29810298102981031</v>
      </c>
      <c r="J2159" s="10">
        <f>IF(B2159="Pending","",C2159/(VLOOKUP(B2159,Population!$A$2:$B$10,2,FALSE)/100000))</f>
        <v>2603.2272929146766</v>
      </c>
      <c r="K2159" s="10">
        <f>IF(B2159="Pending","",SUMIFS(E:E,A:A,"&lt;="&amp;A2159,A:A,"&gt;="&amp;A2159-13,B:B,B2159)/(VLOOKUP(B2159,Population!$A$2:$B$10,2,FALSE)/100000)/14)</f>
        <v>31.499660875991424</v>
      </c>
      <c r="L2159" s="13">
        <f>IF(B2159="Pending","",(G2159/C2159)/(VLOOKUP(B2159,Population!$A$2:$B$10,2,FALSE)/100000))</f>
        <v>1.46966268550048E-2</v>
      </c>
    </row>
    <row r="2160" spans="1:12" x14ac:dyDescent="0.3">
      <c r="A2160" s="1">
        <v>44124</v>
      </c>
      <c r="B2160" s="51" t="s">
        <v>25</v>
      </c>
      <c r="C2160" s="51">
        <v>6767</v>
      </c>
      <c r="D2160" s="6">
        <f t="shared" si="271"/>
        <v>2.8972166683078664E-2</v>
      </c>
      <c r="E2160" s="7">
        <f t="shared" si="272"/>
        <v>58</v>
      </c>
      <c r="F2160" s="6">
        <f t="shared" si="273"/>
        <v>3.8461538461538464E-2</v>
      </c>
      <c r="G2160" s="51">
        <v>1007</v>
      </c>
      <c r="H2160" s="7">
        <f t="shared" si="274"/>
        <v>12</v>
      </c>
      <c r="I2160" s="6">
        <f t="shared" si="275"/>
        <v>0.34112466124661245</v>
      </c>
      <c r="J2160" s="10">
        <f>IF(B2160="Pending","",C2160/(VLOOKUP(B2160,Population!$A$2:$B$10,2,FALSE)/100000))</f>
        <v>3056.8869173190465</v>
      </c>
      <c r="K2160" s="10">
        <f>IF(B2160="Pending","",SUMIFS(E:E,A:A,"&lt;="&amp;A2160,A:A,"&gt;="&amp;A2160-13,B:B,B2160)/(VLOOKUP(B2160,Population!$A$2:$B$10,2,FALSE)/100000)/14)</f>
        <v>35.364352861382706</v>
      </c>
      <c r="L2160" s="13">
        <f>IF(B2160="Pending","",(G2160/C2160)/(VLOOKUP(B2160,Population!$A$2:$B$10,2,FALSE)/100000))</f>
        <v>6.7222783419721155E-2</v>
      </c>
    </row>
    <row r="2161" spans="1:12" x14ac:dyDescent="0.3">
      <c r="A2161" s="1">
        <v>44124</v>
      </c>
      <c r="B2161" s="51" t="s">
        <v>21</v>
      </c>
      <c r="C2161" s="51">
        <v>338</v>
      </c>
      <c r="D2161" s="6">
        <f t="shared" si="271"/>
        <v>1.4471098476253269E-3</v>
      </c>
      <c r="E2161" s="7">
        <f t="shared" si="272"/>
        <v>-2</v>
      </c>
      <c r="F2161" s="6">
        <f t="shared" si="273"/>
        <v>-1.3262599469496021E-3</v>
      </c>
      <c r="G2161" s="51">
        <v>0</v>
      </c>
      <c r="H2161" s="7">
        <f t="shared" si="274"/>
        <v>0</v>
      </c>
      <c r="I2161" s="6">
        <f t="shared" si="275"/>
        <v>0</v>
      </c>
      <c r="J2161" s="10" t="str">
        <f>IF(B2161="Pending","",C2161/(VLOOKUP(B2161,Population!$A$2:$B$10,2,FALSE)/100000))</f>
        <v/>
      </c>
      <c r="K2161" s="10" t="str">
        <f>IF(B2161="Pending","",SUMIFS(E:E,A:A,"&lt;="&amp;A2161,A:A,"&gt;="&amp;A2161-13,B:B,B2161)/(VLOOKUP(B2161,Population!$A$2:$B$10,2,FALSE)/100000)/14)</f>
        <v/>
      </c>
      <c r="L2161" s="13" t="str">
        <f>IF(B2161="Pending","",(G2161/C2161)/(VLOOKUP(B2161,Population!$A$2:$B$10,2,FALSE)/100000))</f>
        <v/>
      </c>
    </row>
    <row r="2162" spans="1:12" x14ac:dyDescent="0.3">
      <c r="A2162" s="1">
        <v>44125</v>
      </c>
      <c r="B2162" s="11" t="s">
        <v>0</v>
      </c>
      <c r="C2162" s="51">
        <v>11531</v>
      </c>
      <c r="D2162" s="6">
        <f t="shared" ref="D2162:D2171" si="276">C2162/SUMIF(A:A,A2162,C:C)</f>
        <v>4.8888964262849728E-2</v>
      </c>
      <c r="E2162" s="7">
        <f t="shared" ref="E2162:E2171" si="277">C2162-SUMIFS(C:C,A:A,A2162-1,B:B,B2162)</f>
        <v>95</v>
      </c>
      <c r="F2162" s="6">
        <f t="shared" ref="F2162:F2171" si="278">E2162/SUMIF(A:A,A2162,E:E)</f>
        <v>4.1448516579406632E-2</v>
      </c>
      <c r="G2162" s="51">
        <v>4</v>
      </c>
      <c r="H2162" s="7">
        <f t="shared" ref="H2162:H2171" si="279">G2162-SUMIFS(G:G,A:A,A2162-1,B:B,B2162)</f>
        <v>0</v>
      </c>
      <c r="I2162" s="6">
        <f t="shared" ref="I2162:I2171" si="280">G2162/SUMIF(A:A,A2162,G:G)</f>
        <v>1.3468013468013469E-3</v>
      </c>
      <c r="J2162" s="10">
        <f>IF(B2162="Pending","",C2162/(VLOOKUP(B2162,Population!$A$2:$B$10,2,FALSE)/100000))</f>
        <v>1272.8300295606523</v>
      </c>
      <c r="K2162" s="10">
        <f>IF(B2162="Pending","",SUMIFS(E:E,A:A,"&lt;="&amp;A2162,A:A,"&gt;="&amp;A2162-13,B:B,B2162)/(VLOOKUP(B2162,Population!$A$2:$B$10,2,FALSE)/100000)/14)</f>
        <v>9.7925771319197317</v>
      </c>
      <c r="L2162" s="13">
        <f>IF(B2162="Pending","",(G2162/C2162)/(VLOOKUP(B2162,Population!$A$2:$B$10,2,FALSE)/100000))</f>
        <v>3.8290978096257295E-5</v>
      </c>
    </row>
    <row r="2163" spans="1:12" x14ac:dyDescent="0.3">
      <c r="A2163" s="1">
        <v>44125</v>
      </c>
      <c r="B2163" s="51" t="s">
        <v>1</v>
      </c>
      <c r="C2163" s="51">
        <v>31230</v>
      </c>
      <c r="D2163" s="6">
        <f t="shared" si="276"/>
        <v>0.13240849483382161</v>
      </c>
      <c r="E2163" s="7">
        <f t="shared" si="277"/>
        <v>256</v>
      </c>
      <c r="F2163" s="6">
        <f t="shared" si="278"/>
        <v>0.11169284467713787</v>
      </c>
      <c r="G2163" s="51">
        <v>1</v>
      </c>
      <c r="H2163" s="7">
        <f t="shared" si="279"/>
        <v>0</v>
      </c>
      <c r="I2163" s="6">
        <f t="shared" si="280"/>
        <v>3.3670033670033672E-4</v>
      </c>
      <c r="J2163" s="10">
        <f>IF(B2163="Pending","",C2163/(VLOOKUP(B2163,Population!$A$2:$B$10,2,FALSE)/100000))</f>
        <v>3645.2770725728797</v>
      </c>
      <c r="K2163" s="10">
        <f>IF(B2163="Pending","",SUMIFS(E:E,A:A,"&lt;="&amp;A2163,A:A,"&gt;="&amp;A2163-13,B:B,B2163)/(VLOOKUP(B2163,Population!$A$2:$B$10,2,FALSE)/100000)/14)</f>
        <v>29.447689081760693</v>
      </c>
      <c r="L2163" s="13">
        <f>IF(B2163="Pending","",(G2163/C2163)/(VLOOKUP(B2163,Population!$A$2:$B$10,2,FALSE)/100000))</f>
        <v>3.7375462506164736E-6</v>
      </c>
    </row>
    <row r="2164" spans="1:12" x14ac:dyDescent="0.3">
      <c r="A2164" s="1">
        <v>44125</v>
      </c>
      <c r="B2164" s="51" t="s">
        <v>2</v>
      </c>
      <c r="C2164" s="51">
        <v>47659</v>
      </c>
      <c r="D2164" s="6">
        <f t="shared" si="276"/>
        <v>0.20206392748271226</v>
      </c>
      <c r="E2164" s="7">
        <f t="shared" si="277"/>
        <v>398</v>
      </c>
      <c r="F2164" s="6">
        <f t="shared" si="278"/>
        <v>0.17364746945898779</v>
      </c>
      <c r="G2164" s="51">
        <v>20</v>
      </c>
      <c r="H2164" s="7">
        <f t="shared" si="279"/>
        <v>1</v>
      </c>
      <c r="I2164" s="6">
        <f t="shared" si="280"/>
        <v>6.7340067340067337E-3</v>
      </c>
      <c r="J2164" s="10">
        <f>IF(B2164="Pending","",C2164/(VLOOKUP(B2164,Population!$A$2:$B$10,2,FALSE)/100000))</f>
        <v>5003.8427294718449</v>
      </c>
      <c r="K2164" s="10">
        <f>IF(B2164="Pending","",SUMIFS(E:E,A:A,"&lt;="&amp;A2164,A:A,"&gt;="&amp;A2164-13,B:B,B2164)/(VLOOKUP(B2164,Population!$A$2:$B$10,2,FALSE)/100000)/14)</f>
        <v>36.657419317680031</v>
      </c>
      <c r="L2164" s="13">
        <f>IF(B2164="Pending","",(G2164/C2164)/(VLOOKUP(B2164,Population!$A$2:$B$10,2,FALSE)/100000))</f>
        <v>4.4059929297870351E-5</v>
      </c>
    </row>
    <row r="2165" spans="1:12" x14ac:dyDescent="0.3">
      <c r="A2165" s="1">
        <v>44125</v>
      </c>
      <c r="B2165" s="51" t="s">
        <v>3</v>
      </c>
      <c r="C2165" s="51">
        <v>38261</v>
      </c>
      <c r="D2165" s="6">
        <f t="shared" si="276"/>
        <v>0.16221842525894489</v>
      </c>
      <c r="E2165" s="7">
        <f t="shared" si="277"/>
        <v>322</v>
      </c>
      <c r="F2165" s="6">
        <f t="shared" si="278"/>
        <v>0.14048865619546247</v>
      </c>
      <c r="G2165" s="51">
        <v>44</v>
      </c>
      <c r="H2165" s="7">
        <f t="shared" si="279"/>
        <v>0</v>
      </c>
      <c r="I2165" s="6">
        <f t="shared" si="280"/>
        <v>1.4814814814814815E-2</v>
      </c>
      <c r="J2165" s="10">
        <f>IF(B2165="Pending","",C2165/(VLOOKUP(B2165,Population!$A$2:$B$10,2,FALSE)/100000))</f>
        <v>4361.8086098437952</v>
      </c>
      <c r="K2165" s="10">
        <f>IF(B2165="Pending","",SUMIFS(E:E,A:A,"&lt;="&amp;A2165,A:A,"&gt;="&amp;A2165-13,B:B,B2165)/(VLOOKUP(B2165,Population!$A$2:$B$10,2,FALSE)/100000)/14)</f>
        <v>33.434990034646667</v>
      </c>
      <c r="L2165" s="13">
        <f>IF(B2165="Pending","",(G2165/C2165)/(VLOOKUP(B2165,Population!$A$2:$B$10,2,FALSE)/100000))</f>
        <v>1.3110119445666006E-4</v>
      </c>
    </row>
    <row r="2166" spans="1:12" x14ac:dyDescent="0.3">
      <c r="A2166" s="1">
        <v>44125</v>
      </c>
      <c r="B2166" s="51" t="s">
        <v>4</v>
      </c>
      <c r="C2166" s="51">
        <v>34988</v>
      </c>
      <c r="D2166" s="6">
        <f t="shared" si="276"/>
        <v>0.14834160798097185</v>
      </c>
      <c r="E2166" s="7">
        <f t="shared" si="277"/>
        <v>393</v>
      </c>
      <c r="F2166" s="6">
        <f t="shared" si="278"/>
        <v>0.17146596858638743</v>
      </c>
      <c r="G2166" s="51">
        <v>115</v>
      </c>
      <c r="H2166" s="7">
        <f t="shared" si="279"/>
        <v>0</v>
      </c>
      <c r="I2166" s="6">
        <f t="shared" si="280"/>
        <v>3.8720538720538718E-2</v>
      </c>
      <c r="J2166" s="10">
        <f>IF(B2166="Pending","",C2166/(VLOOKUP(B2166,Population!$A$2:$B$10,2,FALSE)/100000))</f>
        <v>4104.0679397550794</v>
      </c>
      <c r="K2166" s="10">
        <f>IF(B2166="Pending","",SUMIFS(E:E,A:A,"&lt;="&amp;A2166,A:A,"&gt;="&amp;A2166-13,B:B,B2166)/(VLOOKUP(B2166,Population!$A$2:$B$10,2,FALSE)/100000)/14)</f>
        <v>34.770864194220835</v>
      </c>
      <c r="L2166" s="13">
        <f>IF(B2166="Pending","",(G2166/C2166)/(VLOOKUP(B2166,Population!$A$2:$B$10,2,FALSE)/100000))</f>
        <v>3.8554417523319897E-4</v>
      </c>
    </row>
    <row r="2167" spans="1:12" x14ac:dyDescent="0.3">
      <c r="A2167" s="1">
        <v>44125</v>
      </c>
      <c r="B2167" s="51" t="s">
        <v>5</v>
      </c>
      <c r="C2167" s="51">
        <v>31050</v>
      </c>
      <c r="D2167" s="6">
        <f t="shared" si="276"/>
        <v>0.13164533348031257</v>
      </c>
      <c r="E2167" s="7">
        <f t="shared" si="277"/>
        <v>365</v>
      </c>
      <c r="F2167" s="6">
        <f t="shared" si="278"/>
        <v>0.15924956369982549</v>
      </c>
      <c r="G2167" s="51">
        <v>293</v>
      </c>
      <c r="H2167" s="7">
        <f t="shared" si="279"/>
        <v>-1</v>
      </c>
      <c r="I2167" s="6">
        <f t="shared" si="280"/>
        <v>9.8653198653198659E-2</v>
      </c>
      <c r="J2167" s="10">
        <f>IF(B2167="Pending","",C2167/(VLOOKUP(B2167,Population!$A$2:$B$10,2,FALSE)/100000))</f>
        <v>3467.8749688673061</v>
      </c>
      <c r="K2167" s="10">
        <f>IF(B2167="Pending","",SUMIFS(E:E,A:A,"&lt;="&amp;A2167,A:A,"&gt;="&amp;A2167-13,B:B,B2167)/(VLOOKUP(B2167,Population!$A$2:$B$10,2,FALSE)/100000)/14)</f>
        <v>32.915693861390629</v>
      </c>
      <c r="L2167" s="13">
        <f>IF(B2167="Pending","",(G2167/C2167)/(VLOOKUP(B2167,Population!$A$2:$B$10,2,FALSE)/100000))</f>
        <v>1.0539204761714869E-3</v>
      </c>
    </row>
    <row r="2168" spans="1:12" x14ac:dyDescent="0.3">
      <c r="A2168" s="1">
        <v>44125</v>
      </c>
      <c r="B2168" s="51" t="s">
        <v>6</v>
      </c>
      <c r="C2168" s="51">
        <v>21325</v>
      </c>
      <c r="D2168" s="6">
        <f t="shared" si="276"/>
        <v>9.0413421464337049E-2</v>
      </c>
      <c r="E2168" s="7">
        <f t="shared" si="277"/>
        <v>236</v>
      </c>
      <c r="F2168" s="6">
        <f t="shared" si="278"/>
        <v>0.10296684118673648</v>
      </c>
      <c r="G2168" s="51">
        <v>591</v>
      </c>
      <c r="H2168" s="7">
        <f t="shared" si="279"/>
        <v>3</v>
      </c>
      <c r="I2168" s="6">
        <f t="shared" si="280"/>
        <v>0.19898989898989899</v>
      </c>
      <c r="J2168" s="10">
        <f>IF(B2168="Pending","",C2168/(VLOOKUP(B2168,Population!$A$2:$B$10,2,FALSE)/100000))</f>
        <v>2706.0877774929636</v>
      </c>
      <c r="K2168" s="10">
        <f>IF(B2168="Pending","",SUMIFS(E:E,A:A,"&lt;="&amp;A2168,A:A,"&gt;="&amp;A2168-13,B:B,B2168)/(VLOOKUP(B2168,Population!$A$2:$B$10,2,FALSE)/100000)/14)</f>
        <v>28.443153393980641</v>
      </c>
      <c r="L2168" s="13">
        <f>IF(B2168="Pending","",(G2168/C2168)/(VLOOKUP(B2168,Population!$A$2:$B$10,2,FALSE)/100000))</f>
        <v>3.5168292343791055E-3</v>
      </c>
    </row>
    <row r="2169" spans="1:12" x14ac:dyDescent="0.3">
      <c r="A2169" s="1">
        <v>44125</v>
      </c>
      <c r="B2169" s="51" t="s">
        <v>7</v>
      </c>
      <c r="C2169" s="51">
        <v>12612</v>
      </c>
      <c r="D2169" s="6">
        <f t="shared" si="276"/>
        <v>5.3472172169201353E-2</v>
      </c>
      <c r="E2169" s="7">
        <f t="shared" si="277"/>
        <v>127</v>
      </c>
      <c r="F2169" s="6">
        <f t="shared" si="278"/>
        <v>5.5410122164048864E-2</v>
      </c>
      <c r="G2169" s="51">
        <v>891</v>
      </c>
      <c r="H2169" s="7">
        <f t="shared" si="279"/>
        <v>11</v>
      </c>
      <c r="I2169" s="6">
        <f t="shared" si="280"/>
        <v>0.3</v>
      </c>
      <c r="J2169" s="10">
        <f>IF(B2169="Pending","",C2169/(VLOOKUP(B2169,Population!$A$2:$B$10,2,FALSE)/100000))</f>
        <v>2629.7078588898598</v>
      </c>
      <c r="K2169" s="10">
        <f>IF(B2169="Pending","",SUMIFS(E:E,A:A,"&lt;="&amp;A2169,A:A,"&gt;="&amp;A2169-13,B:B,B2169)/(VLOOKUP(B2169,Population!$A$2:$B$10,2,FALSE)/100000)/14)</f>
        <v>31.037963718943793</v>
      </c>
      <c r="L2169" s="13">
        <f>IF(B2169="Pending","",(G2169/C2169)/(VLOOKUP(B2169,Population!$A$2:$B$10,2,FALSE)/100000))</f>
        <v>1.4730493071146057E-2</v>
      </c>
    </row>
    <row r="2170" spans="1:12" x14ac:dyDescent="0.3">
      <c r="A2170" s="1">
        <v>44125</v>
      </c>
      <c r="B2170" s="51" t="s">
        <v>25</v>
      </c>
      <c r="C2170" s="51">
        <v>6865</v>
      </c>
      <c r="D2170" s="6">
        <f t="shared" si="276"/>
        <v>2.910612606577603E-2</v>
      </c>
      <c r="E2170" s="7">
        <f t="shared" si="277"/>
        <v>98</v>
      </c>
      <c r="F2170" s="6">
        <f t="shared" si="278"/>
        <v>4.2757417102966842E-2</v>
      </c>
      <c r="G2170" s="51">
        <v>1011</v>
      </c>
      <c r="H2170" s="7">
        <f t="shared" si="279"/>
        <v>4</v>
      </c>
      <c r="I2170" s="6">
        <f t="shared" si="280"/>
        <v>0.34040404040404043</v>
      </c>
      <c r="J2170" s="10">
        <f>IF(B2170="Pending","",C2170/(VLOOKUP(B2170,Population!$A$2:$B$10,2,FALSE)/100000))</f>
        <v>3101.1568918863977</v>
      </c>
      <c r="K2170" s="10">
        <f>IF(B2170="Pending","",SUMIFS(E:E,A:A,"&lt;="&amp;A2170,A:A,"&gt;="&amp;A2170-13,B:B,B2170)/(VLOOKUP(B2170,Population!$A$2:$B$10,2,FALSE)/100000)/14)</f>
        <v>36.235554984792678</v>
      </c>
      <c r="L2170" s="13">
        <f>IF(B2170="Pending","",(G2170/C2170)/(VLOOKUP(B2170,Population!$A$2:$B$10,2,FALSE)/100000))</f>
        <v>6.6526367536590816E-2</v>
      </c>
    </row>
    <row r="2171" spans="1:12" x14ac:dyDescent="0.3">
      <c r="A2171" s="1">
        <v>44125</v>
      </c>
      <c r="B2171" s="51" t="s">
        <v>21</v>
      </c>
      <c r="C2171" s="51">
        <v>340</v>
      </c>
      <c r="D2171" s="6">
        <f t="shared" si="276"/>
        <v>1.4415270010726658E-3</v>
      </c>
      <c r="E2171" s="7">
        <f t="shared" si="277"/>
        <v>2</v>
      </c>
      <c r="F2171" s="6">
        <f t="shared" si="278"/>
        <v>8.7260034904013963E-4</v>
      </c>
      <c r="G2171" s="51">
        <v>0</v>
      </c>
      <c r="H2171" s="7">
        <f t="shared" si="279"/>
        <v>0</v>
      </c>
      <c r="I2171" s="6">
        <f t="shared" si="280"/>
        <v>0</v>
      </c>
      <c r="J2171" s="10" t="str">
        <f>IF(B2171="Pending","",C2171/(VLOOKUP(B2171,Population!$A$2:$B$10,2,FALSE)/100000))</f>
        <v/>
      </c>
      <c r="K2171" s="10" t="str">
        <f>IF(B2171="Pending","",SUMIFS(E:E,A:A,"&lt;="&amp;A2171,A:A,"&gt;="&amp;A2171-13,B:B,B2171)/(VLOOKUP(B2171,Population!$A$2:$B$10,2,FALSE)/100000)/14)</f>
        <v/>
      </c>
      <c r="L2171" s="13" t="str">
        <f>IF(B2171="Pending","",(G2171/C2171)/(VLOOKUP(B2171,Population!$A$2:$B$10,2,FALSE)/100000))</f>
        <v/>
      </c>
    </row>
    <row r="2172" spans="1:12" x14ac:dyDescent="0.3">
      <c r="A2172" s="1">
        <v>44126</v>
      </c>
      <c r="B2172" s="11" t="s">
        <v>0</v>
      </c>
      <c r="C2172" s="52">
        <v>11629</v>
      </c>
      <c r="D2172" s="6">
        <f t="shared" ref="D2172:D2181" si="281">C2172/SUMIF(A:A,A2172,C:C)</f>
        <v>4.8880444879721908E-2</v>
      </c>
      <c r="E2172" s="7">
        <f t="shared" ref="E2172:E2181" si="282">C2172-SUMIFS(C:C,A:A,A2172-1,B:B,B2172)</f>
        <v>98</v>
      </c>
      <c r="F2172" s="6">
        <f t="shared" ref="F2172:F2181" si="283">E2172/SUMIF(A:A,A2172,E:E)</f>
        <v>4.7898338220918865E-2</v>
      </c>
      <c r="G2172" s="53">
        <v>4</v>
      </c>
      <c r="H2172" s="7">
        <f t="shared" ref="H2172:H2181" si="284">G2172-SUMIFS(G:G,A:A,A2172-1,B:B,B2172)</f>
        <v>0</v>
      </c>
      <c r="I2172" s="6">
        <f t="shared" ref="I2172:I2181" si="285">G2172/SUMIF(A:A,A2172,G:G)</f>
        <v>1.328462304882099E-3</v>
      </c>
      <c r="J2172" s="10">
        <f>IF(B2172="Pending","",C2172/(VLOOKUP(B2172,Population!$A$2:$B$10,2,FALSE)/100000))</f>
        <v>1283.6475946371368</v>
      </c>
      <c r="K2172" s="10">
        <f>IF(B2172="Pending","",SUMIFS(E:E,A:A,"&lt;="&amp;A2172,A:A,"&gt;="&amp;A2172-13,B:B,B2172)/(VLOOKUP(B2172,Population!$A$2:$B$10,2,FALSE)/100000)/14)</f>
        <v>9.863537835774224</v>
      </c>
      <c r="L2172" s="13">
        <f>IF(B2172="Pending","",(G2172/C2172)/(VLOOKUP(B2172,Population!$A$2:$B$10,2,FALSE)/100000))</f>
        <v>3.7968292065348943E-5</v>
      </c>
    </row>
    <row r="2173" spans="1:12" x14ac:dyDescent="0.3">
      <c r="A2173" s="1">
        <v>44126</v>
      </c>
      <c r="B2173" s="52" t="s">
        <v>1</v>
      </c>
      <c r="C2173" s="52">
        <v>31494</v>
      </c>
      <c r="D2173" s="6">
        <f t="shared" si="281"/>
        <v>0.13237945920044386</v>
      </c>
      <c r="E2173" s="7">
        <f t="shared" si="282"/>
        <v>264</v>
      </c>
      <c r="F2173" s="6">
        <f t="shared" si="283"/>
        <v>0.12903225806451613</v>
      </c>
      <c r="G2173" s="53">
        <v>1</v>
      </c>
      <c r="H2173" s="7">
        <f t="shared" si="284"/>
        <v>0</v>
      </c>
      <c r="I2173" s="6">
        <f t="shared" si="285"/>
        <v>3.3211557622052476E-4</v>
      </c>
      <c r="J2173" s="10">
        <f>IF(B2173="Pending","",C2173/(VLOOKUP(B2173,Population!$A$2:$B$10,2,FALSE)/100000))</f>
        <v>3676.0920948962621</v>
      </c>
      <c r="K2173" s="10">
        <f>IF(B2173="Pending","",SUMIFS(E:E,A:A,"&lt;="&amp;A2173,A:A,"&gt;="&amp;A2173-13,B:B,B2173)/(VLOOKUP(B2173,Population!$A$2:$B$10,2,FALSE)/100000)/14)</f>
        <v>29.514388264278836</v>
      </c>
      <c r="L2173" s="13">
        <f>IF(B2173="Pending","",(G2173/C2173)/(VLOOKUP(B2173,Population!$A$2:$B$10,2,FALSE)/100000))</f>
        <v>3.7062160858180119E-6</v>
      </c>
    </row>
    <row r="2174" spans="1:12" x14ac:dyDescent="0.3">
      <c r="A2174" s="1">
        <v>44126</v>
      </c>
      <c r="B2174" s="52" t="s">
        <v>2</v>
      </c>
      <c r="C2174" s="52">
        <v>48019</v>
      </c>
      <c r="D2174" s="6">
        <f t="shared" si="281"/>
        <v>0.20183937420924983</v>
      </c>
      <c r="E2174" s="7">
        <f t="shared" si="282"/>
        <v>360</v>
      </c>
      <c r="F2174" s="6">
        <f t="shared" si="283"/>
        <v>0.17595307917888564</v>
      </c>
      <c r="G2174" s="53">
        <v>20</v>
      </c>
      <c r="H2174" s="7">
        <f t="shared" si="284"/>
        <v>0</v>
      </c>
      <c r="I2174" s="6">
        <f t="shared" si="285"/>
        <v>6.6423115244104948E-3</v>
      </c>
      <c r="J2174" s="10">
        <f>IF(B2174="Pending","",C2174/(VLOOKUP(B2174,Population!$A$2:$B$10,2,FALSE)/100000))</f>
        <v>5041.6400685391745</v>
      </c>
      <c r="K2174" s="10">
        <f>IF(B2174="Pending","",SUMIFS(E:E,A:A,"&lt;="&amp;A2174,A:A,"&gt;="&amp;A2174-13,B:B,B2174)/(VLOOKUP(B2174,Population!$A$2:$B$10,2,FALSE)/100000)/14)</f>
        <v>36.949898727129607</v>
      </c>
      <c r="L2174" s="13">
        <f>IF(B2174="Pending","",(G2174/C2174)/(VLOOKUP(B2174,Population!$A$2:$B$10,2,FALSE)/100000))</f>
        <v>4.3729610579295763E-5</v>
      </c>
    </row>
    <row r="2175" spans="1:12" x14ac:dyDescent="0.3">
      <c r="A2175" s="1">
        <v>44126</v>
      </c>
      <c r="B2175" s="52" t="s">
        <v>3</v>
      </c>
      <c r="C2175" s="52">
        <v>38548</v>
      </c>
      <c r="D2175" s="6">
        <f t="shared" si="281"/>
        <v>0.16202970068135869</v>
      </c>
      <c r="E2175" s="7">
        <f t="shared" si="282"/>
        <v>287</v>
      </c>
      <c r="F2175" s="6">
        <f t="shared" si="283"/>
        <v>0.14027370478983381</v>
      </c>
      <c r="G2175" s="53">
        <v>44</v>
      </c>
      <c r="H2175" s="7">
        <f t="shared" si="284"/>
        <v>0</v>
      </c>
      <c r="I2175" s="6">
        <f t="shared" si="285"/>
        <v>1.4613085353703089E-2</v>
      </c>
      <c r="J2175" s="10">
        <f>IF(B2175="Pending","",C2175/(VLOOKUP(B2175,Population!$A$2:$B$10,2,FALSE)/100000))</f>
        <v>4394.5270194782843</v>
      </c>
      <c r="K2175" s="10">
        <f>IF(B2175="Pending","",SUMIFS(E:E,A:A,"&lt;="&amp;A2175,A:A,"&gt;="&amp;A2175-13,B:B,B2175)/(VLOOKUP(B2175,Population!$A$2:$B$10,2,FALSE)/100000)/14)</f>
        <v>33.638564011964284</v>
      </c>
      <c r="L2175" s="13">
        <f>IF(B2175="Pending","",(G2175/C2175)/(VLOOKUP(B2175,Population!$A$2:$B$10,2,FALSE)/100000))</f>
        <v>1.3012511157793581E-4</v>
      </c>
    </row>
    <row r="2176" spans="1:12" x14ac:dyDescent="0.3">
      <c r="A2176" s="1">
        <v>44126</v>
      </c>
      <c r="B2176" s="52" t="s">
        <v>4</v>
      </c>
      <c r="C2176" s="52">
        <v>35300</v>
      </c>
      <c r="D2176" s="6">
        <f t="shared" si="281"/>
        <v>0.14837730709899247</v>
      </c>
      <c r="E2176" s="7">
        <f t="shared" si="282"/>
        <v>312</v>
      </c>
      <c r="F2176" s="6">
        <f t="shared" si="283"/>
        <v>0.15249266862170088</v>
      </c>
      <c r="G2176" s="53">
        <v>116</v>
      </c>
      <c r="H2176" s="7">
        <f t="shared" si="284"/>
        <v>1</v>
      </c>
      <c r="I2176" s="6">
        <f t="shared" si="285"/>
        <v>3.8525406841580873E-2</v>
      </c>
      <c r="J2176" s="10">
        <f>IF(B2176="Pending","",C2176/(VLOOKUP(B2176,Population!$A$2:$B$10,2,FALSE)/100000))</f>
        <v>4140.6653216346831</v>
      </c>
      <c r="K2176" s="10">
        <f>IF(B2176="Pending","",SUMIFS(E:E,A:A,"&lt;="&amp;A2176,A:A,"&gt;="&amp;A2176-13,B:B,B2176)/(VLOOKUP(B2176,Population!$A$2:$B$10,2,FALSE)/100000)/14)</f>
        <v>34.938434624072499</v>
      </c>
      <c r="L2176" s="13">
        <f>IF(B2176="Pending","",(G2176/C2176)/(VLOOKUP(B2176,Population!$A$2:$B$10,2,FALSE)/100000))</f>
        <v>3.8545945903556184E-4</v>
      </c>
    </row>
    <row r="2177" spans="1:12" x14ac:dyDescent="0.3">
      <c r="A2177" s="1">
        <v>44126</v>
      </c>
      <c r="B2177" s="52" t="s">
        <v>5</v>
      </c>
      <c r="C2177" s="52">
        <v>31381</v>
      </c>
      <c r="D2177" s="6">
        <f t="shared" si="281"/>
        <v>0.1319044836848012</v>
      </c>
      <c r="E2177" s="7">
        <f t="shared" si="282"/>
        <v>331</v>
      </c>
      <c r="F2177" s="6">
        <f t="shared" si="283"/>
        <v>0.16177908113391984</v>
      </c>
      <c r="G2177" s="53">
        <v>297</v>
      </c>
      <c r="H2177" s="7">
        <f t="shared" si="284"/>
        <v>4</v>
      </c>
      <c r="I2177" s="6">
        <f t="shared" si="285"/>
        <v>9.8638326137495846E-2</v>
      </c>
      <c r="J2177" s="10">
        <f>IF(B2177="Pending","",C2177/(VLOOKUP(B2177,Population!$A$2:$B$10,2,FALSE)/100000))</f>
        <v>3504.8432978429933</v>
      </c>
      <c r="K2177" s="10">
        <f>IF(B2177="Pending","",SUMIFS(E:E,A:A,"&lt;="&amp;A2177,A:A,"&gt;="&amp;A2177-13,B:B,B2177)/(VLOOKUP(B2177,Population!$A$2:$B$10,2,FALSE)/100000)/14)</f>
        <v>33.306597642100307</v>
      </c>
      <c r="L2177" s="13">
        <f>IF(B2177="Pending","",(G2177/C2177)/(VLOOKUP(B2177,Population!$A$2:$B$10,2,FALSE)/100000))</f>
        <v>1.0570401823740028E-3</v>
      </c>
    </row>
    <row r="2178" spans="1:12" x14ac:dyDescent="0.3">
      <c r="A2178" s="1">
        <v>44126</v>
      </c>
      <c r="B2178" s="52" t="s">
        <v>6</v>
      </c>
      <c r="C2178" s="52">
        <v>21549</v>
      </c>
      <c r="D2178" s="6">
        <f t="shared" si="281"/>
        <v>9.0577410500741889E-2</v>
      </c>
      <c r="E2178" s="7">
        <f t="shared" si="282"/>
        <v>224</v>
      </c>
      <c r="F2178" s="6">
        <f t="shared" si="283"/>
        <v>0.10948191593352884</v>
      </c>
      <c r="G2178" s="53">
        <v>600</v>
      </c>
      <c r="H2178" s="7">
        <f t="shared" si="284"/>
        <v>9</v>
      </c>
      <c r="I2178" s="6">
        <f t="shared" si="285"/>
        <v>0.19926934573231483</v>
      </c>
      <c r="J2178" s="10">
        <f>IF(B2178="Pending","",C2178/(VLOOKUP(B2178,Population!$A$2:$B$10,2,FALSE)/100000))</f>
        <v>2734.5128026821044</v>
      </c>
      <c r="K2178" s="10">
        <f>IF(B2178="Pending","",SUMIFS(E:E,A:A,"&lt;="&amp;A2178,A:A,"&gt;="&amp;A2178-13,B:B,B2178)/(VLOOKUP(B2178,Population!$A$2:$B$10,2,FALSE)/100000)/14)</f>
        <v>28.134973911700417</v>
      </c>
      <c r="L2178" s="13">
        <f>IF(B2178="Pending","",(G2178/C2178)/(VLOOKUP(B2178,Population!$A$2:$B$10,2,FALSE)/100000))</f>
        <v>3.533271164696981E-3</v>
      </c>
    </row>
    <row r="2179" spans="1:12" x14ac:dyDescent="0.3">
      <c r="A2179" s="1">
        <v>44126</v>
      </c>
      <c r="B2179" s="52" t="s">
        <v>7</v>
      </c>
      <c r="C2179" s="52">
        <v>12726</v>
      </c>
      <c r="D2179" s="6">
        <f t="shared" si="281"/>
        <v>5.3491490372288328E-2</v>
      </c>
      <c r="E2179" s="7">
        <f t="shared" si="282"/>
        <v>114</v>
      </c>
      <c r="F2179" s="6">
        <f t="shared" si="283"/>
        <v>5.5718475073313782E-2</v>
      </c>
      <c r="G2179" s="53">
        <v>901</v>
      </c>
      <c r="H2179" s="7">
        <f t="shared" si="284"/>
        <v>10</v>
      </c>
      <c r="I2179" s="6">
        <f t="shared" si="285"/>
        <v>0.2992361341746928</v>
      </c>
      <c r="J2179" s="10">
        <f>IF(B2179="Pending","",C2179/(VLOOKUP(B2179,Population!$A$2:$B$10,2,FALSE)/100000))</f>
        <v>2653.4778157494734</v>
      </c>
      <c r="K2179" s="10">
        <f>IF(B2179="Pending","",SUMIFS(E:E,A:A,"&lt;="&amp;A2179,A:A,"&gt;="&amp;A2179-13,B:B,B2179)/(VLOOKUP(B2179,Population!$A$2:$B$10,2,FALSE)/100000)/14)</f>
        <v>30.442225451785564</v>
      </c>
      <c r="L2179" s="13">
        <f>IF(B2179="Pending","",(G2179/C2179)/(VLOOKUP(B2179,Population!$A$2:$B$10,2,FALSE)/100000))</f>
        <v>1.4762381152628313E-2</v>
      </c>
    </row>
    <row r="2180" spans="1:12" x14ac:dyDescent="0.3">
      <c r="A2180" s="1">
        <v>44126</v>
      </c>
      <c r="B2180" s="52" t="s">
        <v>25</v>
      </c>
      <c r="C2180" s="52">
        <v>6921</v>
      </c>
      <c r="D2180" s="6">
        <f t="shared" si="281"/>
        <v>2.909119950232654E-2</v>
      </c>
      <c r="E2180" s="7">
        <f t="shared" si="282"/>
        <v>56</v>
      </c>
      <c r="F2180" s="6">
        <f t="shared" si="283"/>
        <v>2.7370478983382209E-2</v>
      </c>
      <c r="G2180" s="53">
        <v>1028</v>
      </c>
      <c r="H2180" s="7">
        <f t="shared" si="284"/>
        <v>17</v>
      </c>
      <c r="I2180" s="6">
        <f t="shared" si="285"/>
        <v>0.34141481235469945</v>
      </c>
      <c r="J2180" s="10">
        <f>IF(B2180="Pending","",C2180/(VLOOKUP(B2180,Population!$A$2:$B$10,2,FALSE)/100000))</f>
        <v>3126.4540202105982</v>
      </c>
      <c r="K2180" s="10">
        <f>IF(B2180="Pending","",SUMIFS(E:E,A:A,"&lt;="&amp;A2180,A:A,"&gt;="&amp;A2180-13,B:B,B2180)/(VLOOKUP(B2180,Population!$A$2:$B$10,2,FALSE)/100000)/14)</f>
        <v>35.525686587940108</v>
      </c>
      <c r="L2180" s="13">
        <f>IF(B2180="Pending","",(G2180/C2180)/(VLOOKUP(B2180,Population!$A$2:$B$10,2,FALSE)/100000))</f>
        <v>6.7097673533135144E-2</v>
      </c>
    </row>
    <row r="2181" spans="1:12" x14ac:dyDescent="0.3">
      <c r="A2181" s="1">
        <v>44126</v>
      </c>
      <c r="B2181" s="52" t="s">
        <v>21</v>
      </c>
      <c r="C2181" s="52">
        <v>340</v>
      </c>
      <c r="D2181" s="6">
        <f t="shared" si="281"/>
        <v>1.4291298700752815E-3</v>
      </c>
      <c r="E2181" s="7">
        <f t="shared" si="282"/>
        <v>0</v>
      </c>
      <c r="F2181" s="6">
        <f t="shared" si="283"/>
        <v>0</v>
      </c>
      <c r="G2181" s="53">
        <v>0</v>
      </c>
      <c r="H2181" s="7">
        <f t="shared" si="284"/>
        <v>0</v>
      </c>
      <c r="I2181" s="6">
        <f t="shared" si="285"/>
        <v>0</v>
      </c>
      <c r="J2181" s="10" t="str">
        <f>IF(B2181="Pending","",C2181/(VLOOKUP(B2181,Population!$A$2:$B$10,2,FALSE)/100000))</f>
        <v/>
      </c>
      <c r="K2181" s="10" t="str">
        <f>IF(B2181="Pending","",SUMIFS(E:E,A:A,"&lt;="&amp;A2181,A:A,"&gt;="&amp;A2181-13,B:B,B2181)/(VLOOKUP(B2181,Population!$A$2:$B$10,2,FALSE)/100000)/14)</f>
        <v/>
      </c>
      <c r="L2181" s="13" t="str">
        <f>IF(B2181="Pending","",(G2181/C2181)/(VLOOKUP(B2181,Population!$A$2:$B$10,2,FALSE)/100000))</f>
        <v/>
      </c>
    </row>
    <row r="2182" spans="1:12" x14ac:dyDescent="0.3">
      <c r="A2182" s="1">
        <v>44127</v>
      </c>
      <c r="B2182" s="11" t="s">
        <v>0</v>
      </c>
      <c r="C2182" s="53">
        <v>11797</v>
      </c>
      <c r="D2182" s="6">
        <f t="shared" ref="D2182:D2191" si="286">C2182/SUMIF(A:A,A2182,C:C)</f>
        <v>4.8846231879857399E-2</v>
      </c>
      <c r="E2182" s="7">
        <f t="shared" ref="E2182:E2191" si="287">C2182-SUMIFS(C:C,A:A,A2182-1,B:B,B2182)</f>
        <v>168</v>
      </c>
      <c r="F2182" s="6">
        <f t="shared" ref="F2182:F2191" si="288">E2182/SUMIF(A:A,A2182,E:E)</f>
        <v>4.6589018302828619E-2</v>
      </c>
      <c r="G2182" s="53">
        <v>4</v>
      </c>
      <c r="H2182" s="7">
        <f t="shared" ref="H2182:H2191" si="289">G2182-SUMIFS(G:G,A:A,A2182-1,B:B,B2182)</f>
        <v>0</v>
      </c>
      <c r="I2182" s="6">
        <f t="shared" ref="I2182:I2191" si="290">G2182/SUMIF(A:A,A2182,G:G)</f>
        <v>1.3003901170351106E-3</v>
      </c>
      <c r="J2182" s="10">
        <f>IF(B2182="Pending","",C2182/(VLOOKUP(B2182,Population!$A$2:$B$10,2,FALSE)/100000))</f>
        <v>1302.1919919111103</v>
      </c>
      <c r="K2182" s="10">
        <f>IF(B2182="Pending","",SUMIFS(E:E,A:A,"&lt;="&amp;A2182,A:A,"&gt;="&amp;A2182-13,B:B,B2182)/(VLOOKUP(B2182,Population!$A$2:$B$10,2,FALSE)/100000)/14)</f>
        <v>10.675643668775619</v>
      </c>
      <c r="L2182" s="13">
        <f>IF(B2182="Pending","",(G2182/C2182)/(VLOOKUP(B2182,Population!$A$2:$B$10,2,FALSE)/100000))</f>
        <v>3.7427589084338634E-5</v>
      </c>
    </row>
    <row r="2183" spans="1:12" x14ac:dyDescent="0.3">
      <c r="A2183" s="1">
        <v>44127</v>
      </c>
      <c r="B2183" s="53" t="s">
        <v>1</v>
      </c>
      <c r="C2183" s="53">
        <v>31947</v>
      </c>
      <c r="D2183" s="6">
        <f t="shared" si="286"/>
        <v>0.13227859369888992</v>
      </c>
      <c r="E2183" s="7">
        <f t="shared" si="287"/>
        <v>453</v>
      </c>
      <c r="F2183" s="6">
        <f t="shared" si="288"/>
        <v>0.12562396006655574</v>
      </c>
      <c r="G2183" s="53">
        <v>1</v>
      </c>
      <c r="H2183" s="7">
        <f t="shared" si="289"/>
        <v>0</v>
      </c>
      <c r="I2183" s="6">
        <f t="shared" si="290"/>
        <v>3.2509752925877764E-4</v>
      </c>
      <c r="J2183" s="10">
        <f>IF(B2183="Pending","",C2183/(VLOOKUP(B2183,Population!$A$2:$B$10,2,FALSE)/100000))</f>
        <v>3728.9678718375208</v>
      </c>
      <c r="K2183" s="10">
        <f>IF(B2183="Pending","",SUMIFS(E:E,A:A,"&lt;="&amp;A2183,A:A,"&gt;="&amp;A2183-13,B:B,B2183)/(VLOOKUP(B2183,Population!$A$2:$B$10,2,FALSE)/100000)/14)</f>
        <v>31.590400320156078</v>
      </c>
      <c r="L2183" s="13">
        <f>IF(B2183="Pending","",(G2183/C2183)/(VLOOKUP(B2183,Population!$A$2:$B$10,2,FALSE)/100000))</f>
        <v>3.6536629231775272E-6</v>
      </c>
    </row>
    <row r="2184" spans="1:12" x14ac:dyDescent="0.3">
      <c r="A2184" s="1">
        <v>44127</v>
      </c>
      <c r="B2184" s="53" t="s">
        <v>2</v>
      </c>
      <c r="C2184" s="53">
        <v>48653</v>
      </c>
      <c r="D2184" s="6">
        <f t="shared" si="286"/>
        <v>0.20145085357724016</v>
      </c>
      <c r="E2184" s="7">
        <f t="shared" si="287"/>
        <v>634</v>
      </c>
      <c r="F2184" s="6">
        <f t="shared" si="288"/>
        <v>0.17581808097615087</v>
      </c>
      <c r="G2184" s="53">
        <v>20</v>
      </c>
      <c r="H2184" s="7">
        <f t="shared" si="289"/>
        <v>0</v>
      </c>
      <c r="I2184" s="6">
        <f t="shared" si="290"/>
        <v>6.5019505851755524E-3</v>
      </c>
      <c r="J2184" s="10">
        <f>IF(B2184="Pending","",C2184/(VLOOKUP(B2184,Population!$A$2:$B$10,2,FALSE)/100000))</f>
        <v>5108.2053823410834</v>
      </c>
      <c r="K2184" s="10">
        <f>IF(B2184="Pending","",SUMIFS(E:E,A:A,"&lt;="&amp;A2184,A:A,"&gt;="&amp;A2184-13,B:B,B2184)/(VLOOKUP(B2184,Population!$A$2:$B$10,2,FALSE)/100000)/14)</f>
        <v>39.469721331618253</v>
      </c>
      <c r="L2184" s="13">
        <f>IF(B2184="Pending","",(G2184/C2184)/(VLOOKUP(B2184,Population!$A$2:$B$10,2,FALSE)/100000))</f>
        <v>4.3159767545828691E-5</v>
      </c>
    </row>
    <row r="2185" spans="1:12" x14ac:dyDescent="0.3">
      <c r="A2185" s="1">
        <v>44127</v>
      </c>
      <c r="B2185" s="53" t="s">
        <v>3</v>
      </c>
      <c r="C2185" s="53">
        <v>39028</v>
      </c>
      <c r="D2185" s="6">
        <f t="shared" si="286"/>
        <v>0.1615979264056179</v>
      </c>
      <c r="E2185" s="7">
        <f t="shared" si="287"/>
        <v>480</v>
      </c>
      <c r="F2185" s="6">
        <f t="shared" si="288"/>
        <v>0.13311148086522462</v>
      </c>
      <c r="G2185" s="53">
        <v>45</v>
      </c>
      <c r="H2185" s="7">
        <f t="shared" si="289"/>
        <v>1</v>
      </c>
      <c r="I2185" s="6">
        <f t="shared" si="290"/>
        <v>1.4629388816644993E-2</v>
      </c>
      <c r="J2185" s="10">
        <f>IF(B2185="Pending","",C2185/(VLOOKUP(B2185,Population!$A$2:$B$10,2,FALSE)/100000))</f>
        <v>4449.2477045812611</v>
      </c>
      <c r="K2185" s="10">
        <f>IF(B2185="Pending","",SUMIFS(E:E,A:A,"&lt;="&amp;A2185,A:A,"&gt;="&amp;A2185-13,B:B,B2185)/(VLOOKUP(B2185,Population!$A$2:$B$10,2,FALSE)/100000)/14)</f>
        <v>35.877877762458162</v>
      </c>
      <c r="L2185" s="13">
        <f>IF(B2185="Pending","",(G2185/C2185)/(VLOOKUP(B2185,Population!$A$2:$B$10,2,FALSE)/100000))</f>
        <v>1.3144573712217227E-4</v>
      </c>
    </row>
    <row r="2186" spans="1:12" x14ac:dyDescent="0.3">
      <c r="A2186" s="1">
        <v>44127</v>
      </c>
      <c r="B2186" s="53" t="s">
        <v>4</v>
      </c>
      <c r="C2186" s="53">
        <v>35837</v>
      </c>
      <c r="D2186" s="6">
        <f t="shared" si="286"/>
        <v>0.14838538712201826</v>
      </c>
      <c r="E2186" s="7">
        <f t="shared" si="287"/>
        <v>537</v>
      </c>
      <c r="F2186" s="6">
        <f t="shared" si="288"/>
        <v>0.14891846921797006</v>
      </c>
      <c r="G2186" s="53">
        <v>118</v>
      </c>
      <c r="H2186" s="7">
        <f t="shared" si="289"/>
        <v>2</v>
      </c>
      <c r="I2186" s="6">
        <f t="shared" si="290"/>
        <v>3.8361508452535761E-2</v>
      </c>
      <c r="J2186" s="10">
        <f>IF(B2186="Pending","",C2186/(VLOOKUP(B2186,Population!$A$2:$B$10,2,FALSE)/100000))</f>
        <v>4203.6550462159248</v>
      </c>
      <c r="K2186" s="10">
        <f>IF(B2186="Pending","",SUMIFS(E:E,A:A,"&lt;="&amp;A2186,A:A,"&gt;="&amp;A2186-13,B:B,B2186)/(VLOOKUP(B2186,Population!$A$2:$B$10,2,FALSE)/100000)/14)</f>
        <v>37.66983263065466</v>
      </c>
      <c r="L2186" s="13">
        <f>IF(B2186="Pending","",(G2186/C2186)/(VLOOKUP(B2186,Population!$A$2:$B$10,2,FALSE)/100000))</f>
        <v>3.8622980455249226E-4</v>
      </c>
    </row>
    <row r="2187" spans="1:12" x14ac:dyDescent="0.3">
      <c r="A2187" s="1">
        <v>44127</v>
      </c>
      <c r="B2187" s="53" t="s">
        <v>5</v>
      </c>
      <c r="C2187" s="53">
        <v>31921</v>
      </c>
      <c r="D2187" s="6">
        <f t="shared" si="286"/>
        <v>0.13217093903847826</v>
      </c>
      <c r="E2187" s="7">
        <f t="shared" si="287"/>
        <v>540</v>
      </c>
      <c r="F2187" s="6">
        <f t="shared" si="288"/>
        <v>0.14975041597337771</v>
      </c>
      <c r="G2187" s="53">
        <v>300</v>
      </c>
      <c r="H2187" s="7">
        <f t="shared" si="289"/>
        <v>3</v>
      </c>
      <c r="I2187" s="6">
        <f t="shared" si="290"/>
        <v>9.7529258777633285E-2</v>
      </c>
      <c r="J2187" s="10">
        <f>IF(B2187="Pending","",C2187/(VLOOKUP(B2187,Population!$A$2:$B$10,2,FALSE)/100000))</f>
        <v>3565.1541668667724</v>
      </c>
      <c r="K2187" s="10">
        <f>IF(B2187="Pending","",SUMIFS(E:E,A:A,"&lt;="&amp;A2187,A:A,"&gt;="&amp;A2187-13,B:B,B2187)/(VLOOKUP(B2187,Population!$A$2:$B$10,2,FALSE)/100000)/14)</f>
        <v>35.843483402624358</v>
      </c>
      <c r="L2187" s="13">
        <f>IF(B2187="Pending","",(G2187/C2187)/(VLOOKUP(B2187,Population!$A$2:$B$10,2,FALSE)/100000))</f>
        <v>1.0496550341951699E-3</v>
      </c>
    </row>
    <row r="2188" spans="1:12" x14ac:dyDescent="0.3">
      <c r="A2188" s="1">
        <v>44127</v>
      </c>
      <c r="B2188" s="53" t="s">
        <v>6</v>
      </c>
      <c r="C2188" s="53">
        <v>21942</v>
      </c>
      <c r="D2188" s="6">
        <f t="shared" si="286"/>
        <v>9.0852252259712732E-2</v>
      </c>
      <c r="E2188" s="7">
        <f t="shared" si="287"/>
        <v>393</v>
      </c>
      <c r="F2188" s="6">
        <f t="shared" si="288"/>
        <v>0.10898502495840266</v>
      </c>
      <c r="G2188" s="53">
        <v>608</v>
      </c>
      <c r="H2188" s="7">
        <f t="shared" si="289"/>
        <v>8</v>
      </c>
      <c r="I2188" s="6">
        <f t="shared" si="290"/>
        <v>0.1976592977893368</v>
      </c>
      <c r="J2188" s="10">
        <f>IF(B2188="Pending","",C2188/(VLOOKUP(B2188,Population!$A$2:$B$10,2,FALSE)/100000))</f>
        <v>2784.3834941969803</v>
      </c>
      <c r="K2188" s="10">
        <f>IF(B2188="Pending","",SUMIFS(E:E,A:A,"&lt;="&amp;A2188,A:A,"&gt;="&amp;A2188-13,B:B,B2188)/(VLOOKUP(B2188,Population!$A$2:$B$10,2,FALSE)/100000)/14)</f>
        <v>30.201589263461916</v>
      </c>
      <c r="L2188" s="13">
        <f>IF(B2188="Pending","",(G2188/C2188)/(VLOOKUP(B2188,Population!$A$2:$B$10,2,FALSE)/100000))</f>
        <v>3.5162537507563568E-3</v>
      </c>
    </row>
    <row r="2189" spans="1:12" x14ac:dyDescent="0.3">
      <c r="A2189" s="1">
        <v>44127</v>
      </c>
      <c r="B2189" s="53" t="s">
        <v>7</v>
      </c>
      <c r="C2189" s="53">
        <v>12980</v>
      </c>
      <c r="D2189" s="6">
        <f t="shared" si="286"/>
        <v>5.3744518928587698E-2</v>
      </c>
      <c r="E2189" s="7">
        <f t="shared" si="287"/>
        <v>254</v>
      </c>
      <c r="F2189" s="6">
        <f t="shared" si="288"/>
        <v>7.0438158624514705E-2</v>
      </c>
      <c r="G2189" s="53">
        <v>919</v>
      </c>
      <c r="H2189" s="7">
        <f t="shared" si="289"/>
        <v>18</v>
      </c>
      <c r="I2189" s="6">
        <f t="shared" si="290"/>
        <v>0.29876462938881665</v>
      </c>
      <c r="J2189" s="10">
        <f>IF(B2189="Pending","",C2189/(VLOOKUP(B2189,Population!$A$2:$B$10,2,FALSE)/100000))</f>
        <v>2706.4389476998399</v>
      </c>
      <c r="K2189" s="10">
        <f>IF(B2189="Pending","",SUMIFS(E:E,A:A,"&lt;="&amp;A2189,A:A,"&gt;="&amp;A2189-13,B:B,B2189)/(VLOOKUP(B2189,Population!$A$2:$B$10,2,FALSE)/100000)/14)</f>
        <v>32.542202843518325</v>
      </c>
      <c r="L2189" s="13">
        <f>IF(B2189="Pending","",(G2189/C2189)/(VLOOKUP(B2189,Population!$A$2:$B$10,2,FALSE)/100000))</f>
        <v>1.4762651281313157E-2</v>
      </c>
    </row>
    <row r="2190" spans="1:12" x14ac:dyDescent="0.3">
      <c r="A2190" s="1">
        <v>44127</v>
      </c>
      <c r="B2190" s="53" t="s">
        <v>25</v>
      </c>
      <c r="C2190" s="53">
        <v>7061</v>
      </c>
      <c r="D2190" s="6">
        <f t="shared" si="286"/>
        <v>2.9236521429488269E-2</v>
      </c>
      <c r="E2190" s="7">
        <f t="shared" si="287"/>
        <v>140</v>
      </c>
      <c r="F2190" s="6">
        <f t="shared" si="288"/>
        <v>3.8824181919023849E-2</v>
      </c>
      <c r="G2190" s="53">
        <v>1061</v>
      </c>
      <c r="H2190" s="7">
        <f t="shared" si="289"/>
        <v>33</v>
      </c>
      <c r="I2190" s="6">
        <f t="shared" si="290"/>
        <v>0.34492847854356307</v>
      </c>
      <c r="J2190" s="10">
        <f>IF(B2190="Pending","",C2190/(VLOOKUP(B2190,Population!$A$2:$B$10,2,FALSE)/100000))</f>
        <v>3189.6968410211002</v>
      </c>
      <c r="K2190" s="10">
        <f>IF(B2190="Pending","",SUMIFS(E:E,A:A,"&lt;="&amp;A2190,A:A,"&gt;="&amp;A2190-13,B:B,B2190)/(VLOOKUP(B2190,Population!$A$2:$B$10,2,FALSE)/100000)/14)</f>
        <v>37.71982526912079</v>
      </c>
      <c r="L2190" s="13">
        <f>IF(B2190="Pending","",(G2190/C2190)/(VLOOKUP(B2190,Population!$A$2:$B$10,2,FALSE)/100000))</f>
        <v>6.7878520727479449E-2</v>
      </c>
    </row>
    <row r="2191" spans="1:12" x14ac:dyDescent="0.3">
      <c r="A2191" s="1">
        <v>44127</v>
      </c>
      <c r="B2191" s="53" t="s">
        <v>21</v>
      </c>
      <c r="C2191" s="53">
        <v>347</v>
      </c>
      <c r="D2191" s="6">
        <f t="shared" si="286"/>
        <v>1.4367756601093937E-3</v>
      </c>
      <c r="E2191" s="7">
        <f t="shared" si="287"/>
        <v>7</v>
      </c>
      <c r="F2191" s="6">
        <f t="shared" si="288"/>
        <v>1.9412090959511925E-3</v>
      </c>
      <c r="G2191" s="53">
        <v>0</v>
      </c>
      <c r="H2191" s="7">
        <f t="shared" si="289"/>
        <v>0</v>
      </c>
      <c r="I2191" s="6">
        <f t="shared" si="290"/>
        <v>0</v>
      </c>
      <c r="J2191" s="10" t="str">
        <f>IF(B2191="Pending","",C2191/(VLOOKUP(B2191,Population!$A$2:$B$10,2,FALSE)/100000))</f>
        <v/>
      </c>
      <c r="K2191" s="10" t="str">
        <f>IF(B2191="Pending","",SUMIFS(E:E,A:A,"&lt;="&amp;A2191,A:A,"&gt;="&amp;A2191-13,B:B,B2191)/(VLOOKUP(B2191,Population!$A$2:$B$10,2,FALSE)/100000)/14)</f>
        <v/>
      </c>
      <c r="L2191" s="13" t="str">
        <f>IF(B2191="Pending","",(G2191/C2191)/(VLOOKUP(B2191,Population!$A$2:$B$10,2,FALSE)/100000))</f>
        <v/>
      </c>
    </row>
    <row r="2192" spans="1:12" x14ac:dyDescent="0.3">
      <c r="A2192" s="1">
        <v>44128</v>
      </c>
      <c r="B2192" s="11" t="s">
        <v>0</v>
      </c>
      <c r="C2192" s="54">
        <v>11913</v>
      </c>
      <c r="D2192" s="6">
        <f t="shared" ref="D2192:D2201" si="291">C2192/SUMIF(A:A,A2192,C:C)</f>
        <v>4.8806368221167046E-2</v>
      </c>
      <c r="E2192" s="7">
        <f t="shared" ref="E2192:E2201" si="292">C2192-SUMIFS(C:C,A:A,A2192-1,B:B,B2192)</f>
        <v>116</v>
      </c>
      <c r="F2192" s="6">
        <f t="shared" ref="F2192:F2201" si="293">E2192/SUMIF(A:A,A2192,E:E)</f>
        <v>4.5066045066045064E-2</v>
      </c>
      <c r="G2192" s="55">
        <v>4</v>
      </c>
      <c r="H2192" s="7">
        <f t="shared" ref="H2192:H2201" si="294">G2192-SUMIFS(G:G,A:A,A2192-1,B:B,B2192)</f>
        <v>0</v>
      </c>
      <c r="I2192" s="6">
        <f t="shared" ref="I2192:I2201" si="295">G2192/SUMIF(A:A,A2192,G:G)</f>
        <v>1.2903225806451613E-3</v>
      </c>
      <c r="J2192" s="10">
        <f>IF(B2192="Pending","",C2192/(VLOOKUP(B2192,Population!$A$2:$B$10,2,FALSE)/100000))</f>
        <v>1314.9964566955207</v>
      </c>
      <c r="K2192" s="10">
        <f>IF(B2192="Pending","",SUMIFS(E:E,A:A,"&lt;="&amp;A2192,A:A,"&gt;="&amp;A2192-13,B:B,B2192)/(VLOOKUP(B2192,Population!$A$2:$B$10,2,FALSE)/100000)/14)</f>
        <v>10.943717438892582</v>
      </c>
      <c r="L2192" s="13">
        <f>IF(B2192="Pending","",(G2192/C2192)/(VLOOKUP(B2192,Population!$A$2:$B$10,2,FALSE)/100000))</f>
        <v>3.7063146850326774E-5</v>
      </c>
    </row>
    <row r="2193" spans="1:12" x14ac:dyDescent="0.3">
      <c r="A2193" s="1">
        <v>44128</v>
      </c>
      <c r="B2193" s="53" t="s">
        <v>1</v>
      </c>
      <c r="C2193" s="54">
        <v>32320</v>
      </c>
      <c r="D2193" s="6">
        <f t="shared" si="291"/>
        <v>0.13241180398792235</v>
      </c>
      <c r="E2193" s="7">
        <f t="shared" si="292"/>
        <v>373</v>
      </c>
      <c r="F2193" s="6">
        <f t="shared" si="293"/>
        <v>0.1449106449106449</v>
      </c>
      <c r="G2193" s="55">
        <v>1</v>
      </c>
      <c r="H2193" s="7">
        <f t="shared" si="294"/>
        <v>0</v>
      </c>
      <c r="I2193" s="6">
        <f t="shared" si="295"/>
        <v>3.2258064516129032E-4</v>
      </c>
      <c r="J2193" s="10">
        <f>IF(B2193="Pending","",C2193/(VLOOKUP(B2193,Population!$A$2:$B$10,2,FALSE)/100000))</f>
        <v>3772.5057632262397</v>
      </c>
      <c r="K2193" s="10">
        <f>IF(B2193="Pending","",SUMIFS(E:E,A:A,"&lt;="&amp;A2193,A:A,"&gt;="&amp;A2193-13,B:B,B2193)/(VLOOKUP(B2193,Population!$A$2:$B$10,2,FALSE)/100000)/14)</f>
        <v>33.049444937740482</v>
      </c>
      <c r="L2193" s="13">
        <f>IF(B2193="Pending","",(G2193/C2193)/(VLOOKUP(B2193,Population!$A$2:$B$10,2,FALSE)/100000))</f>
        <v>3.6114965781792222E-6</v>
      </c>
    </row>
    <row r="2194" spans="1:12" x14ac:dyDescent="0.3">
      <c r="A2194" s="1">
        <v>44128</v>
      </c>
      <c r="B2194" s="53" t="s">
        <v>2</v>
      </c>
      <c r="C2194" s="54">
        <v>49074</v>
      </c>
      <c r="D2194" s="6">
        <f t="shared" si="291"/>
        <v>0.2010512645081467</v>
      </c>
      <c r="E2194" s="7">
        <f t="shared" si="292"/>
        <v>421</v>
      </c>
      <c r="F2194" s="6">
        <f t="shared" si="293"/>
        <v>0.16355866355866355</v>
      </c>
      <c r="G2194" s="55">
        <v>20</v>
      </c>
      <c r="H2194" s="7">
        <f t="shared" si="294"/>
        <v>0</v>
      </c>
      <c r="I2194" s="6">
        <f t="shared" si="295"/>
        <v>6.4516129032258064E-3</v>
      </c>
      <c r="J2194" s="10">
        <f>IF(B2194="Pending","",C2194/(VLOOKUP(B2194,Population!$A$2:$B$10,2,FALSE)/100000))</f>
        <v>5152.4072705281542</v>
      </c>
      <c r="K2194" s="10">
        <f>IF(B2194="Pending","",SUMIFS(E:E,A:A,"&lt;="&amp;A2194,A:A,"&gt;="&amp;A2194-13,B:B,B2194)/(VLOOKUP(B2194,Population!$A$2:$B$10,2,FALSE)/100000)/14)</f>
        <v>40.497149000710351</v>
      </c>
      <c r="L2194" s="13">
        <f>IF(B2194="Pending","",(G2194/C2194)/(VLOOKUP(B2194,Population!$A$2:$B$10,2,FALSE)/100000))</f>
        <v>4.2789505041512883E-5</v>
      </c>
    </row>
    <row r="2195" spans="1:12" x14ac:dyDescent="0.3">
      <c r="A2195" s="1">
        <v>44128</v>
      </c>
      <c r="B2195" s="53" t="s">
        <v>3</v>
      </c>
      <c r="C2195" s="54">
        <v>39420</v>
      </c>
      <c r="D2195" s="6">
        <f t="shared" si="291"/>
        <v>0.16149979310655627</v>
      </c>
      <c r="E2195" s="7">
        <f t="shared" si="292"/>
        <v>392</v>
      </c>
      <c r="F2195" s="6">
        <f t="shared" si="293"/>
        <v>0.15229215229215229</v>
      </c>
      <c r="G2195" s="55">
        <v>46</v>
      </c>
      <c r="H2195" s="7">
        <f t="shared" si="294"/>
        <v>1</v>
      </c>
      <c r="I2195" s="6">
        <f t="shared" si="295"/>
        <v>1.4838709677419355E-2</v>
      </c>
      <c r="J2195" s="10">
        <f>IF(B2195="Pending","",C2195/(VLOOKUP(B2195,Population!$A$2:$B$10,2,FALSE)/100000))</f>
        <v>4493.9362640820264</v>
      </c>
      <c r="K2195" s="10">
        <f>IF(B2195="Pending","",SUMIFS(E:E,A:A,"&lt;="&amp;A2195,A:A,"&gt;="&amp;A2195-13,B:B,B2195)/(VLOOKUP(B2195,Population!$A$2:$B$10,2,FALSE)/100000)/14)</f>
        <v>37.009749076344157</v>
      </c>
      <c r="L2195" s="13">
        <f>IF(B2195="Pending","",(G2195/C2195)/(VLOOKUP(B2195,Population!$A$2:$B$10,2,FALSE)/100000))</f>
        <v>1.3303058487321181E-4</v>
      </c>
    </row>
    <row r="2196" spans="1:12" x14ac:dyDescent="0.3">
      <c r="A2196" s="1">
        <v>44128</v>
      </c>
      <c r="B2196" s="53" t="s">
        <v>4</v>
      </c>
      <c r="C2196" s="54">
        <v>36194</v>
      </c>
      <c r="D2196" s="6">
        <f t="shared" si="291"/>
        <v>0.14828319410701921</v>
      </c>
      <c r="E2196" s="7">
        <f t="shared" si="292"/>
        <v>357</v>
      </c>
      <c r="F2196" s="6">
        <f t="shared" si="293"/>
        <v>0.13869463869463869</v>
      </c>
      <c r="G2196" s="55">
        <v>119</v>
      </c>
      <c r="H2196" s="7">
        <f t="shared" si="294"/>
        <v>1</v>
      </c>
      <c r="I2196" s="6">
        <f t="shared" si="295"/>
        <v>3.8387096774193545E-2</v>
      </c>
      <c r="J2196" s="10">
        <f>IF(B2196="Pending","",C2196/(VLOOKUP(B2196,Population!$A$2:$B$10,2,FALSE)/100000))</f>
        <v>4245.5308966358562</v>
      </c>
      <c r="K2196" s="10">
        <f>IF(B2196="Pending","",SUMIFS(E:E,A:A,"&lt;="&amp;A2196,A:A,"&gt;="&amp;A2196-13,B:B,B2196)/(VLOOKUP(B2196,Population!$A$2:$B$10,2,FALSE)/100000)/14)</f>
        <v>38.42389956498716</v>
      </c>
      <c r="L2196" s="13">
        <f>IF(B2196="Pending","",(G2196/C2196)/(VLOOKUP(B2196,Population!$A$2:$B$10,2,FALSE)/100000))</f>
        <v>3.8566107107929033E-4</v>
      </c>
    </row>
    <row r="2197" spans="1:12" x14ac:dyDescent="0.3">
      <c r="A2197" s="1">
        <v>44128</v>
      </c>
      <c r="B2197" s="53" t="s">
        <v>5</v>
      </c>
      <c r="C2197" s="54">
        <v>32280</v>
      </c>
      <c r="D2197" s="6">
        <f t="shared" si="291"/>
        <v>0.13224792799288779</v>
      </c>
      <c r="E2197" s="7">
        <f t="shared" si="292"/>
        <v>359</v>
      </c>
      <c r="F2197" s="6">
        <f t="shared" si="293"/>
        <v>0.13947163947163946</v>
      </c>
      <c r="G2197" s="55">
        <v>301</v>
      </c>
      <c r="H2197" s="7">
        <f t="shared" si="294"/>
        <v>1</v>
      </c>
      <c r="I2197" s="6">
        <f t="shared" si="295"/>
        <v>9.7096774193548382E-2</v>
      </c>
      <c r="J2197" s="10">
        <f>IF(B2197="Pending","",C2197/(VLOOKUP(B2197,Population!$A$2:$B$10,2,FALSE)/100000))</f>
        <v>3605.2497260881369</v>
      </c>
      <c r="K2197" s="10">
        <f>IF(B2197="Pending","",SUMIFS(E:E,A:A,"&lt;="&amp;A2197,A:A,"&gt;="&amp;A2197-13,B:B,B2197)/(VLOOKUP(B2197,Population!$A$2:$B$10,2,FALSE)/100000)/14)</f>
        <v>36.992261860220147</v>
      </c>
      <c r="L2197" s="13">
        <f>IF(B2197="Pending","",(G2197/C2197)/(VLOOKUP(B2197,Population!$A$2:$B$10,2,FALSE)/100000))</f>
        <v>1.0414412992884913E-3</v>
      </c>
    </row>
    <row r="2198" spans="1:12" x14ac:dyDescent="0.3">
      <c r="A2198" s="1">
        <v>44128</v>
      </c>
      <c r="B2198" s="53" t="s">
        <v>6</v>
      </c>
      <c r="C2198" s="54">
        <v>22203</v>
      </c>
      <c r="D2198" s="6">
        <f t="shared" si="291"/>
        <v>9.0963467943806928E-2</v>
      </c>
      <c r="E2198" s="7">
        <f t="shared" si="292"/>
        <v>261</v>
      </c>
      <c r="F2198" s="6">
        <f t="shared" si="293"/>
        <v>0.10139860139860139</v>
      </c>
      <c r="G2198" s="55">
        <v>613</v>
      </c>
      <c r="H2198" s="7">
        <f t="shared" si="294"/>
        <v>5</v>
      </c>
      <c r="I2198" s="6">
        <f t="shared" si="295"/>
        <v>0.19774193548387098</v>
      </c>
      <c r="J2198" s="10">
        <f>IF(B2198="Pending","",C2198/(VLOOKUP(B2198,Population!$A$2:$B$10,2,FALSE)/100000))</f>
        <v>2817.5037244396844</v>
      </c>
      <c r="K2198" s="10">
        <f>IF(B2198="Pending","",SUMIFS(E:E,A:A,"&lt;="&amp;A2198,A:A,"&gt;="&amp;A2198-13,B:B,B2198)/(VLOOKUP(B2198,Population!$A$2:$B$10,2,FALSE)/100000)/14)</f>
        <v>31.180512324822626</v>
      </c>
      <c r="L2198" s="13">
        <f>IF(B2198="Pending","",(G2198/C2198)/(VLOOKUP(B2198,Population!$A$2:$B$10,2,FALSE)/100000))</f>
        <v>3.5034962378280611E-3</v>
      </c>
    </row>
    <row r="2199" spans="1:12" x14ac:dyDescent="0.3">
      <c r="A2199" s="1">
        <v>44128</v>
      </c>
      <c r="B2199" s="53" t="s">
        <v>7</v>
      </c>
      <c r="C2199" s="54">
        <v>13149</v>
      </c>
      <c r="D2199" s="6">
        <f t="shared" si="291"/>
        <v>5.3870136467734864E-2</v>
      </c>
      <c r="E2199" s="7">
        <f t="shared" si="292"/>
        <v>169</v>
      </c>
      <c r="F2199" s="6">
        <f t="shared" si="293"/>
        <v>6.5656565656565663E-2</v>
      </c>
      <c r="G2199" s="55">
        <v>924</v>
      </c>
      <c r="H2199" s="7">
        <f t="shared" si="294"/>
        <v>5</v>
      </c>
      <c r="I2199" s="6">
        <f t="shared" si="295"/>
        <v>0.29806451612903223</v>
      </c>
      <c r="J2199" s="10">
        <f>IF(B2199="Pending","",C2199/(VLOOKUP(B2199,Population!$A$2:$B$10,2,FALSE)/100000))</f>
        <v>2741.6768662022491</v>
      </c>
      <c r="K2199" s="10">
        <f>IF(B2199="Pending","",SUMIFS(E:E,A:A,"&lt;="&amp;A2199,A:A,"&gt;="&amp;A2199-13,B:B,B2199)/(VLOOKUP(B2199,Population!$A$2:$B$10,2,FALSE)/100000)/14)</f>
        <v>33.43581024425567</v>
      </c>
      <c r="L2199" s="13">
        <f>IF(B2199="Pending","",(G2199/C2199)/(VLOOKUP(B2199,Population!$A$2:$B$10,2,FALSE)/100000))</f>
        <v>1.4652198311580473E-2</v>
      </c>
    </row>
    <row r="2200" spans="1:12" x14ac:dyDescent="0.3">
      <c r="A2200" s="1">
        <v>44128</v>
      </c>
      <c r="B2200" s="53" t="s">
        <v>25</v>
      </c>
      <c r="C2200" s="54">
        <v>7177</v>
      </c>
      <c r="D2200" s="6">
        <f t="shared" si="291"/>
        <v>2.9403450409075452E-2</v>
      </c>
      <c r="E2200" s="7">
        <f t="shared" si="292"/>
        <v>116</v>
      </c>
      <c r="F2200" s="6">
        <f t="shared" si="293"/>
        <v>4.5066045066045064E-2</v>
      </c>
      <c r="G2200" s="55">
        <v>1072</v>
      </c>
      <c r="H2200" s="7">
        <f t="shared" si="294"/>
        <v>11</v>
      </c>
      <c r="I2200" s="6">
        <f t="shared" si="295"/>
        <v>0.34580645161290324</v>
      </c>
      <c r="J2200" s="10">
        <f>IF(B2200="Pending","",C2200/(VLOOKUP(B2200,Population!$A$2:$B$10,2,FALSE)/100000))</f>
        <v>3242.0980354069447</v>
      </c>
      <c r="K2200" s="10">
        <f>IF(B2200="Pending","",SUMIFS(E:E,A:A,"&lt;="&amp;A2200,A:A,"&gt;="&amp;A2200-13,B:B,B2200)/(VLOOKUP(B2200,Population!$A$2:$B$10,2,FALSE)/100000)/14)</f>
        <v>38.881428100334084</v>
      </c>
      <c r="L2200" s="13">
        <f>IF(B2200="Pending","",(G2200/C2200)/(VLOOKUP(B2200,Population!$A$2:$B$10,2,FALSE)/100000))</f>
        <v>6.74737792440714E-2</v>
      </c>
    </row>
    <row r="2201" spans="1:12" x14ac:dyDescent="0.3">
      <c r="A2201" s="1">
        <v>44128</v>
      </c>
      <c r="B2201" s="53" t="s">
        <v>21</v>
      </c>
      <c r="C2201" s="54">
        <v>357</v>
      </c>
      <c r="D2201" s="6">
        <f t="shared" si="291"/>
        <v>1.4625932556834244E-3</v>
      </c>
      <c r="E2201" s="7">
        <f t="shared" si="292"/>
        <v>10</v>
      </c>
      <c r="F2201" s="6">
        <f t="shared" si="293"/>
        <v>3.885003885003885E-3</v>
      </c>
      <c r="G2201" s="55">
        <v>0</v>
      </c>
      <c r="H2201" s="7">
        <f t="shared" si="294"/>
        <v>0</v>
      </c>
      <c r="I2201" s="6">
        <f t="shared" si="295"/>
        <v>0</v>
      </c>
      <c r="J2201" s="10" t="str">
        <f>IF(B2201="Pending","",C2201/(VLOOKUP(B2201,Population!$A$2:$B$10,2,FALSE)/100000))</f>
        <v/>
      </c>
      <c r="K2201" s="10" t="str">
        <f>IF(B2201="Pending","",SUMIFS(E:E,A:A,"&lt;="&amp;A2201,A:A,"&gt;="&amp;A2201-13,B:B,B2201)/(VLOOKUP(B2201,Population!$A$2:$B$10,2,FALSE)/100000)/14)</f>
        <v/>
      </c>
      <c r="L2201" s="13" t="str">
        <f>IF(B2201="Pending","",(G2201/C2201)/(VLOOKUP(B2201,Population!$A$2:$B$10,2,FALSE)/100000))</f>
        <v/>
      </c>
    </row>
    <row r="2202" spans="1:12" x14ac:dyDescent="0.3">
      <c r="A2202" s="1">
        <v>44129</v>
      </c>
      <c r="B2202" s="11" t="s">
        <v>0</v>
      </c>
      <c r="C2202" s="55">
        <v>12073</v>
      </c>
      <c r="D2202" s="6">
        <f t="shared" ref="D2202:D2211" si="296">C2202/SUMIF(A:A,A2202,C:C)</f>
        <v>4.876265716697565E-2</v>
      </c>
      <c r="E2202" s="7">
        <f t="shared" ref="E2202:E2211" si="297">C2202-SUMIFS(C:C,A:A,A2202-1,B:B,B2202)</f>
        <v>160</v>
      </c>
      <c r="F2202" s="6">
        <f t="shared" ref="F2202:F2211" si="298">E2202/SUMIF(A:A,A2202,E:E)</f>
        <v>4.5714285714285714E-2</v>
      </c>
      <c r="G2202" s="55">
        <v>4</v>
      </c>
      <c r="H2202" s="7">
        <f t="shared" ref="H2202:H2211" si="299">G2202-SUMIFS(G:G,A:A,A2202-1,B:B,B2202)</f>
        <v>0</v>
      </c>
      <c r="I2202" s="6">
        <f t="shared" ref="I2202:I2211" si="300">G2202/SUMIF(A:A,A2202,G:G)</f>
        <v>1.2775471095496647E-3</v>
      </c>
      <c r="J2202" s="10">
        <f>IF(B2202="Pending","",C2202/(VLOOKUP(B2202,Population!$A$2:$B$10,2,FALSE)/100000))</f>
        <v>1332.6577874326385</v>
      </c>
      <c r="K2202" s="10">
        <f>IF(B2202="Pending","",SUMIFS(E:E,A:A,"&lt;="&amp;A2202,A:A,"&gt;="&amp;A2202-13,B:B,B2202)/(VLOOKUP(B2202,Population!$A$2:$B$10,2,FALSE)/100000)/14)</f>
        <v>11.401019752621524</v>
      </c>
      <c r="L2202" s="13">
        <f>IF(B2202="Pending","",(G2202/C2202)/(VLOOKUP(B2202,Population!$A$2:$B$10,2,FALSE)/100000))</f>
        <v>3.6571959614672643E-5</v>
      </c>
    </row>
    <row r="2203" spans="1:12" x14ac:dyDescent="0.3">
      <c r="A2203" s="1">
        <v>44129</v>
      </c>
      <c r="B2203" s="55" t="s">
        <v>1</v>
      </c>
      <c r="C2203" s="55">
        <v>32803</v>
      </c>
      <c r="D2203" s="6">
        <f t="shared" si="296"/>
        <v>0.13249080121331089</v>
      </c>
      <c r="E2203" s="7">
        <f t="shared" si="297"/>
        <v>483</v>
      </c>
      <c r="F2203" s="6">
        <f t="shared" si="298"/>
        <v>0.13800000000000001</v>
      </c>
      <c r="G2203" s="55">
        <v>1</v>
      </c>
      <c r="H2203" s="7">
        <f t="shared" si="299"/>
        <v>0</v>
      </c>
      <c r="I2203" s="6">
        <f t="shared" si="300"/>
        <v>3.1938677738741617E-4</v>
      </c>
      <c r="J2203" s="10">
        <f>IF(B2203="Pending","",C2203/(VLOOKUP(B2203,Population!$A$2:$B$10,2,FALSE)/100000))</f>
        <v>3828.8832472497011</v>
      </c>
      <c r="K2203" s="10">
        <f>IF(B2203="Pending","",SUMIFS(E:E,A:A,"&lt;="&amp;A2203,A:A,"&gt;="&amp;A2203-13,B:B,B2203)/(VLOOKUP(B2203,Population!$A$2:$B$10,2,FALSE)/100000)/14)</f>
        <v>35.058757811099575</v>
      </c>
      <c r="L2203" s="13">
        <f>IF(B2203="Pending","",(G2203/C2203)/(VLOOKUP(B2203,Population!$A$2:$B$10,2,FALSE)/100000))</f>
        <v>3.5583199526492231E-6</v>
      </c>
    </row>
    <row r="2204" spans="1:12" x14ac:dyDescent="0.3">
      <c r="A2204" s="1">
        <v>44129</v>
      </c>
      <c r="B2204" s="55" t="s">
        <v>2</v>
      </c>
      <c r="C2204" s="55">
        <v>49654</v>
      </c>
      <c r="D2204" s="6">
        <f t="shared" si="296"/>
        <v>0.20055172525213361</v>
      </c>
      <c r="E2204" s="7">
        <f t="shared" si="297"/>
        <v>580</v>
      </c>
      <c r="F2204" s="6">
        <f t="shared" si="298"/>
        <v>0.1657142857142857</v>
      </c>
      <c r="G2204" s="55">
        <v>20</v>
      </c>
      <c r="H2204" s="7">
        <f t="shared" si="299"/>
        <v>0</v>
      </c>
      <c r="I2204" s="6">
        <f t="shared" si="300"/>
        <v>6.3877355477483235E-3</v>
      </c>
      <c r="J2204" s="10">
        <f>IF(B2204="Pending","",C2204/(VLOOKUP(B2204,Population!$A$2:$B$10,2,FALSE)/100000))</f>
        <v>5213.3029834699637</v>
      </c>
      <c r="K2204" s="10">
        <f>IF(B2204="Pending","",SUMIFS(E:E,A:A,"&lt;="&amp;A2204,A:A,"&gt;="&amp;A2204-13,B:B,B2204)/(VLOOKUP(B2204,Population!$A$2:$B$10,2,FALSE)/100000)/14)</f>
        <v>42.199529153147616</v>
      </c>
      <c r="L2204" s="13">
        <f>IF(B2204="Pending","",(G2204/C2204)/(VLOOKUP(B2204,Population!$A$2:$B$10,2,FALSE)/100000))</f>
        <v>4.2289688049446236E-5</v>
      </c>
    </row>
    <row r="2205" spans="1:12" x14ac:dyDescent="0.3">
      <c r="A2205" s="1">
        <v>44129</v>
      </c>
      <c r="B2205" s="55" t="s">
        <v>3</v>
      </c>
      <c r="C2205" s="55">
        <v>39909</v>
      </c>
      <c r="D2205" s="6">
        <f t="shared" si="296"/>
        <v>0.1611918234802312</v>
      </c>
      <c r="E2205" s="7">
        <f t="shared" si="297"/>
        <v>489</v>
      </c>
      <c r="F2205" s="6">
        <f t="shared" si="298"/>
        <v>0.13971428571428571</v>
      </c>
      <c r="G2205" s="55">
        <v>46</v>
      </c>
      <c r="H2205" s="7">
        <f t="shared" si="299"/>
        <v>0</v>
      </c>
      <c r="I2205" s="6">
        <f t="shared" si="300"/>
        <v>1.4691791759821143E-2</v>
      </c>
      <c r="J2205" s="10">
        <f>IF(B2205="Pending","",C2205/(VLOOKUP(B2205,Population!$A$2:$B$10,2,FALSE)/100000))</f>
        <v>4549.6829620306844</v>
      </c>
      <c r="K2205" s="10">
        <f>IF(B2205="Pending","",SUMIFS(E:E,A:A,"&lt;="&amp;A2205,A:A,"&gt;="&amp;A2205-13,B:B,B2205)/(VLOOKUP(B2205,Population!$A$2:$B$10,2,FALSE)/100000)/14)</f>
        <v>38.491767631216462</v>
      </c>
      <c r="L2205" s="13">
        <f>IF(B2205="Pending","",(G2205/C2205)/(VLOOKUP(B2205,Population!$A$2:$B$10,2,FALSE)/100000))</f>
        <v>1.3140057770683327E-4</v>
      </c>
    </row>
    <row r="2206" spans="1:12" x14ac:dyDescent="0.3">
      <c r="A2206" s="1">
        <v>44129</v>
      </c>
      <c r="B2206" s="55" t="s">
        <v>4</v>
      </c>
      <c r="C2206" s="55">
        <v>36676</v>
      </c>
      <c r="D2206" s="6">
        <f t="shared" si="296"/>
        <v>0.14813378731516599</v>
      </c>
      <c r="E2206" s="7">
        <f t="shared" si="297"/>
        <v>482</v>
      </c>
      <c r="F2206" s="6">
        <f t="shared" si="298"/>
        <v>0.13771428571428571</v>
      </c>
      <c r="G2206" s="55">
        <v>120</v>
      </c>
      <c r="H2206" s="7">
        <f t="shared" si="299"/>
        <v>1</v>
      </c>
      <c r="I2206" s="6">
        <f t="shared" si="300"/>
        <v>3.832641328648994E-2</v>
      </c>
      <c r="J2206" s="10">
        <f>IF(B2206="Pending","",C2206/(VLOOKUP(B2206,Population!$A$2:$B$10,2,FALSE)/100000))</f>
        <v>4302.0691596678089</v>
      </c>
      <c r="K2206" s="10">
        <f>IF(B2206="Pending","",SUMIFS(E:E,A:A,"&lt;="&amp;A2206,A:A,"&gt;="&amp;A2206-13,B:B,B2206)/(VLOOKUP(B2206,Population!$A$2:$B$10,2,FALSE)/100000)/14)</f>
        <v>40.082846820518668</v>
      </c>
      <c r="L2206" s="13">
        <f>IF(B2206="Pending","",(G2206/C2206)/(VLOOKUP(B2206,Population!$A$2:$B$10,2,FALSE)/100000))</f>
        <v>3.837909288782855E-4</v>
      </c>
    </row>
    <row r="2207" spans="1:12" x14ac:dyDescent="0.3">
      <c r="A2207" s="1">
        <v>44129</v>
      </c>
      <c r="B2207" s="55" t="s">
        <v>5</v>
      </c>
      <c r="C2207" s="55">
        <v>32780</v>
      </c>
      <c r="D2207" s="6">
        <f t="shared" si="296"/>
        <v>0.13239790457495748</v>
      </c>
      <c r="E2207" s="7">
        <f t="shared" si="297"/>
        <v>500</v>
      </c>
      <c r="F2207" s="6">
        <f t="shared" si="298"/>
        <v>0.14285714285714285</v>
      </c>
      <c r="G2207" s="55">
        <v>302</v>
      </c>
      <c r="H2207" s="7">
        <f t="shared" si="299"/>
        <v>1</v>
      </c>
      <c r="I2207" s="6">
        <f t="shared" si="300"/>
        <v>9.6454806770999685E-2</v>
      </c>
      <c r="J2207" s="10">
        <f>IF(B2207="Pending","",C2207/(VLOOKUP(B2207,Population!$A$2:$B$10,2,FALSE)/100000))</f>
        <v>3661.0931233323768</v>
      </c>
      <c r="K2207" s="10">
        <f>IF(B2207="Pending","",SUMIFS(E:E,A:A,"&lt;="&amp;A2207,A:A,"&gt;="&amp;A2207-13,B:B,B2207)/(VLOOKUP(B2207,Population!$A$2:$B$10,2,FALSE)/100000)/14)</f>
        <v>38.683519033902847</v>
      </c>
      <c r="L2207" s="13">
        <f>IF(B2207="Pending","",(G2207/C2207)/(VLOOKUP(B2207,Population!$A$2:$B$10,2,FALSE)/100000))</f>
        <v>1.0289631462941117E-3</v>
      </c>
    </row>
    <row r="2208" spans="1:12" x14ac:dyDescent="0.3">
      <c r="A2208" s="1">
        <v>44129</v>
      </c>
      <c r="B2208" s="55" t="s">
        <v>6</v>
      </c>
      <c r="C2208" s="55">
        <v>22594</v>
      </c>
      <c r="D2208" s="6">
        <f t="shared" si="296"/>
        <v>9.1256810737235794E-2</v>
      </c>
      <c r="E2208" s="7">
        <f t="shared" si="297"/>
        <v>391</v>
      </c>
      <c r="F2208" s="6">
        <f t="shared" si="298"/>
        <v>0.11171428571428571</v>
      </c>
      <c r="G2208" s="55">
        <v>616</v>
      </c>
      <c r="H2208" s="7">
        <f t="shared" si="299"/>
        <v>3</v>
      </c>
      <c r="I2208" s="6">
        <f t="shared" si="300"/>
        <v>0.19674225487064836</v>
      </c>
      <c r="J2208" s="10">
        <f>IF(B2208="Pending","",C2208/(VLOOKUP(B2208,Population!$A$2:$B$10,2,FALSE)/100000))</f>
        <v>2867.1206210868004</v>
      </c>
      <c r="K2208" s="10">
        <f>IF(B2208="Pending","",SUMIFS(E:E,A:A,"&lt;="&amp;A2208,A:A,"&gt;="&amp;A2208-13,B:B,B2208)/(VLOOKUP(B2208,Population!$A$2:$B$10,2,FALSE)/100000)/14)</f>
        <v>32.567319995083629</v>
      </c>
      <c r="L2208" s="13">
        <f>IF(B2208="Pending","",(G2208/C2208)/(VLOOKUP(B2208,Population!$A$2:$B$10,2,FALSE)/100000))</f>
        <v>3.4597158214630754E-3</v>
      </c>
    </row>
    <row r="2209" spans="1:12" x14ac:dyDescent="0.3">
      <c r="A2209" s="1">
        <v>44129</v>
      </c>
      <c r="B2209" s="55" t="s">
        <v>7</v>
      </c>
      <c r="C2209" s="55">
        <v>13410</v>
      </c>
      <c r="D2209" s="6">
        <f t="shared" si="296"/>
        <v>5.4162779144300788E-2</v>
      </c>
      <c r="E2209" s="7">
        <f t="shared" si="297"/>
        <v>261</v>
      </c>
      <c r="F2209" s="6">
        <f t="shared" si="298"/>
        <v>7.4571428571428566E-2</v>
      </c>
      <c r="G2209" s="55">
        <v>935</v>
      </c>
      <c r="H2209" s="7">
        <f t="shared" si="299"/>
        <v>11</v>
      </c>
      <c r="I2209" s="6">
        <f t="shared" si="300"/>
        <v>0.29862663685723412</v>
      </c>
      <c r="J2209" s="10">
        <f>IF(B2209="Pending","",C2209/(VLOOKUP(B2209,Population!$A$2:$B$10,2,FALSE)/100000))</f>
        <v>2796.0975569071534</v>
      </c>
      <c r="K2209" s="10">
        <f>IF(B2209="Pending","",SUMIFS(E:E,A:A,"&lt;="&amp;A2209,A:A,"&gt;="&amp;A2209-13,B:B,B2209)/(VLOOKUP(B2209,Population!$A$2:$B$10,2,FALSE)/100000)/14)</f>
        <v>34.895368998793337</v>
      </c>
      <c r="L2209" s="13">
        <f>IF(B2209="Pending","",(G2209/C2209)/(VLOOKUP(B2209,Population!$A$2:$B$10,2,FALSE)/100000))</f>
        <v>1.4538057265289398E-2</v>
      </c>
    </row>
    <row r="2210" spans="1:12" x14ac:dyDescent="0.3">
      <c r="A2210" s="1">
        <v>44129</v>
      </c>
      <c r="B2210" s="55" t="s">
        <v>25</v>
      </c>
      <c r="C2210" s="55">
        <v>7329</v>
      </c>
      <c r="D2210" s="6">
        <f t="shared" si="296"/>
        <v>2.9601715760520543E-2</v>
      </c>
      <c r="E2210" s="7">
        <f t="shared" si="297"/>
        <v>152</v>
      </c>
      <c r="F2210" s="6">
        <f t="shared" si="298"/>
        <v>4.3428571428571427E-2</v>
      </c>
      <c r="G2210" s="55">
        <v>1087</v>
      </c>
      <c r="H2210" s="7">
        <f t="shared" si="299"/>
        <v>15</v>
      </c>
      <c r="I2210" s="6">
        <f t="shared" si="300"/>
        <v>0.34717342702012138</v>
      </c>
      <c r="J2210" s="10">
        <f>IF(B2210="Pending","",C2210/(VLOOKUP(B2210,Population!$A$2:$B$10,2,FALSE)/100000))</f>
        <v>3310.7616694297753</v>
      </c>
      <c r="K2210" s="10">
        <f>IF(B2210="Pending","",SUMIFS(E:E,A:A,"&lt;="&amp;A2210,A:A,"&gt;="&amp;A2210-13,B:B,B2210)/(VLOOKUP(B2210,Population!$A$2:$B$10,2,FALSE)/100000)/14)</f>
        <v>40.914233054957364</v>
      </c>
      <c r="L2210" s="13">
        <f>IF(B2210="Pending","",(G2210/C2210)/(VLOOKUP(B2210,Population!$A$2:$B$10,2,FALSE)/100000))</f>
        <v>6.6998953492988303E-2</v>
      </c>
    </row>
    <row r="2211" spans="1:12" x14ac:dyDescent="0.3">
      <c r="A2211" s="1">
        <v>44129</v>
      </c>
      <c r="B2211" s="55" t="s">
        <v>21</v>
      </c>
      <c r="C2211" s="55">
        <v>359</v>
      </c>
      <c r="D2211" s="6">
        <f t="shared" si="296"/>
        <v>1.4499953551680824E-3</v>
      </c>
      <c r="E2211" s="7">
        <f t="shared" si="297"/>
        <v>2</v>
      </c>
      <c r="F2211" s="6">
        <f t="shared" si="298"/>
        <v>5.7142857142857147E-4</v>
      </c>
      <c r="G2211" s="55">
        <v>0</v>
      </c>
      <c r="H2211" s="7">
        <f t="shared" si="299"/>
        <v>0</v>
      </c>
      <c r="I2211" s="6">
        <f t="shared" si="300"/>
        <v>0</v>
      </c>
      <c r="J2211" s="10" t="str">
        <f>IF(B2211="Pending","",C2211/(VLOOKUP(B2211,Population!$A$2:$B$10,2,FALSE)/100000))</f>
        <v/>
      </c>
      <c r="K2211" s="10" t="str">
        <f>IF(B2211="Pending","",SUMIFS(E:E,A:A,"&lt;="&amp;A2211,A:A,"&gt;="&amp;A2211-13,B:B,B2211)/(VLOOKUP(B2211,Population!$A$2:$B$10,2,FALSE)/100000)/14)</f>
        <v/>
      </c>
      <c r="L2211" s="13" t="str">
        <f>IF(B2211="Pending","",(G2211/C2211)/(VLOOKUP(B2211,Population!$A$2:$B$10,2,FALSE)/100000))</f>
        <v/>
      </c>
    </row>
    <row r="2212" spans="1:12" x14ac:dyDescent="0.3">
      <c r="A2212" s="1">
        <v>44130</v>
      </c>
      <c r="B2212" s="11" t="s">
        <v>0</v>
      </c>
      <c r="C2212" s="55">
        <v>12195</v>
      </c>
      <c r="D2212" s="6">
        <f t="shared" ref="D2212:D2220" si="301">C2212/SUMIF(A:A,A2212,C:C)</f>
        <v>4.8806160101814572E-2</v>
      </c>
      <c r="E2212" s="7">
        <f t="shared" ref="E2212:E2220" si="302">C2212-SUMIFS(C:C,A:A,A2212-1,B:B,B2212)</f>
        <v>122</v>
      </c>
      <c r="F2212" s="6">
        <f t="shared" ref="F2212:F2220" si="303">E2212/SUMIF(A:A,A2212,E:E)</f>
        <v>5.3532250987275119E-2</v>
      </c>
      <c r="G2212" s="55">
        <v>4</v>
      </c>
      <c r="H2212" s="7">
        <f t="shared" ref="H2212:H2220" si="304">G2212-SUMIFS(G:G,A:A,A2212-1,B:B,B2212)</f>
        <v>0</v>
      </c>
      <c r="I2212" s="6">
        <f t="shared" ref="I2212:I2220" si="305">G2212/SUMIF(A:A,A2212,G:G)</f>
        <v>1.2646221941195069E-3</v>
      </c>
      <c r="J2212" s="10">
        <f>IF(B2212="Pending","",C2212/(VLOOKUP(B2212,Population!$A$2:$B$10,2,FALSE)/100000))</f>
        <v>1346.1245521196906</v>
      </c>
      <c r="K2212" s="10">
        <f>IF(B2212="Pending","",SUMIFS(E:E,A:A,"&lt;="&amp;A2212,A:A,"&gt;="&amp;A2212-13,B:B,B2212)/(VLOOKUP(B2212,Population!$A$2:$B$10,2,FALSE)/100000)/14)</f>
        <v>11.527172115029506</v>
      </c>
      <c r="L2212" s="13">
        <f>IF(B2212="Pending","",(G2212/C2212)/(VLOOKUP(B2212,Population!$A$2:$B$10,2,FALSE)/100000))</f>
        <v>3.6206090071992032E-5</v>
      </c>
    </row>
    <row r="2213" spans="1:12" x14ac:dyDescent="0.3">
      <c r="A2213" s="1">
        <v>44130</v>
      </c>
      <c r="B2213" s="55" t="s">
        <v>1</v>
      </c>
      <c r="C2213" s="55">
        <v>33110</v>
      </c>
      <c r="D2213" s="6">
        <f t="shared" si="301"/>
        <v>0.1325110259098877</v>
      </c>
      <c r="E2213" s="7">
        <f t="shared" si="302"/>
        <v>307</v>
      </c>
      <c r="F2213" s="6">
        <f t="shared" si="303"/>
        <v>0.13470820535322509</v>
      </c>
      <c r="G2213" s="55">
        <v>1</v>
      </c>
      <c r="H2213" s="7">
        <f t="shared" si="304"/>
        <v>0</v>
      </c>
      <c r="I2213" s="6">
        <f t="shared" si="305"/>
        <v>3.1615554852987672E-4</v>
      </c>
      <c r="J2213" s="10">
        <f>IF(B2213="Pending","",C2213/(VLOOKUP(B2213,Population!$A$2:$B$10,2,FALSE)/100000))</f>
        <v>3864.7173830575739</v>
      </c>
      <c r="K2213" s="10">
        <f>IF(B2213="Pending","",SUMIFS(E:E,A:A,"&lt;="&amp;A2213,A:A,"&gt;="&amp;A2213-13,B:B,B2213)/(VLOOKUP(B2213,Population!$A$2:$B$10,2,FALSE)/100000)/14)</f>
        <v>34.483477361880588</v>
      </c>
      <c r="L2213" s="13">
        <f>IF(B2213="Pending","",(G2213/C2213)/(VLOOKUP(B2213,Population!$A$2:$B$10,2,FALSE)/100000))</f>
        <v>3.525326771572107E-6</v>
      </c>
    </row>
    <row r="2214" spans="1:12" x14ac:dyDescent="0.3">
      <c r="A2214" s="1">
        <v>44130</v>
      </c>
      <c r="B2214" s="55" t="s">
        <v>2</v>
      </c>
      <c r="C2214" s="55">
        <v>50089</v>
      </c>
      <c r="D2214" s="6">
        <f t="shared" si="301"/>
        <v>0.20046344840834687</v>
      </c>
      <c r="E2214" s="7">
        <f t="shared" si="302"/>
        <v>435</v>
      </c>
      <c r="F2214" s="6">
        <f t="shared" si="303"/>
        <v>0.19087318999561212</v>
      </c>
      <c r="G2214" s="55">
        <v>20</v>
      </c>
      <c r="H2214" s="7">
        <f t="shared" si="304"/>
        <v>0</v>
      </c>
      <c r="I2214" s="6">
        <f t="shared" si="305"/>
        <v>6.3231109705975336E-3</v>
      </c>
      <c r="J2214" s="10">
        <f>IF(B2214="Pending","",C2214/(VLOOKUP(B2214,Population!$A$2:$B$10,2,FALSE)/100000))</f>
        <v>5258.9747681763201</v>
      </c>
      <c r="K2214" s="10">
        <f>IF(B2214="Pending","",SUMIFS(E:E,A:A,"&lt;="&amp;A2214,A:A,"&gt;="&amp;A2214-13,B:B,B2214)/(VLOOKUP(B2214,Population!$A$2:$B$10,2,FALSE)/100000)/14)</f>
        <v>41.509577725728107</v>
      </c>
      <c r="L2214" s="13">
        <f>IF(B2214="Pending","",(G2214/C2214)/(VLOOKUP(B2214,Population!$A$2:$B$10,2,FALSE)/100000))</f>
        <v>4.1922421497877843E-5</v>
      </c>
    </row>
    <row r="2215" spans="1:12" x14ac:dyDescent="0.3">
      <c r="A2215" s="1">
        <v>44130</v>
      </c>
      <c r="B2215" s="55" t="s">
        <v>3</v>
      </c>
      <c r="C2215" s="55">
        <v>40272</v>
      </c>
      <c r="D2215" s="6">
        <f t="shared" si="301"/>
        <v>0.16117438947275739</v>
      </c>
      <c r="E2215" s="7">
        <f t="shared" si="302"/>
        <v>363</v>
      </c>
      <c r="F2215" s="6">
        <f t="shared" si="303"/>
        <v>0.15928038613426942</v>
      </c>
      <c r="G2215" s="55">
        <v>46</v>
      </c>
      <c r="H2215" s="7">
        <f t="shared" si="304"/>
        <v>0</v>
      </c>
      <c r="I2215" s="6">
        <f t="shared" si="305"/>
        <v>1.4543155232374328E-2</v>
      </c>
      <c r="J2215" s="10">
        <f>IF(B2215="Pending","",C2215/(VLOOKUP(B2215,Population!$A$2:$B$10,2,FALSE)/100000))</f>
        <v>4591.0654801398114</v>
      </c>
      <c r="K2215" s="10">
        <f>IF(B2215="Pending","",SUMIFS(E:E,A:A,"&lt;="&amp;A2215,A:A,"&gt;="&amp;A2215-13,B:B,B2215)/(VLOOKUP(B2215,Population!$A$2:$B$10,2,FALSE)/100000)/14)</f>
        <v>37.986904167468751</v>
      </c>
      <c r="L2215" s="13">
        <f>IF(B2215="Pending","",(G2215/C2215)/(VLOOKUP(B2215,Population!$A$2:$B$10,2,FALSE)/100000))</f>
        <v>1.3021617142684765E-4</v>
      </c>
    </row>
    <row r="2216" spans="1:12" x14ac:dyDescent="0.3">
      <c r="A2216" s="1">
        <v>44130</v>
      </c>
      <c r="B2216" s="55" t="s">
        <v>4</v>
      </c>
      <c r="C2216" s="55">
        <v>37020</v>
      </c>
      <c r="D2216" s="6">
        <f t="shared" si="301"/>
        <v>0.14815941344560685</v>
      </c>
      <c r="E2216" s="7">
        <f t="shared" si="302"/>
        <v>344</v>
      </c>
      <c r="F2216" s="6">
        <f t="shared" si="303"/>
        <v>0.15094339622641509</v>
      </c>
      <c r="G2216" s="55">
        <v>120</v>
      </c>
      <c r="H2216" s="7">
        <f t="shared" si="304"/>
        <v>0</v>
      </c>
      <c r="I2216" s="6">
        <f t="shared" si="305"/>
        <v>3.7938665823585203E-2</v>
      </c>
      <c r="J2216" s="10">
        <f>IF(B2216="Pending","",C2216/(VLOOKUP(B2216,Population!$A$2:$B$10,2,FALSE)/100000))</f>
        <v>4342.4201191760894</v>
      </c>
      <c r="K2216" s="10">
        <f>IF(B2216="Pending","",SUMIFS(E:E,A:A,"&lt;="&amp;A2216,A:A,"&gt;="&amp;A2216-13,B:B,B2216)/(VLOOKUP(B2216,Population!$A$2:$B$10,2,FALSE)/100000)/14)</f>
        <v>39.33715840767875</v>
      </c>
      <c r="L2216" s="13">
        <f>IF(B2216="Pending","",(G2216/C2216)/(VLOOKUP(B2216,Population!$A$2:$B$10,2,FALSE)/100000))</f>
        <v>3.8022463823716909E-4</v>
      </c>
    </row>
    <row r="2217" spans="1:12" x14ac:dyDescent="0.3">
      <c r="A2217" s="1">
        <v>44130</v>
      </c>
      <c r="B2217" s="55" t="s">
        <v>5</v>
      </c>
      <c r="C2217" s="55">
        <v>33073</v>
      </c>
      <c r="D2217" s="6">
        <f t="shared" si="301"/>
        <v>0.13236294653934508</v>
      </c>
      <c r="E2217" s="7">
        <f t="shared" si="302"/>
        <v>293</v>
      </c>
      <c r="F2217" s="6">
        <f t="shared" si="303"/>
        <v>0.12856516015796401</v>
      </c>
      <c r="G2217" s="55">
        <v>307</v>
      </c>
      <c r="H2217" s="7">
        <f t="shared" si="304"/>
        <v>5</v>
      </c>
      <c r="I2217" s="6">
        <f t="shared" si="305"/>
        <v>9.7059753398672149E-2</v>
      </c>
      <c r="J2217" s="10">
        <f>IF(B2217="Pending","",C2217/(VLOOKUP(B2217,Population!$A$2:$B$10,2,FALSE)/100000))</f>
        <v>3693.8173541175015</v>
      </c>
      <c r="K2217" s="10">
        <f>IF(B2217="Pending","",SUMIFS(E:E,A:A,"&lt;="&amp;A2217,A:A,"&gt;="&amp;A2217-13,B:B,B2217)/(VLOOKUP(B2217,Population!$A$2:$B$10,2,FALSE)/100000)/14)</f>
        <v>37.494852435418309</v>
      </c>
      <c r="L2217" s="13">
        <f>IF(B2217="Pending","",(G2217/C2217)/(VLOOKUP(B2217,Population!$A$2:$B$10,2,FALSE)/100000))</f>
        <v>1.0367322561595071E-3</v>
      </c>
    </row>
    <row r="2218" spans="1:12" x14ac:dyDescent="0.3">
      <c r="A2218" s="1">
        <v>44130</v>
      </c>
      <c r="B2218" s="55" t="s">
        <v>6</v>
      </c>
      <c r="C2218" s="55">
        <v>22826</v>
      </c>
      <c r="D2218" s="6">
        <f t="shared" si="301"/>
        <v>9.1352965189341481E-2</v>
      </c>
      <c r="E2218" s="7">
        <f t="shared" si="302"/>
        <v>232</v>
      </c>
      <c r="F2218" s="6">
        <f t="shared" si="303"/>
        <v>0.10179903466432647</v>
      </c>
      <c r="G2218" s="55">
        <v>625</v>
      </c>
      <c r="H2218" s="7">
        <f t="shared" si="304"/>
        <v>9</v>
      </c>
      <c r="I2218" s="6">
        <f t="shared" si="305"/>
        <v>0.19759721783117293</v>
      </c>
      <c r="J2218" s="10">
        <f>IF(B2218="Pending","",C2218/(VLOOKUP(B2218,Population!$A$2:$B$10,2,FALSE)/100000))</f>
        <v>2896.5608257469817</v>
      </c>
      <c r="K2218" s="10">
        <f>IF(B2218="Pending","",SUMIFS(E:E,A:A,"&lt;="&amp;A2218,A:A,"&gt;="&amp;A2218-13,B:B,B2218)/(VLOOKUP(B2218,Population!$A$2:$B$10,2,FALSE)/100000)/14)</f>
        <v>31.65184565066297</v>
      </c>
      <c r="L2218" s="13">
        <f>IF(B2218="Pending","",(G2218/C2218)/(VLOOKUP(B2218,Population!$A$2:$B$10,2,FALSE)/100000))</f>
        <v>3.4745858308533055E-3</v>
      </c>
    </row>
    <row r="2219" spans="1:12" x14ac:dyDescent="0.3">
      <c r="A2219" s="1">
        <v>44130</v>
      </c>
      <c r="B2219" s="55" t="s">
        <v>7</v>
      </c>
      <c r="C2219" s="55">
        <v>13534</v>
      </c>
      <c r="D2219" s="6">
        <f t="shared" si="301"/>
        <v>5.4165032457397164E-2</v>
      </c>
      <c r="E2219" s="7">
        <f t="shared" si="302"/>
        <v>124</v>
      </c>
      <c r="F2219" s="6">
        <f t="shared" si="303"/>
        <v>5.4409828872312417E-2</v>
      </c>
      <c r="G2219" s="55">
        <v>944</v>
      </c>
      <c r="H2219" s="7">
        <f t="shared" si="304"/>
        <v>9</v>
      </c>
      <c r="I2219" s="6">
        <f t="shared" si="305"/>
        <v>0.29845083781220361</v>
      </c>
      <c r="J2219" s="10">
        <f>IF(B2219="Pending","",C2219/(VLOOKUP(B2219,Population!$A$2:$B$10,2,FALSE)/100000))</f>
        <v>2821.9525977018207</v>
      </c>
      <c r="K2219" s="10">
        <f>IF(B2219="Pending","",SUMIFS(E:E,A:A,"&lt;="&amp;A2219,A:A,"&gt;="&amp;A2219-13,B:B,B2219)/(VLOOKUP(B2219,Population!$A$2:$B$10,2,FALSE)/100000)/14)</f>
        <v>33.391129874218805</v>
      </c>
      <c r="L2219" s="13">
        <f>IF(B2219="Pending","",(G2219/C2219)/(VLOOKUP(B2219,Population!$A$2:$B$10,2,FALSE)/100000))</f>
        <v>1.454351436892857E-2</v>
      </c>
    </row>
    <row r="2220" spans="1:12" x14ac:dyDescent="0.3">
      <c r="A2220" s="1">
        <v>44130</v>
      </c>
      <c r="B2220" s="55" t="s">
        <v>25</v>
      </c>
      <c r="C2220" s="55">
        <v>7393</v>
      </c>
      <c r="D2220" s="6">
        <f t="shared" si="301"/>
        <v>2.9587859092473565E-2</v>
      </c>
      <c r="E2220" s="7">
        <f t="shared" si="302"/>
        <v>64</v>
      </c>
      <c r="F2220" s="6">
        <f t="shared" si="303"/>
        <v>2.8082492321193506E-2</v>
      </c>
      <c r="G2220" s="55">
        <v>1096</v>
      </c>
      <c r="H2220" s="7">
        <f t="shared" si="304"/>
        <v>9</v>
      </c>
      <c r="I2220" s="6">
        <f t="shared" si="305"/>
        <v>0.34650648118874489</v>
      </c>
      <c r="J2220" s="10">
        <f>IF(B2220="Pending","",C2220/(VLOOKUP(B2220,Population!$A$2:$B$10,2,FALSE)/100000))</f>
        <v>3339.6726732288621</v>
      </c>
      <c r="K2220" s="10">
        <f>IF(B2220="Pending","",SUMIFS(E:E,A:A,"&lt;="&amp;A2220,A:A,"&gt;="&amp;A2220-13,B:B,B2220)/(VLOOKUP(B2220,Population!$A$2:$B$10,2,FALSE)/100000)/14)</f>
        <v>39.720363478432581</v>
      </c>
      <c r="L2220" s="13">
        <f>IF(B2220="Pending","",(G2220/C2220)/(VLOOKUP(B2220,Population!$A$2:$B$10,2,FALSE)/100000))</f>
        <v>6.6968881382301879E-2</v>
      </c>
    </row>
    <row r="2221" spans="1:12" x14ac:dyDescent="0.3">
      <c r="A2221" s="1">
        <v>44130</v>
      </c>
      <c r="B2221" s="55" t="s">
        <v>21</v>
      </c>
      <c r="C2221" s="55">
        <v>354</v>
      </c>
      <c r="D2221" s="6">
        <f>C2221/SUMIF(A:A,A2221,C:C)</f>
        <v>1.4167593830293037E-3</v>
      </c>
      <c r="E2221" s="7">
        <f>C2221-SUMIFS(C:C,A:A,A2221-1,B:B,B2221)</f>
        <v>-5</v>
      </c>
      <c r="F2221" s="6">
        <f>E2221/SUMIF(A:A,A2221,E:E)</f>
        <v>-2.1939447125932428E-3</v>
      </c>
      <c r="G2221" s="55">
        <v>0</v>
      </c>
      <c r="H2221" s="7">
        <f>G2221-SUMIFS(G:G,A:A,A2221-1,B:B,B2221)</f>
        <v>0</v>
      </c>
      <c r="I2221" s="6">
        <f>G2221/SUMIF(A:A,A2221,G:G)</f>
        <v>0</v>
      </c>
      <c r="J2221" s="10" t="str">
        <f>IF(B2221="Pending","",C2221/(VLOOKUP(B2221,Population!$A$2:$B$10,2,FALSE)/100000))</f>
        <v/>
      </c>
      <c r="K2221" s="10" t="str">
        <f>IF(B2221="Pending","",SUMIFS(E:E,A:A,"&lt;="&amp;A2221,A:A,"&gt;="&amp;A2221-13,B:B,B2221)/(VLOOKUP(B2221,Population!$A$2:$B$10,2,FALSE)/100000)/14)</f>
        <v/>
      </c>
      <c r="L2221" s="13" t="str">
        <f>IF(B2221="Pending","",(G2221/C2221)/(VLOOKUP(B2221,Population!$A$2:$B$10,2,FALSE)/100000))</f>
        <v/>
      </c>
    </row>
    <row r="2222" spans="1:12" x14ac:dyDescent="0.3">
      <c r="A2222" s="1">
        <v>44131</v>
      </c>
      <c r="B2222" s="11" t="s">
        <v>0</v>
      </c>
      <c r="C2222" s="55">
        <v>12258</v>
      </c>
      <c r="D2222" s="6">
        <f t="shared" ref="D2222:D2231" si="306">C2222/SUMIF(A:A,A2222,C:C)</f>
        <v>4.8686520450880552E-2</v>
      </c>
      <c r="E2222" s="7">
        <f t="shared" ref="E2222:E2231" si="307">C2222-SUMIFS(C:C,A:A,A2222-1,B:B,B2222)</f>
        <v>63</v>
      </c>
      <c r="F2222" s="6">
        <f t="shared" ref="F2222:F2231" si="308">E2222/SUMIF(A:A,A2222,E:E)</f>
        <v>3.3018867924528301E-2</v>
      </c>
      <c r="G2222" s="55">
        <v>4</v>
      </c>
      <c r="H2222" s="7">
        <f t="shared" ref="H2222:H2231" si="309">G2222-SUMIFS(G:G,A:A,A2222-1,B:B,B2222)</f>
        <v>0</v>
      </c>
      <c r="I2222" s="6">
        <f t="shared" ref="I2222:I2231" si="310">G2222/SUMIF(A:A,A2222,G:G)</f>
        <v>1.2472715933894605E-3</v>
      </c>
      <c r="J2222" s="10">
        <f>IF(B2222="Pending","",C2222/(VLOOKUP(B2222,Population!$A$2:$B$10,2,FALSE)/100000))</f>
        <v>1353.0787010974309</v>
      </c>
      <c r="K2222" s="10">
        <f>IF(B2222="Pending","",SUMIFS(E:E,A:A,"&lt;="&amp;A2222,A:A,"&gt;="&amp;A2222-13,B:B,B2222)/(VLOOKUP(B2222,Population!$A$2:$B$10,2,FALSE)/100000)/14)</f>
        <v>11.700631613340486</v>
      </c>
      <c r="L2222" s="13">
        <f>IF(B2222="Pending","",(G2222/C2222)/(VLOOKUP(B2222,Population!$A$2:$B$10,2,FALSE)/100000))</f>
        <v>3.6020008845484001E-5</v>
      </c>
    </row>
    <row r="2223" spans="1:12" x14ac:dyDescent="0.3">
      <c r="A2223" s="1">
        <v>44131</v>
      </c>
      <c r="B2223" s="55" t="s">
        <v>1</v>
      </c>
      <c r="C2223" s="55">
        <v>33331</v>
      </c>
      <c r="D2223" s="6">
        <f t="shared" si="306"/>
        <v>0.1323845988863028</v>
      </c>
      <c r="E2223" s="7">
        <f t="shared" si="307"/>
        <v>221</v>
      </c>
      <c r="F2223" s="6">
        <f t="shared" si="308"/>
        <v>0.11582809224318659</v>
      </c>
      <c r="G2223" s="55">
        <v>1</v>
      </c>
      <c r="H2223" s="7">
        <f t="shared" si="309"/>
        <v>0</v>
      </c>
      <c r="I2223" s="6">
        <f t="shared" si="310"/>
        <v>3.1181789834736512E-4</v>
      </c>
      <c r="J2223" s="10">
        <f>IF(B2223="Pending","",C2223/(VLOOKUP(B2223,Population!$A$2:$B$10,2,FALSE)/100000))</f>
        <v>3890.5132918964664</v>
      </c>
      <c r="K2223" s="10">
        <f>IF(B2223="Pending","",SUMIFS(E:E,A:A,"&lt;="&amp;A2223,A:A,"&gt;="&amp;A2223-13,B:B,B2223)/(VLOOKUP(B2223,Population!$A$2:$B$10,2,FALSE)/100000)/14)</f>
        <v>35.283867552098314</v>
      </c>
      <c r="L2223" s="13">
        <f>IF(B2223="Pending","",(G2223/C2223)/(VLOOKUP(B2223,Population!$A$2:$B$10,2,FALSE)/100000))</f>
        <v>3.5019522188578942E-6</v>
      </c>
    </row>
    <row r="2224" spans="1:12" x14ac:dyDescent="0.3">
      <c r="A2224" s="1">
        <v>44131</v>
      </c>
      <c r="B2224" s="55" t="s">
        <v>2</v>
      </c>
      <c r="C2224" s="55">
        <v>50447</v>
      </c>
      <c r="D2224" s="6">
        <f t="shared" si="306"/>
        <v>0.20036620143461994</v>
      </c>
      <c r="E2224" s="7">
        <f t="shared" si="307"/>
        <v>358</v>
      </c>
      <c r="F2224" s="6">
        <f t="shared" si="308"/>
        <v>0.18763102725366876</v>
      </c>
      <c r="G2224" s="55">
        <v>21</v>
      </c>
      <c r="H2224" s="7">
        <f t="shared" si="309"/>
        <v>1</v>
      </c>
      <c r="I2224" s="6">
        <f t="shared" si="310"/>
        <v>6.5481758652946682E-3</v>
      </c>
      <c r="J2224" s="10">
        <f>IF(B2224="Pending","",C2224/(VLOOKUP(B2224,Population!$A$2:$B$10,2,FALSE)/100000))</f>
        <v>5296.5621220266094</v>
      </c>
      <c r="K2224" s="10">
        <f>IF(B2224="Pending","",SUMIFS(E:E,A:A,"&lt;="&amp;A2224,A:A,"&gt;="&amp;A2224-13,B:B,B2224)/(VLOOKUP(B2224,Population!$A$2:$B$10,2,FALSE)/100000)/14)</f>
        <v>42.61200011519189</v>
      </c>
      <c r="L2224" s="13">
        <f>IF(B2224="Pending","",(G2224/C2224)/(VLOOKUP(B2224,Population!$A$2:$B$10,2,FALSE)/100000))</f>
        <v>4.3706162485927075E-5</v>
      </c>
    </row>
    <row r="2225" spans="1:12" x14ac:dyDescent="0.3">
      <c r="A2225" s="1">
        <v>44131</v>
      </c>
      <c r="B2225" s="55" t="s">
        <v>3</v>
      </c>
      <c r="C2225" s="55">
        <v>40596</v>
      </c>
      <c r="D2225" s="6">
        <f t="shared" si="306"/>
        <v>0.16123984208059608</v>
      </c>
      <c r="E2225" s="7">
        <f t="shared" si="307"/>
        <v>324</v>
      </c>
      <c r="F2225" s="6">
        <f t="shared" si="308"/>
        <v>0.16981132075471697</v>
      </c>
      <c r="G2225" s="55">
        <v>46</v>
      </c>
      <c r="H2225" s="7">
        <f t="shared" si="309"/>
        <v>0</v>
      </c>
      <c r="I2225" s="6">
        <f t="shared" si="310"/>
        <v>1.4343623323978797E-2</v>
      </c>
      <c r="J2225" s="10">
        <f>IF(B2225="Pending","",C2225/(VLOOKUP(B2225,Population!$A$2:$B$10,2,FALSE)/100000))</f>
        <v>4628.0019425843211</v>
      </c>
      <c r="K2225" s="10">
        <f>IF(B2225="Pending","",SUMIFS(E:E,A:A,"&lt;="&amp;A2225,A:A,"&gt;="&amp;A2225-13,B:B,B2225)/(VLOOKUP(B2225,Population!$A$2:$B$10,2,FALSE)/100000)/14)</f>
        <v>39.135061399540156</v>
      </c>
      <c r="L2225" s="13">
        <f>IF(B2225="Pending","",(G2225/C2225)/(VLOOKUP(B2225,Population!$A$2:$B$10,2,FALSE)/100000))</f>
        <v>1.2917690550059144E-4</v>
      </c>
    </row>
    <row r="2226" spans="1:12" x14ac:dyDescent="0.3">
      <c r="A2226" s="1">
        <v>44131</v>
      </c>
      <c r="B2226" s="55" t="s">
        <v>4</v>
      </c>
      <c r="C2226" s="55">
        <v>37312</v>
      </c>
      <c r="D2226" s="6">
        <f t="shared" si="306"/>
        <v>0.1481963983572569</v>
      </c>
      <c r="E2226" s="7">
        <f t="shared" si="307"/>
        <v>292</v>
      </c>
      <c r="F2226" s="6">
        <f t="shared" si="308"/>
        <v>0.15303983228511531</v>
      </c>
      <c r="G2226" s="55">
        <v>122</v>
      </c>
      <c r="H2226" s="7">
        <f t="shared" si="309"/>
        <v>2</v>
      </c>
      <c r="I2226" s="6">
        <f t="shared" si="310"/>
        <v>3.8041783598378544E-2</v>
      </c>
      <c r="J2226" s="10">
        <f>IF(B2226="Pending","",C2226/(VLOOKUP(B2226,Population!$A$2:$B$10,2,FALSE)/100000))</f>
        <v>4376.6715150377704</v>
      </c>
      <c r="K2226" s="10">
        <f>IF(B2226="Pending","",SUMIFS(E:E,A:A,"&lt;="&amp;A2226,A:A,"&gt;="&amp;A2226-13,B:B,B2226)/(VLOOKUP(B2226,Population!$A$2:$B$10,2,FALSE)/100000)/14)</f>
        <v>40.309066900818415</v>
      </c>
      <c r="L2226" s="13">
        <f>IF(B2226="Pending","",(G2226/C2226)/(VLOOKUP(B2226,Population!$A$2:$B$10,2,FALSE)/100000))</f>
        <v>3.8353652201255181E-4</v>
      </c>
    </row>
    <row r="2227" spans="1:12" x14ac:dyDescent="0.3">
      <c r="A2227" s="1">
        <v>44131</v>
      </c>
      <c r="B2227" s="55" t="s">
        <v>5</v>
      </c>
      <c r="C2227" s="55">
        <v>33343</v>
      </c>
      <c r="D2227" s="6">
        <f t="shared" si="306"/>
        <v>0.1324322606782273</v>
      </c>
      <c r="E2227" s="7">
        <f t="shared" si="307"/>
        <v>270</v>
      </c>
      <c r="F2227" s="6">
        <f t="shared" si="308"/>
        <v>0.14150943396226415</v>
      </c>
      <c r="G2227" s="55">
        <v>311</v>
      </c>
      <c r="H2227" s="7">
        <f t="shared" si="309"/>
        <v>4</v>
      </c>
      <c r="I2227" s="6">
        <f t="shared" si="310"/>
        <v>9.6975366386030562E-2</v>
      </c>
      <c r="J2227" s="10">
        <f>IF(B2227="Pending","",C2227/(VLOOKUP(B2227,Population!$A$2:$B$10,2,FALSE)/100000))</f>
        <v>3723.9727886293913</v>
      </c>
      <c r="K2227" s="10">
        <f>IF(B2227="Pending","",SUMIFS(E:E,A:A,"&lt;="&amp;A2227,A:A,"&gt;="&amp;A2227-13,B:B,B2227)/(VLOOKUP(B2227,Population!$A$2:$B$10,2,FALSE)/100000)/14)</f>
        <v>38.356436278615156</v>
      </c>
      <c r="L2227" s="13">
        <f>IF(B2227="Pending","",(G2227/C2227)/(VLOOKUP(B2227,Population!$A$2:$B$10,2,FALSE)/100000))</f>
        <v>1.0417356892276431E-3</v>
      </c>
    </row>
    <row r="2228" spans="1:12" x14ac:dyDescent="0.3">
      <c r="A2228" s="1">
        <v>44131</v>
      </c>
      <c r="B2228" s="55" t="s">
        <v>6</v>
      </c>
      <c r="C2228" s="55">
        <v>23008</v>
      </c>
      <c r="D2228" s="6">
        <f t="shared" si="306"/>
        <v>9.1383542383248473E-2</v>
      </c>
      <c r="E2228" s="7">
        <f t="shared" si="307"/>
        <v>182</v>
      </c>
      <c r="F2228" s="6">
        <f t="shared" si="308"/>
        <v>9.5387840670859536E-2</v>
      </c>
      <c r="G2228" s="55">
        <v>637</v>
      </c>
      <c r="H2228" s="7">
        <f t="shared" si="309"/>
        <v>12</v>
      </c>
      <c r="I2228" s="6">
        <f t="shared" si="310"/>
        <v>0.19862800124727159</v>
      </c>
      <c r="J2228" s="10">
        <f>IF(B2228="Pending","",C2228/(VLOOKUP(B2228,Population!$A$2:$B$10,2,FALSE)/100000))</f>
        <v>2919.6561587131587</v>
      </c>
      <c r="K2228" s="10">
        <f>IF(B2228="Pending","",SUMIFS(E:E,A:A,"&lt;="&amp;A2228,A:A,"&gt;="&amp;A2228-13,B:B,B2228)/(VLOOKUP(B2228,Population!$A$2:$B$10,2,FALSE)/100000)/14)</f>
        <v>32.17756359102335</v>
      </c>
      <c r="L2228" s="13">
        <f>IF(B2228="Pending","",(G2228/C2228)/(VLOOKUP(B2228,Population!$A$2:$B$10,2,FALSE)/100000))</f>
        <v>3.5132851782692389E-3</v>
      </c>
    </row>
    <row r="2229" spans="1:12" x14ac:dyDescent="0.3">
      <c r="A2229" s="1">
        <v>44131</v>
      </c>
      <c r="B2229" s="55" t="s">
        <v>7</v>
      </c>
      <c r="C2229" s="55">
        <v>13669</v>
      </c>
      <c r="D2229" s="6">
        <f t="shared" si="306"/>
        <v>5.4290752818003447E-2</v>
      </c>
      <c r="E2229" s="7">
        <f t="shared" si="307"/>
        <v>135</v>
      </c>
      <c r="F2229" s="6">
        <f t="shared" si="308"/>
        <v>7.0754716981132074E-2</v>
      </c>
      <c r="G2229" s="55">
        <v>955</v>
      </c>
      <c r="H2229" s="7">
        <f t="shared" si="309"/>
        <v>11</v>
      </c>
      <c r="I2229" s="6">
        <f t="shared" si="310"/>
        <v>0.29778609292173369</v>
      </c>
      <c r="J2229" s="10">
        <f>IF(B2229="Pending","",C2229/(VLOOKUP(B2229,Population!$A$2:$B$10,2,FALSE)/100000))</f>
        <v>2850.101230825047</v>
      </c>
      <c r="K2229" s="10">
        <f>IF(B2229="Pending","",SUMIFS(E:E,A:A,"&lt;="&amp;A2229,A:A,"&gt;="&amp;A2229-13,B:B,B2229)/(VLOOKUP(B2229,Population!$A$2:$B$10,2,FALSE)/100000)/14)</f>
        <v>33.837933574587474</v>
      </c>
      <c r="L2229" s="13">
        <f>IF(B2229="Pending","",(G2229/C2229)/(VLOOKUP(B2229,Population!$A$2:$B$10,2,FALSE)/100000))</f>
        <v>1.4567672528907635E-2</v>
      </c>
    </row>
    <row r="2230" spans="1:12" x14ac:dyDescent="0.3">
      <c r="A2230" s="1">
        <v>44131</v>
      </c>
      <c r="B2230" s="55" t="s">
        <v>25</v>
      </c>
      <c r="C2230" s="55">
        <v>7453</v>
      </c>
      <c r="D2230" s="6">
        <f t="shared" si="306"/>
        <v>2.9601944601110521E-2</v>
      </c>
      <c r="E2230" s="7">
        <f t="shared" si="307"/>
        <v>60</v>
      </c>
      <c r="F2230" s="6">
        <f t="shared" si="308"/>
        <v>3.1446540880503145E-2</v>
      </c>
      <c r="G2230" s="55">
        <v>1110</v>
      </c>
      <c r="H2230" s="7">
        <f t="shared" si="309"/>
        <v>14</v>
      </c>
      <c r="I2230" s="6">
        <f t="shared" si="310"/>
        <v>0.3461178671655753</v>
      </c>
      <c r="J2230" s="10">
        <f>IF(B2230="Pending","",C2230/(VLOOKUP(B2230,Population!$A$2:$B$10,2,FALSE)/100000))</f>
        <v>3366.7767392905057</v>
      </c>
      <c r="K2230" s="10">
        <f>IF(B2230="Pending","",SUMIFS(E:E,A:A,"&lt;="&amp;A2230,A:A,"&gt;="&amp;A2230-13,B:B,B2230)/(VLOOKUP(B2230,Population!$A$2:$B$10,2,FALSE)/100000)/14)</f>
        <v>40.881966309645883</v>
      </c>
      <c r="L2230" s="13">
        <f>IF(B2230="Pending","",(G2230/C2230)/(VLOOKUP(B2230,Population!$A$2:$B$10,2,FALSE)/100000))</f>
        <v>6.7278307009312768E-2</v>
      </c>
    </row>
    <row r="2231" spans="1:12" x14ac:dyDescent="0.3">
      <c r="A2231" s="1">
        <v>44131</v>
      </c>
      <c r="B2231" s="55" t="s">
        <v>21</v>
      </c>
      <c r="C2231" s="55">
        <v>357</v>
      </c>
      <c r="D2231" s="6">
        <f t="shared" si="306"/>
        <v>1.4179383097539858E-3</v>
      </c>
      <c r="E2231" s="7">
        <f t="shared" si="307"/>
        <v>3</v>
      </c>
      <c r="F2231" s="6">
        <f t="shared" si="308"/>
        <v>1.5723270440251573E-3</v>
      </c>
      <c r="G2231" s="55">
        <v>0</v>
      </c>
      <c r="H2231" s="7">
        <f t="shared" si="309"/>
        <v>0</v>
      </c>
      <c r="I2231" s="6">
        <f t="shared" si="310"/>
        <v>0</v>
      </c>
      <c r="J2231" s="10" t="str">
        <f>IF(B2231="Pending","",C2231/(VLOOKUP(B2231,Population!$A$2:$B$10,2,FALSE)/100000))</f>
        <v/>
      </c>
      <c r="K2231" s="10" t="str">
        <f>IF(B2231="Pending","",SUMIFS(E:E,A:A,"&lt;="&amp;A2231,A:A,"&gt;="&amp;A2231-13,B:B,B2231)/(VLOOKUP(B2231,Population!$A$2:$B$10,2,FALSE)/100000)/14)</f>
        <v/>
      </c>
      <c r="L2231" s="13" t="str">
        <f>IF(B2231="Pending","",(G2231/C2231)/(VLOOKUP(B2231,Population!$A$2:$B$10,2,FALSE)/100000))</f>
        <v/>
      </c>
    </row>
    <row r="2232" spans="1:12" x14ac:dyDescent="0.3">
      <c r="A2232" s="1">
        <v>44132</v>
      </c>
      <c r="B2232" s="11" t="s">
        <v>0</v>
      </c>
      <c r="C2232" s="56">
        <v>12393</v>
      </c>
      <c r="D2232" s="6">
        <f t="shared" ref="D2232:D2240" si="311">C2232/SUMIF(A:A,A2232,C:C)</f>
        <v>4.8749114939815909E-2</v>
      </c>
      <c r="E2232" s="7">
        <f t="shared" ref="E2232:E2240" si="312">C2232-SUMIFS(C:C,A:A,A2232-1,B:B,B2232)</f>
        <v>135</v>
      </c>
      <c r="F2232" s="6">
        <f t="shared" ref="F2232:F2240" si="313">E2232/SUMIF(A:A,A2232,E:E)</f>
        <v>5.5192150449713817E-2</v>
      </c>
      <c r="G2232" s="57">
        <v>4</v>
      </c>
      <c r="H2232" s="7">
        <f t="shared" ref="H2232:H2240" si="314">G2232-SUMIFS(G:G,A:A,A2232-1,B:B,B2232)</f>
        <v>0</v>
      </c>
      <c r="I2232" s="6">
        <f t="shared" ref="I2232:I2240" si="315">G2232/SUMIF(A:A,A2232,G:G)</f>
        <v>1.2341869793273681E-3</v>
      </c>
      <c r="J2232" s="10">
        <f>IF(B2232="Pending","",C2232/(VLOOKUP(B2232,Population!$A$2:$B$10,2,FALSE)/100000))</f>
        <v>1367.980448906874</v>
      </c>
      <c r="K2232" s="10">
        <f>IF(B2232="Pending","",SUMIFS(E:E,A:A,"&lt;="&amp;A2232,A:A,"&gt;="&amp;A2232-13,B:B,B2232)/(VLOOKUP(B2232,Population!$A$2:$B$10,2,FALSE)/100000)/14)</f>
        <v>12.181587495020922</v>
      </c>
      <c r="L2232" s="13">
        <f>IF(B2232="Pending","",(G2232/C2232)/(VLOOKUP(B2232,Population!$A$2:$B$10,2,FALSE)/100000))</f>
        <v>3.5627634021459116E-5</v>
      </c>
    </row>
    <row r="2233" spans="1:12" x14ac:dyDescent="0.3">
      <c r="A2233" s="1">
        <v>44132</v>
      </c>
      <c r="B2233" s="56" t="s">
        <v>1</v>
      </c>
      <c r="C2233" s="56">
        <v>33625</v>
      </c>
      <c r="D2233" s="6">
        <f t="shared" si="311"/>
        <v>0.13226732751160411</v>
      </c>
      <c r="E2233" s="7">
        <f t="shared" si="312"/>
        <v>294</v>
      </c>
      <c r="F2233" s="6">
        <f t="shared" si="313"/>
        <v>0.12019623875715454</v>
      </c>
      <c r="G2233" s="57">
        <v>1</v>
      </c>
      <c r="H2233" s="7">
        <f t="shared" si="314"/>
        <v>0</v>
      </c>
      <c r="I2233" s="6">
        <f t="shared" si="315"/>
        <v>3.0854674483184202E-4</v>
      </c>
      <c r="J2233" s="10">
        <f>IF(B2233="Pending","",C2233/(VLOOKUP(B2233,Population!$A$2:$B$10,2,FALSE)/100000))</f>
        <v>3924.8300213020516</v>
      </c>
      <c r="K2233" s="10">
        <f>IF(B2233="Pending","",SUMIFS(E:E,A:A,"&lt;="&amp;A2233,A:A,"&gt;="&amp;A2233-13,B:B,B2233)/(VLOOKUP(B2233,Population!$A$2:$B$10,2,FALSE)/100000)/14)</f>
        <v>36.15095692483419</v>
      </c>
      <c r="L2233" s="13">
        <f>IF(B2233="Pending","",(G2233/C2233)/(VLOOKUP(B2233,Population!$A$2:$B$10,2,FALSE)/100000))</f>
        <v>3.4713329191599247E-6</v>
      </c>
    </row>
    <row r="2234" spans="1:12" x14ac:dyDescent="0.3">
      <c r="A2234" s="1">
        <v>44132</v>
      </c>
      <c r="B2234" s="56" t="s">
        <v>2</v>
      </c>
      <c r="C2234" s="56">
        <v>50863</v>
      </c>
      <c r="D2234" s="6">
        <f t="shared" si="311"/>
        <v>0.2000747384155456</v>
      </c>
      <c r="E2234" s="7">
        <f t="shared" si="312"/>
        <v>416</v>
      </c>
      <c r="F2234" s="6">
        <f t="shared" si="313"/>
        <v>0.17007358953393295</v>
      </c>
      <c r="G2234" s="57">
        <v>21</v>
      </c>
      <c r="H2234" s="7">
        <f t="shared" si="314"/>
        <v>0</v>
      </c>
      <c r="I2234" s="6">
        <f t="shared" si="315"/>
        <v>6.4794816414686825E-3</v>
      </c>
      <c r="J2234" s="10">
        <f>IF(B2234="Pending","",C2234/(VLOOKUP(B2234,Population!$A$2:$B$10,2,FALSE)/100000))</f>
        <v>5340.2390471710787</v>
      </c>
      <c r="K2234" s="10">
        <f>IF(B2234="Pending","",SUMIFS(E:E,A:A,"&lt;="&amp;A2234,A:A,"&gt;="&amp;A2234-13,B:B,B2234)/(VLOOKUP(B2234,Population!$A$2:$B$10,2,FALSE)/100000)/14)</f>
        <v>43.871911417436209</v>
      </c>
      <c r="L2234" s="13">
        <f>IF(B2234="Pending","",(G2234/C2234)/(VLOOKUP(B2234,Population!$A$2:$B$10,2,FALSE)/100000))</f>
        <v>4.334869706717188E-5</v>
      </c>
    </row>
    <row r="2235" spans="1:12" x14ac:dyDescent="0.3">
      <c r="A2235" s="1">
        <v>44132</v>
      </c>
      <c r="B2235" s="56" t="s">
        <v>3</v>
      </c>
      <c r="C2235" s="56">
        <v>40943</v>
      </c>
      <c r="D2235" s="6">
        <f t="shared" si="311"/>
        <v>0.16105341829911102</v>
      </c>
      <c r="E2235" s="7">
        <f t="shared" si="312"/>
        <v>347</v>
      </c>
      <c r="F2235" s="6">
        <f t="shared" si="313"/>
        <v>0.1418642681929681</v>
      </c>
      <c r="G2235" s="57">
        <v>46</v>
      </c>
      <c r="H2235" s="7">
        <f t="shared" si="314"/>
        <v>0</v>
      </c>
      <c r="I2235" s="6">
        <f t="shared" si="315"/>
        <v>1.4193150262264732E-2</v>
      </c>
      <c r="J2235" s="10">
        <f>IF(B2235="Pending","",C2235/(VLOOKUP(B2235,Population!$A$2:$B$10,2,FALSE)/100000))</f>
        <v>4667.5604378566823</v>
      </c>
      <c r="K2235" s="10">
        <f>IF(B2235="Pending","",SUMIFS(E:E,A:A,"&lt;="&amp;A2235,A:A,"&gt;="&amp;A2235-13,B:B,B2235)/(VLOOKUP(B2235,Population!$A$2:$B$10,2,FALSE)/100000)/14)</f>
        <v>39.908642513347125</v>
      </c>
      <c r="L2235" s="13">
        <f>IF(B2235="Pending","",(G2235/C2235)/(VLOOKUP(B2235,Population!$A$2:$B$10,2,FALSE)/100000))</f>
        <v>1.2808210574950563E-4</v>
      </c>
    </row>
    <row r="2236" spans="1:12" x14ac:dyDescent="0.3">
      <c r="A2236" s="1">
        <v>44132</v>
      </c>
      <c r="B2236" s="56" t="s">
        <v>4</v>
      </c>
      <c r="C2236" s="56">
        <v>37646</v>
      </c>
      <c r="D2236" s="6">
        <f t="shared" si="311"/>
        <v>0.14808433640154198</v>
      </c>
      <c r="E2236" s="7">
        <f t="shared" si="312"/>
        <v>334</v>
      </c>
      <c r="F2236" s="6">
        <f t="shared" si="313"/>
        <v>0.13654946852003272</v>
      </c>
      <c r="G2236" s="57">
        <v>124</v>
      </c>
      <c r="H2236" s="7">
        <f t="shared" si="314"/>
        <v>2</v>
      </c>
      <c r="I2236" s="6">
        <f t="shared" si="315"/>
        <v>3.8259796359148411E-2</v>
      </c>
      <c r="J2236" s="10">
        <f>IF(B2236="Pending","",C2236/(VLOOKUP(B2236,Population!$A$2:$B$10,2,FALSE)/100000))</f>
        <v>4415.8494815370905</v>
      </c>
      <c r="K2236" s="10">
        <f>IF(B2236="Pending","",SUMIFS(E:E,A:A,"&lt;="&amp;A2236,A:A,"&gt;="&amp;A2236-13,B:B,B2236)/(VLOOKUP(B2236,Population!$A$2:$B$10,2,FALSE)/100000)/14)</f>
        <v>40.962591577239913</v>
      </c>
      <c r="L2236" s="13">
        <f>IF(B2236="Pending","",(G2236/C2236)/(VLOOKUP(B2236,Population!$A$2:$B$10,2,FALSE)/100000))</f>
        <v>3.8636543885471673E-4</v>
      </c>
    </row>
    <row r="2237" spans="1:12" x14ac:dyDescent="0.3">
      <c r="A2237" s="1">
        <v>44132</v>
      </c>
      <c r="B2237" s="56" t="s">
        <v>5</v>
      </c>
      <c r="C2237" s="56">
        <v>33742</v>
      </c>
      <c r="D2237" s="6">
        <f t="shared" si="311"/>
        <v>0.13272755880733222</v>
      </c>
      <c r="E2237" s="7">
        <f t="shared" si="312"/>
        <v>399</v>
      </c>
      <c r="F2237" s="6">
        <f t="shared" si="313"/>
        <v>0.16312346688470972</v>
      </c>
      <c r="G2237" s="57">
        <v>315</v>
      </c>
      <c r="H2237" s="7">
        <f t="shared" si="314"/>
        <v>4</v>
      </c>
      <c r="I2237" s="6">
        <f t="shared" si="315"/>
        <v>9.719222462203024E-2</v>
      </c>
      <c r="J2237" s="10">
        <f>IF(B2237="Pending","",C2237/(VLOOKUP(B2237,Population!$A$2:$B$10,2,FALSE)/100000))</f>
        <v>3768.5358196302946</v>
      </c>
      <c r="K2237" s="10">
        <f>IF(B2237="Pending","",SUMIFS(E:E,A:A,"&lt;="&amp;A2237,A:A,"&gt;="&amp;A2237-13,B:B,B2237)/(VLOOKUP(B2237,Population!$A$2:$B$10,2,FALSE)/100000)/14)</f>
        <v>39.529147620744197</v>
      </c>
      <c r="L2237" s="13">
        <f>IF(B2237="Pending","",(G2237/C2237)/(VLOOKUP(B2237,Population!$A$2:$B$10,2,FALSE)/100000))</f>
        <v>1.0426572302729899E-3</v>
      </c>
    </row>
    <row r="2238" spans="1:12" x14ac:dyDescent="0.3">
      <c r="A2238" s="1">
        <v>44132</v>
      </c>
      <c r="B2238" s="56" t="s">
        <v>6</v>
      </c>
      <c r="C2238" s="56">
        <v>23279</v>
      </c>
      <c r="D2238" s="6">
        <f t="shared" si="311"/>
        <v>9.1570293446621043E-2</v>
      </c>
      <c r="E2238" s="7">
        <f t="shared" si="312"/>
        <v>271</v>
      </c>
      <c r="F2238" s="6">
        <f t="shared" si="313"/>
        <v>0.11079313164349959</v>
      </c>
      <c r="G2238" s="57">
        <v>643</v>
      </c>
      <c r="H2238" s="7">
        <f t="shared" si="314"/>
        <v>6</v>
      </c>
      <c r="I2238" s="6">
        <f t="shared" si="315"/>
        <v>0.19839555692687441</v>
      </c>
      <c r="J2238" s="10">
        <f>IF(B2238="Pending","",C2238/(VLOOKUP(B2238,Population!$A$2:$B$10,2,FALSE)/100000))</f>
        <v>2954.0453632946637</v>
      </c>
      <c r="K2238" s="10">
        <f>IF(B2238="Pending","",SUMIFS(E:E,A:A,"&lt;="&amp;A2238,A:A,"&gt;="&amp;A2238-13,B:B,B2238)/(VLOOKUP(B2238,Population!$A$2:$B$10,2,FALSE)/100000)/14)</f>
        <v>32.730473838643753</v>
      </c>
      <c r="L2238" s="13">
        <f>IF(B2238="Pending","",(G2238/C2238)/(VLOOKUP(B2238,Population!$A$2:$B$10,2,FALSE)/100000))</f>
        <v>3.5050925720563259E-3</v>
      </c>
    </row>
    <row r="2239" spans="1:12" x14ac:dyDescent="0.3">
      <c r="A2239" s="1">
        <v>44132</v>
      </c>
      <c r="B2239" s="56" t="s">
        <v>7</v>
      </c>
      <c r="C2239" s="56">
        <v>13832</v>
      </c>
      <c r="D2239" s="6">
        <f t="shared" si="311"/>
        <v>5.4409566517189832E-2</v>
      </c>
      <c r="E2239" s="7">
        <f t="shared" si="312"/>
        <v>163</v>
      </c>
      <c r="F2239" s="6">
        <f t="shared" si="313"/>
        <v>6.6639411283728536E-2</v>
      </c>
      <c r="G2239" s="57">
        <v>963</v>
      </c>
      <c r="H2239" s="7">
        <f t="shared" si="314"/>
        <v>8</v>
      </c>
      <c r="I2239" s="6">
        <f t="shared" si="315"/>
        <v>0.29713051527306389</v>
      </c>
      <c r="J2239" s="10">
        <f>IF(B2239="Pending","",C2239/(VLOOKUP(B2239,Population!$A$2:$B$10,2,FALSE)/100000))</f>
        <v>2884.0880989664242</v>
      </c>
      <c r="K2239" s="10">
        <f>IF(B2239="Pending","",SUMIFS(E:E,A:A,"&lt;="&amp;A2239,A:A,"&gt;="&amp;A2239-13,B:B,B2239)/(VLOOKUP(B2239,Population!$A$2:$B$10,2,FALSE)/100000)/14)</f>
        <v>34.299630731635105</v>
      </c>
      <c r="L2239" s="13">
        <f>IF(B2239="Pending","",(G2239/C2239)/(VLOOKUP(B2239,Population!$A$2:$B$10,2,FALSE)/100000))</f>
        <v>1.4516597957322259E-2</v>
      </c>
    </row>
    <row r="2240" spans="1:12" x14ac:dyDescent="0.3">
      <c r="A2240" s="1">
        <v>44132</v>
      </c>
      <c r="B2240" s="56" t="s">
        <v>25</v>
      </c>
      <c r="C2240" s="56">
        <v>7537</v>
      </c>
      <c r="D2240" s="6">
        <f t="shared" si="311"/>
        <v>2.9647549366690267E-2</v>
      </c>
      <c r="E2240" s="7">
        <f t="shared" si="312"/>
        <v>84</v>
      </c>
      <c r="F2240" s="6">
        <f t="shared" si="313"/>
        <v>3.4341782502044151E-2</v>
      </c>
      <c r="G2240" s="57">
        <v>1124</v>
      </c>
      <c r="H2240" s="7">
        <f t="shared" si="314"/>
        <v>14</v>
      </c>
      <c r="I2240" s="6">
        <f t="shared" si="315"/>
        <v>0.34680654119099041</v>
      </c>
      <c r="J2240" s="10">
        <f>IF(B2240="Pending","",C2240/(VLOOKUP(B2240,Population!$A$2:$B$10,2,FALSE)/100000))</f>
        <v>3404.7224317768068</v>
      </c>
      <c r="K2240" s="10">
        <f>IF(B2240="Pending","",SUMIFS(E:E,A:A,"&lt;="&amp;A2240,A:A,"&gt;="&amp;A2240-13,B:B,B2240)/(VLOOKUP(B2240,Population!$A$2:$B$10,2,FALSE)/100000)/14)</f>
        <v>40.591565601842554</v>
      </c>
      <c r="L2240" s="13">
        <f>IF(B2240="Pending","",(G2240/C2240)/(VLOOKUP(B2240,Population!$A$2:$B$10,2,FALSE)/100000))</f>
        <v>6.7367587133004947E-2</v>
      </c>
    </row>
    <row r="2241" spans="1:12" x14ac:dyDescent="0.3">
      <c r="A2241" s="1">
        <v>44132</v>
      </c>
      <c r="B2241" s="56" t="s">
        <v>21</v>
      </c>
      <c r="C2241" s="56">
        <v>360</v>
      </c>
      <c r="D2241" s="6">
        <f>C2241/SUMIF(A:A,A2241,C:C)</f>
        <v>1.4160962945480293E-3</v>
      </c>
      <c r="E2241" s="7">
        <f>C2241-SUMIFS(C:C,A:A,A2241-1,B:B,B2241)</f>
        <v>3</v>
      </c>
      <c r="F2241" s="6">
        <f>E2241/SUMIF(A:A,A2241,E:E)</f>
        <v>1.2264922322158627E-3</v>
      </c>
      <c r="G2241" s="57">
        <v>0</v>
      </c>
      <c r="H2241" s="7">
        <f>G2241-SUMIFS(G:G,A:A,A2241-1,B:B,B2241)</f>
        <v>0</v>
      </c>
      <c r="I2241" s="6">
        <f>G2241/SUMIF(A:A,A2241,G:G)</f>
        <v>0</v>
      </c>
      <c r="J2241" s="10" t="str">
        <f>IF(B2241="Pending","",C2241/(VLOOKUP(B2241,Population!$A$2:$B$10,2,FALSE)/100000))</f>
        <v/>
      </c>
      <c r="K2241" s="10" t="str">
        <f>IF(B2241="Pending","",SUMIFS(E:E,A:A,"&lt;="&amp;A2241,A:A,"&gt;="&amp;A2241-13,B:B,B2241)/(VLOOKUP(B2241,Population!$A$2:$B$10,2,FALSE)/100000)/14)</f>
        <v/>
      </c>
      <c r="L2241" s="13" t="str">
        <f>IF(B2241="Pending","",(G2241/C2241)/(VLOOKUP(B2241,Population!$A$2:$B$10,2,FALSE)/100000))</f>
        <v/>
      </c>
    </row>
    <row r="2242" spans="1:12" x14ac:dyDescent="0.3">
      <c r="A2242" s="1">
        <v>44133</v>
      </c>
      <c r="B2242" s="11" t="s">
        <v>0</v>
      </c>
      <c r="C2242" s="57">
        <v>12535</v>
      </c>
      <c r="D2242" s="6">
        <f t="shared" ref="D2242:D2251" si="316">C2242/SUMIF(A:A,A2242,C:C)</f>
        <v>4.8797103706010592E-2</v>
      </c>
      <c r="E2242" s="7">
        <f t="shared" ref="E2242:E2251" si="317">C2242-SUMIFS(C:C,A:A,A2242-1,B:B,B2242)</f>
        <v>142</v>
      </c>
      <c r="F2242" s="6">
        <f t="shared" ref="F2242:F2251" si="318">E2242/SUMIF(A:A,A2242,E:E)</f>
        <v>5.338345864661654E-2</v>
      </c>
      <c r="G2242" s="57">
        <v>4</v>
      </c>
      <c r="H2242" s="7">
        <f t="shared" ref="H2242:H2251" si="319">G2242-SUMIFS(G:G,A:A,A2242-1,B:B,B2242)</f>
        <v>0</v>
      </c>
      <c r="I2242" s="6">
        <f t="shared" ref="I2242:I2251" si="320">G2242/SUMIF(A:A,A2242,G:G)</f>
        <v>1.225865767698437E-3</v>
      </c>
      <c r="J2242" s="10">
        <f>IF(B2242="Pending","",C2242/(VLOOKUP(B2242,Population!$A$2:$B$10,2,FALSE)/100000))</f>
        <v>1383.654879936066</v>
      </c>
      <c r="K2242" s="10">
        <f>IF(B2242="Pending","",SUMIFS(E:E,A:A,"&lt;="&amp;A2242,A:A,"&gt;="&amp;A2242-13,B:B,B2242)/(VLOOKUP(B2242,Population!$A$2:$B$10,2,FALSE)/100000)/14)</f>
        <v>12.544275536943875</v>
      </c>
      <c r="L2242" s="13">
        <f>IF(B2242="Pending","",(G2242/C2242)/(VLOOKUP(B2242,Population!$A$2:$B$10,2,FALSE)/100000))</f>
        <v>3.5224034178535524E-5</v>
      </c>
    </row>
    <row r="2243" spans="1:12" x14ac:dyDescent="0.3">
      <c r="A2243" s="1">
        <v>44133</v>
      </c>
      <c r="B2243" s="57" t="s">
        <v>1</v>
      </c>
      <c r="C2243" s="57">
        <v>33993</v>
      </c>
      <c r="D2243" s="6">
        <f t="shared" si="316"/>
        <v>0.13233027094363126</v>
      </c>
      <c r="E2243" s="7">
        <f t="shared" si="317"/>
        <v>368</v>
      </c>
      <c r="F2243" s="6">
        <f t="shared" si="318"/>
        <v>0.13834586466165413</v>
      </c>
      <c r="G2243" s="57">
        <v>1</v>
      </c>
      <c r="H2243" s="7">
        <f t="shared" si="319"/>
        <v>0</v>
      </c>
      <c r="I2243" s="6">
        <f t="shared" si="320"/>
        <v>3.0646644192460924E-4</v>
      </c>
      <c r="J2243" s="10">
        <f>IF(B2243="Pending","",C2243/(VLOOKUP(B2243,Population!$A$2:$B$10,2,FALSE)/100000))</f>
        <v>3967.7842948437365</v>
      </c>
      <c r="K2243" s="10">
        <f>IF(B2243="Pending","",SUMIFS(E:E,A:A,"&lt;="&amp;A2243,A:A,"&gt;="&amp;A2243-13,B:B,B2243)/(VLOOKUP(B2243,Population!$A$2:$B$10,2,FALSE)/100000)/14)</f>
        <v>36.859635739089477</v>
      </c>
      <c r="L2243" s="13">
        <f>IF(B2243="Pending","",(G2243/C2243)/(VLOOKUP(B2243,Population!$A$2:$B$10,2,FALSE)/100000))</f>
        <v>3.4337531081914648E-6</v>
      </c>
    </row>
    <row r="2244" spans="1:12" x14ac:dyDescent="0.3">
      <c r="A2244" s="1">
        <v>44133</v>
      </c>
      <c r="B2244" s="57" t="s">
        <v>2</v>
      </c>
      <c r="C2244" s="57">
        <v>51295</v>
      </c>
      <c r="D2244" s="6">
        <f t="shared" si="316"/>
        <v>0.19968467767050763</v>
      </c>
      <c r="E2244" s="7">
        <f t="shared" si="317"/>
        <v>432</v>
      </c>
      <c r="F2244" s="6">
        <f t="shared" si="318"/>
        <v>0.162406015037594</v>
      </c>
      <c r="G2244" s="57">
        <v>21</v>
      </c>
      <c r="H2244" s="7">
        <f t="shared" si="319"/>
        <v>0</v>
      </c>
      <c r="I2244" s="6">
        <f t="shared" si="320"/>
        <v>6.4357952804167942E-3</v>
      </c>
      <c r="J2244" s="10">
        <f>IF(B2244="Pending","",C2244/(VLOOKUP(B2244,Population!$A$2:$B$10,2,FALSE)/100000))</f>
        <v>5385.5958540518741</v>
      </c>
      <c r="K2244" s="10">
        <f>IF(B2244="Pending","",SUMIFS(E:E,A:A,"&lt;="&amp;A2244,A:A,"&gt;="&amp;A2244-13,B:B,B2244)/(VLOOKUP(B2244,Population!$A$2:$B$10,2,FALSE)/100000)/14)</f>
        <v>44.396874460038013</v>
      </c>
      <c r="L2244" s="13">
        <f>IF(B2244="Pending","",(G2244/C2244)/(VLOOKUP(B2244,Population!$A$2:$B$10,2,FALSE)/100000))</f>
        <v>4.2983619825081653E-5</v>
      </c>
    </row>
    <row r="2245" spans="1:12" x14ac:dyDescent="0.3">
      <c r="A2245" s="1">
        <v>44133</v>
      </c>
      <c r="B2245" s="57" t="s">
        <v>3</v>
      </c>
      <c r="C2245" s="57">
        <v>41311</v>
      </c>
      <c r="D2245" s="6">
        <f t="shared" si="316"/>
        <v>0.16081828090937403</v>
      </c>
      <c r="E2245" s="7">
        <f t="shared" si="317"/>
        <v>368</v>
      </c>
      <c r="F2245" s="6">
        <f t="shared" si="318"/>
        <v>0.13834586466165413</v>
      </c>
      <c r="G2245" s="57">
        <v>46</v>
      </c>
      <c r="H2245" s="7">
        <f t="shared" si="319"/>
        <v>0</v>
      </c>
      <c r="I2245" s="6">
        <f t="shared" si="320"/>
        <v>1.4097456328532026E-2</v>
      </c>
      <c r="J2245" s="10">
        <f>IF(B2245="Pending","",C2245/(VLOOKUP(B2245,Population!$A$2:$B$10,2,FALSE)/100000))</f>
        <v>4709.5129631022983</v>
      </c>
      <c r="K2245" s="10">
        <f>IF(B2245="Pending","",SUMIFS(E:E,A:A,"&lt;="&amp;A2245,A:A,"&gt;="&amp;A2245-13,B:B,B2245)/(VLOOKUP(B2245,Population!$A$2:$B$10,2,FALSE)/100000)/14)</f>
        <v>40.275075672518845</v>
      </c>
      <c r="L2245" s="13">
        <f>IF(B2245="Pending","",(G2245/C2245)/(VLOOKUP(B2245,Population!$A$2:$B$10,2,FALSE)/100000))</f>
        <v>1.2694114535358644E-4</v>
      </c>
    </row>
    <row r="2246" spans="1:12" x14ac:dyDescent="0.3">
      <c r="A2246" s="1">
        <v>44133</v>
      </c>
      <c r="B2246" s="57" t="s">
        <v>4</v>
      </c>
      <c r="C2246" s="57">
        <v>38068</v>
      </c>
      <c r="D2246" s="6">
        <f t="shared" si="316"/>
        <v>0.14819370912488322</v>
      </c>
      <c r="E2246" s="7">
        <f t="shared" si="317"/>
        <v>422</v>
      </c>
      <c r="F2246" s="6">
        <f t="shared" si="318"/>
        <v>0.1586466165413534</v>
      </c>
      <c r="G2246" s="57">
        <v>126</v>
      </c>
      <c r="H2246" s="7">
        <f t="shared" si="319"/>
        <v>2</v>
      </c>
      <c r="I2246" s="6">
        <f t="shared" si="320"/>
        <v>3.8614771682500763E-2</v>
      </c>
      <c r="J2246" s="10">
        <f>IF(B2246="Pending","",C2246/(VLOOKUP(B2246,Population!$A$2:$B$10,2,FALSE)/100000))</f>
        <v>4465.3497865152722</v>
      </c>
      <c r="K2246" s="10">
        <f>IF(B2246="Pending","",SUMIFS(E:E,A:A,"&lt;="&amp;A2246,A:A,"&gt;="&amp;A2246-13,B:B,B2246)/(VLOOKUP(B2246,Population!$A$2:$B$10,2,FALSE)/100000)/14)</f>
        <v>41.61611625366141</v>
      </c>
      <c r="L2246" s="13">
        <f>IF(B2246="Pending","",(G2246/C2246)/(VLOOKUP(B2246,Population!$A$2:$B$10,2,FALSE)/100000))</f>
        <v>3.8824503291260375E-4</v>
      </c>
    </row>
    <row r="2247" spans="1:12" x14ac:dyDescent="0.3">
      <c r="A2247" s="1">
        <v>44133</v>
      </c>
      <c r="B2247" s="57" t="s">
        <v>5</v>
      </c>
      <c r="C2247" s="57">
        <v>34130</v>
      </c>
      <c r="D2247" s="6">
        <f t="shared" si="316"/>
        <v>0.13286359389598257</v>
      </c>
      <c r="E2247" s="7">
        <f t="shared" si="317"/>
        <v>388</v>
      </c>
      <c r="F2247" s="6">
        <f t="shared" si="318"/>
        <v>0.14586466165413534</v>
      </c>
      <c r="G2247" s="57">
        <v>317</v>
      </c>
      <c r="H2247" s="7">
        <f t="shared" si="319"/>
        <v>2</v>
      </c>
      <c r="I2247" s="6">
        <f t="shared" si="320"/>
        <v>9.7149862090101138E-2</v>
      </c>
      <c r="J2247" s="10">
        <f>IF(B2247="Pending","",C2247/(VLOOKUP(B2247,Population!$A$2:$B$10,2,FALSE)/100000))</f>
        <v>3811.8702958918248</v>
      </c>
      <c r="K2247" s="10">
        <f>IF(B2247="Pending","",SUMIFS(E:E,A:A,"&lt;="&amp;A2247,A:A,"&gt;="&amp;A2247-13,B:B,B2247)/(VLOOKUP(B2247,Population!$A$2:$B$10,2,FALSE)/100000)/14)</f>
        <v>39.760498837898908</v>
      </c>
      <c r="L2247" s="13">
        <f>IF(B2247="Pending","",(G2247/C2247)/(VLOOKUP(B2247,Population!$A$2:$B$10,2,FALSE)/100000))</f>
        <v>1.0373487797494341E-3</v>
      </c>
    </row>
    <row r="2248" spans="1:12" x14ac:dyDescent="0.3">
      <c r="A2248" s="1">
        <v>44133</v>
      </c>
      <c r="B2248" s="57" t="s">
        <v>6</v>
      </c>
      <c r="C2248" s="57">
        <v>23562</v>
      </c>
      <c r="D2248" s="6">
        <f t="shared" si="316"/>
        <v>9.1723762067891623E-2</v>
      </c>
      <c r="E2248" s="7">
        <f t="shared" si="317"/>
        <v>283</v>
      </c>
      <c r="F2248" s="6">
        <f t="shared" si="318"/>
        <v>0.10639097744360902</v>
      </c>
      <c r="G2248" s="57">
        <v>648</v>
      </c>
      <c r="H2248" s="7">
        <f t="shared" si="319"/>
        <v>5</v>
      </c>
      <c r="I2248" s="6">
        <f t="shared" si="320"/>
        <v>0.19859025436714681</v>
      </c>
      <c r="J2248" s="10">
        <f>IF(B2248="Pending","",C2248/(VLOOKUP(B2248,Population!$A$2:$B$10,2,FALSE)/100000))</f>
        <v>2989.9573370827297</v>
      </c>
      <c r="K2248" s="10">
        <f>IF(B2248="Pending","",SUMIFS(E:E,A:A,"&lt;="&amp;A2248,A:A,"&gt;="&amp;A2248-13,B:B,B2248)/(VLOOKUP(B2248,Population!$A$2:$B$10,2,FALSE)/100000)/14)</f>
        <v>32.802986658003803</v>
      </c>
      <c r="L2248" s="13">
        <f>IF(B2248="Pending","",(G2248/C2248)/(VLOOKUP(B2248,Population!$A$2:$B$10,2,FALSE)/100000))</f>
        <v>3.4899217873822115E-3</v>
      </c>
    </row>
    <row r="2249" spans="1:12" x14ac:dyDescent="0.3">
      <c r="A2249" s="1">
        <v>44133</v>
      </c>
      <c r="B2249" s="57" t="s">
        <v>7</v>
      </c>
      <c r="C2249" s="57">
        <v>14014</v>
      </c>
      <c r="D2249" s="6">
        <f t="shared" si="316"/>
        <v>5.4554655870445341E-2</v>
      </c>
      <c r="E2249" s="7">
        <f t="shared" si="317"/>
        <v>182</v>
      </c>
      <c r="F2249" s="6">
        <f t="shared" si="318"/>
        <v>6.8421052631578952E-2</v>
      </c>
      <c r="G2249" s="57">
        <v>970</v>
      </c>
      <c r="H2249" s="7">
        <f t="shared" si="319"/>
        <v>7</v>
      </c>
      <c r="I2249" s="6">
        <f t="shared" si="320"/>
        <v>0.29727244866687097</v>
      </c>
      <c r="J2249" s="10">
        <f>IF(B2249="Pending","",C2249/(VLOOKUP(B2249,Population!$A$2:$B$10,2,FALSE)/100000))</f>
        <v>2922.0366265844032</v>
      </c>
      <c r="K2249" s="10">
        <f>IF(B2249="Pending","",SUMIFS(E:E,A:A,"&lt;="&amp;A2249,A:A,"&gt;="&amp;A2249-13,B:B,B2249)/(VLOOKUP(B2249,Population!$A$2:$B$10,2,FALSE)/100000)/14)</f>
        <v>34.493245668461533</v>
      </c>
      <c r="L2249" s="13">
        <f>IF(B2249="Pending","",(G2249/C2249)/(VLOOKUP(B2249,Population!$A$2:$B$10,2,FALSE)/100000))</f>
        <v>1.4432220757829255E-2</v>
      </c>
    </row>
    <row r="2250" spans="1:12" x14ac:dyDescent="0.3">
      <c r="A2250" s="1">
        <v>44133</v>
      </c>
      <c r="B2250" s="57" t="s">
        <v>25</v>
      </c>
      <c r="C2250" s="57">
        <v>7616</v>
      </c>
      <c r="D2250" s="6">
        <f t="shared" si="316"/>
        <v>2.9648084708813454E-2</v>
      </c>
      <c r="E2250" s="7">
        <f t="shared" si="317"/>
        <v>79</v>
      </c>
      <c r="F2250" s="6">
        <f t="shared" si="318"/>
        <v>2.9699248120300753E-2</v>
      </c>
      <c r="G2250" s="57">
        <v>1130</v>
      </c>
      <c r="H2250" s="7">
        <f t="shared" si="319"/>
        <v>6</v>
      </c>
      <c r="I2250" s="6">
        <f t="shared" si="320"/>
        <v>0.34630707937480848</v>
      </c>
      <c r="J2250" s="10">
        <f>IF(B2250="Pending","",C2250/(VLOOKUP(B2250,Population!$A$2:$B$10,2,FALSE)/100000))</f>
        <v>3440.4094520913045</v>
      </c>
      <c r="K2250" s="10">
        <f>IF(B2250="Pending","",SUMIFS(E:E,A:A,"&lt;="&amp;A2250,A:A,"&gt;="&amp;A2250-13,B:B,B2250)/(VLOOKUP(B2250,Population!$A$2:$B$10,2,FALSE)/100000)/14)</f>
        <v>40.52703211121959</v>
      </c>
      <c r="L2250" s="13">
        <f>IF(B2250="Pending","",(G2250/C2250)/(VLOOKUP(B2250,Population!$A$2:$B$10,2,FALSE)/100000))</f>
        <v>6.7024673165391624E-2</v>
      </c>
    </row>
    <row r="2251" spans="1:12" x14ac:dyDescent="0.3">
      <c r="A2251" s="1">
        <v>44133</v>
      </c>
      <c r="B2251" s="57" t="s">
        <v>21</v>
      </c>
      <c r="C2251" s="57">
        <v>356</v>
      </c>
      <c r="D2251" s="6">
        <f t="shared" si="316"/>
        <v>1.3858611024602928E-3</v>
      </c>
      <c r="E2251" s="7">
        <f t="shared" si="317"/>
        <v>-4</v>
      </c>
      <c r="F2251" s="6">
        <f t="shared" si="318"/>
        <v>-1.5037593984962407E-3</v>
      </c>
      <c r="G2251" s="57">
        <v>0</v>
      </c>
      <c r="H2251" s="7">
        <f t="shared" si="319"/>
        <v>0</v>
      </c>
      <c r="I2251" s="6">
        <f t="shared" si="320"/>
        <v>0</v>
      </c>
      <c r="J2251" s="10" t="str">
        <f>IF(B2251="Pending","",C2251/(VLOOKUP(B2251,Population!$A$2:$B$10,2,FALSE)/100000))</f>
        <v/>
      </c>
      <c r="K2251" s="10" t="str">
        <f>IF(B2251="Pending","",SUMIFS(E:E,A:A,"&lt;="&amp;A2251,A:A,"&gt;="&amp;A2251-13,B:B,B2251)/(VLOOKUP(B2251,Population!$A$2:$B$10,2,FALSE)/100000)/14)</f>
        <v/>
      </c>
      <c r="L2251" s="13" t="str">
        <f>IF(B2251="Pending","",(G2251/C2251)/(VLOOKUP(B2251,Population!$A$2:$B$10,2,FALSE)/100000))</f>
        <v/>
      </c>
    </row>
    <row r="2252" spans="1:12" x14ac:dyDescent="0.3">
      <c r="A2252" s="1">
        <v>44134</v>
      </c>
      <c r="B2252" s="11" t="s">
        <v>0</v>
      </c>
      <c r="C2252" s="58">
        <v>12674</v>
      </c>
      <c r="D2252" s="6">
        <f t="shared" ref="D2252:D2261" si="321">C2252/SUMIF(A:A,A2252,C:C)</f>
        <v>4.8842335676408929E-2</v>
      </c>
      <c r="E2252" s="7">
        <f t="shared" ref="E2252:E2261" si="322">C2252-SUMIFS(C:C,A:A,A2252-1,B:B,B2252)</f>
        <v>139</v>
      </c>
      <c r="F2252" s="6">
        <f t="shared" ref="F2252:F2261" si="323">E2252/SUMIF(A:A,A2252,E:E)</f>
        <v>5.3297546012269936E-2</v>
      </c>
      <c r="G2252" s="59">
        <v>5</v>
      </c>
      <c r="H2252" s="7">
        <f t="shared" ref="H2252:H2261" si="324">G2252-SUMIFS(G:G,A:A,A2252-1,B:B,B2252)</f>
        <v>1</v>
      </c>
      <c r="I2252" s="6">
        <f t="shared" ref="I2252:I2261" si="325">G2252/SUMIF(A:A,A2252,G:G)</f>
        <v>1.4965579167913799E-3</v>
      </c>
      <c r="J2252" s="10">
        <f>IF(B2252="Pending","",C2252/(VLOOKUP(B2252,Population!$A$2:$B$10,2,FALSE)/100000))</f>
        <v>1398.9981610139369</v>
      </c>
      <c r="K2252" s="10">
        <f>IF(B2252="Pending","",SUMIFS(E:E,A:A,"&lt;="&amp;A2252,A:A,"&gt;="&amp;A2252-13,B:B,B2252)/(VLOOKUP(B2252,Population!$A$2:$B$10,2,FALSE)/100000)/14)</f>
        <v>13.372150415246269</v>
      </c>
      <c r="L2252" s="13">
        <f>IF(B2252="Pending","",(G2252/C2252)/(VLOOKUP(B2252,Population!$A$2:$B$10,2,FALSE)/100000))</f>
        <v>4.3547150507726726E-5</v>
      </c>
    </row>
    <row r="2253" spans="1:12" x14ac:dyDescent="0.3">
      <c r="A2253" s="1">
        <v>44134</v>
      </c>
      <c r="B2253" s="57" t="s">
        <v>1</v>
      </c>
      <c r="C2253" s="58">
        <v>34349</v>
      </c>
      <c r="D2253" s="6">
        <f t="shared" si="321"/>
        <v>0.1323722098902454</v>
      </c>
      <c r="E2253" s="7">
        <f t="shared" si="322"/>
        <v>356</v>
      </c>
      <c r="F2253" s="6">
        <f t="shared" si="323"/>
        <v>0.13650306748466257</v>
      </c>
      <c r="G2253" s="59">
        <v>1</v>
      </c>
      <c r="H2253" s="7">
        <f t="shared" si="324"/>
        <v>0</v>
      </c>
      <c r="I2253" s="6">
        <f t="shared" si="325"/>
        <v>2.9931158335827599E-4</v>
      </c>
      <c r="J2253" s="10">
        <f>IF(B2253="Pending","",C2253/(VLOOKUP(B2253,Population!$A$2:$B$10,2,FALSE)/100000))</f>
        <v>4009.3378855525402</v>
      </c>
      <c r="K2253" s="10">
        <f>IF(B2253="Pending","",SUMIFS(E:E,A:A,"&lt;="&amp;A2253,A:A,"&gt;="&amp;A2253-13,B:B,B2253)/(VLOOKUP(B2253,Population!$A$2:$B$10,2,FALSE)/100000)/14)</f>
        <v>39.010684375299626</v>
      </c>
      <c r="L2253" s="13">
        <f>IF(B2253="Pending","",(G2253/C2253)/(VLOOKUP(B2253,Population!$A$2:$B$10,2,FALSE)/100000))</f>
        <v>3.3981649948106921E-6</v>
      </c>
    </row>
    <row r="2254" spans="1:12" x14ac:dyDescent="0.3">
      <c r="A2254" s="1">
        <v>44134</v>
      </c>
      <c r="B2254" s="57" t="s">
        <v>2</v>
      </c>
      <c r="C2254" s="58">
        <v>51727</v>
      </c>
      <c r="D2254" s="6">
        <f t="shared" si="321"/>
        <v>0.19934255148600322</v>
      </c>
      <c r="E2254" s="7">
        <f t="shared" si="322"/>
        <v>432</v>
      </c>
      <c r="F2254" s="6">
        <f t="shared" si="323"/>
        <v>0.16564417177914109</v>
      </c>
      <c r="G2254" s="59">
        <v>21</v>
      </c>
      <c r="H2254" s="7">
        <f t="shared" si="324"/>
        <v>0</v>
      </c>
      <c r="I2254" s="6">
        <f t="shared" si="325"/>
        <v>6.2855432505237955E-3</v>
      </c>
      <c r="J2254" s="10">
        <f>IF(B2254="Pending","",C2254/(VLOOKUP(B2254,Population!$A$2:$B$10,2,FALSE)/100000))</f>
        <v>5430.9526609326704</v>
      </c>
      <c r="K2254" s="10">
        <f>IF(B2254="Pending","",SUMIFS(E:E,A:A,"&lt;="&amp;A2254,A:A,"&gt;="&amp;A2254-13,B:B,B2254)/(VLOOKUP(B2254,Population!$A$2:$B$10,2,FALSE)/100000)/14)</f>
        <v>46.939195480638162</v>
      </c>
      <c r="L2254" s="13">
        <f>IF(B2254="Pending","",(G2254/C2254)/(VLOOKUP(B2254,Population!$A$2:$B$10,2,FALSE)/100000))</f>
        <v>4.2624640495825455E-5</v>
      </c>
    </row>
    <row r="2255" spans="1:12" x14ac:dyDescent="0.3">
      <c r="A2255" s="1">
        <v>44134</v>
      </c>
      <c r="B2255" s="57" t="s">
        <v>3</v>
      </c>
      <c r="C2255" s="58">
        <v>41704</v>
      </c>
      <c r="D2255" s="6">
        <f t="shared" si="321"/>
        <v>0.16071648785300283</v>
      </c>
      <c r="E2255" s="7">
        <f t="shared" si="322"/>
        <v>393</v>
      </c>
      <c r="F2255" s="6">
        <f t="shared" si="323"/>
        <v>0.15069018404907975</v>
      </c>
      <c r="G2255" s="59">
        <v>46</v>
      </c>
      <c r="H2255" s="7">
        <f t="shared" si="324"/>
        <v>0</v>
      </c>
      <c r="I2255" s="6">
        <f t="shared" si="325"/>
        <v>1.3768332834480694E-2</v>
      </c>
      <c r="J2255" s="10">
        <f>IF(B2255="Pending","",C2255/(VLOOKUP(B2255,Population!$A$2:$B$10,2,FALSE)/100000))</f>
        <v>4754.3155240303613</v>
      </c>
      <c r="K2255" s="10">
        <f>IF(B2255="Pending","",SUMIFS(E:E,A:A,"&lt;="&amp;A2255,A:A,"&gt;="&amp;A2255-13,B:B,B2255)/(VLOOKUP(B2255,Population!$A$2:$B$10,2,FALSE)/100000)/14)</f>
        <v>42.660962686681408</v>
      </c>
      <c r="L2255" s="13">
        <f>IF(B2255="Pending","",(G2255/C2255)/(VLOOKUP(B2255,Population!$A$2:$B$10,2,FALSE)/100000))</f>
        <v>1.2574490829901232E-4</v>
      </c>
    </row>
    <row r="2256" spans="1:12" x14ac:dyDescent="0.3">
      <c r="A2256" s="1">
        <v>44134</v>
      </c>
      <c r="B2256" s="57" t="s">
        <v>4</v>
      </c>
      <c r="C2256" s="58">
        <v>38469</v>
      </c>
      <c r="D2256" s="6">
        <f t="shared" si="321"/>
        <v>0.14824963004069552</v>
      </c>
      <c r="E2256" s="7">
        <f t="shared" si="322"/>
        <v>401</v>
      </c>
      <c r="F2256" s="6">
        <f t="shared" si="323"/>
        <v>0.15375766871165644</v>
      </c>
      <c r="G2256" s="59">
        <v>127</v>
      </c>
      <c r="H2256" s="7">
        <f t="shared" si="324"/>
        <v>1</v>
      </c>
      <c r="I2256" s="6">
        <f t="shared" si="325"/>
        <v>3.8012571086501044E-2</v>
      </c>
      <c r="J2256" s="10">
        <f>IF(B2256="Pending","",C2256/(VLOOKUP(B2256,Population!$A$2:$B$10,2,FALSE)/100000))</f>
        <v>4512.3868061746352</v>
      </c>
      <c r="K2256" s="10">
        <f>IF(B2256="Pending","",SUMIFS(E:E,A:A,"&lt;="&amp;A2256,A:A,"&gt;="&amp;A2256-13,B:B,B2256)/(VLOOKUP(B2256,Population!$A$2:$B$10,2,FALSE)/100000)/14)</f>
        <v>44.02913044352541</v>
      </c>
      <c r="L2256" s="13">
        <f>IF(B2256="Pending","",(G2256/C2256)/(VLOOKUP(B2256,Population!$A$2:$B$10,2,FALSE)/100000))</f>
        <v>3.8724716560901415E-4</v>
      </c>
    </row>
    <row r="2257" spans="1:12" x14ac:dyDescent="0.3">
      <c r="A2257" s="1">
        <v>44134</v>
      </c>
      <c r="B2257" s="57" t="s">
        <v>5</v>
      </c>
      <c r="C2257" s="58">
        <v>34482</v>
      </c>
      <c r="D2257" s="6">
        <f t="shared" si="321"/>
        <v>0.13288475767665556</v>
      </c>
      <c r="E2257" s="7">
        <f t="shared" si="322"/>
        <v>352</v>
      </c>
      <c r="F2257" s="6">
        <f t="shared" si="323"/>
        <v>0.13496932515337423</v>
      </c>
      <c r="G2257" s="59">
        <v>324</v>
      </c>
      <c r="H2257" s="7">
        <f t="shared" si="324"/>
        <v>7</v>
      </c>
      <c r="I2257" s="6">
        <f t="shared" si="325"/>
        <v>9.6976953008081415E-2</v>
      </c>
      <c r="J2257" s="10">
        <f>IF(B2257="Pending","",C2257/(VLOOKUP(B2257,Population!$A$2:$B$10,2,FALSE)/100000))</f>
        <v>3851.1840475517697</v>
      </c>
      <c r="K2257" s="10">
        <f>IF(B2257="Pending","",SUMIFS(E:E,A:A,"&lt;="&amp;A2257,A:A,"&gt;="&amp;A2257-13,B:B,B2257)/(VLOOKUP(B2257,Population!$A$2:$B$10,2,FALSE)/100000)/14)</f>
        <v>41.906480817713273</v>
      </c>
      <c r="L2257" s="13">
        <f>IF(B2257="Pending","",(G2257/C2257)/(VLOOKUP(B2257,Population!$A$2:$B$10,2,FALSE)/100000))</f>
        <v>1.0494322085223464E-3</v>
      </c>
    </row>
    <row r="2258" spans="1:12" x14ac:dyDescent="0.3">
      <c r="A2258" s="1">
        <v>44134</v>
      </c>
      <c r="B2258" s="57" t="s">
        <v>6</v>
      </c>
      <c r="C2258" s="58">
        <v>23860</v>
      </c>
      <c r="D2258" s="6">
        <f t="shared" si="321"/>
        <v>9.1950302133431985E-2</v>
      </c>
      <c r="E2258" s="7">
        <f t="shared" si="322"/>
        <v>298</v>
      </c>
      <c r="F2258" s="6">
        <f t="shared" si="323"/>
        <v>0.1142638036809816</v>
      </c>
      <c r="G2258" s="59">
        <v>657</v>
      </c>
      <c r="H2258" s="7">
        <f t="shared" si="324"/>
        <v>9</v>
      </c>
      <c r="I2258" s="6">
        <f t="shared" si="325"/>
        <v>0.1966477102663873</v>
      </c>
      <c r="J2258" s="10">
        <f>IF(B2258="Pending","",C2258/(VLOOKUP(B2258,Population!$A$2:$B$10,2,FALSE)/100000))</f>
        <v>3027.7727723789972</v>
      </c>
      <c r="K2258" s="10">
        <f>IF(B2258="Pending","",SUMIFS(E:E,A:A,"&lt;="&amp;A2258,A:A,"&gt;="&amp;A2258-13,B:B,B2258)/(VLOOKUP(B2258,Population!$A$2:$B$10,2,FALSE)/100000)/14)</f>
        <v>34.815217395245263</v>
      </c>
      <c r="L2258" s="13">
        <f>IF(B2258="Pending","",(G2258/C2258)/(VLOOKUP(B2258,Population!$A$2:$B$10,2,FALSE)/100000))</f>
        <v>3.494200086304296E-3</v>
      </c>
    </row>
    <row r="2259" spans="1:12" x14ac:dyDescent="0.3">
      <c r="A2259" s="1">
        <v>44134</v>
      </c>
      <c r="B2259" s="57" t="s">
        <v>7</v>
      </c>
      <c r="C2259" s="58">
        <v>14181</v>
      </c>
      <c r="D2259" s="6">
        <f t="shared" si="321"/>
        <v>5.4649926008139102E-2</v>
      </c>
      <c r="E2259" s="7">
        <f t="shared" si="322"/>
        <v>167</v>
      </c>
      <c r="F2259" s="6">
        <f t="shared" si="323"/>
        <v>6.4033742331288349E-2</v>
      </c>
      <c r="G2259" s="59">
        <v>999</v>
      </c>
      <c r="H2259" s="7">
        <f t="shared" si="324"/>
        <v>29</v>
      </c>
      <c r="I2259" s="6">
        <f t="shared" si="325"/>
        <v>0.29901227177491768</v>
      </c>
      <c r="J2259" s="10">
        <f>IF(B2259="Pending","",C2259/(VLOOKUP(B2259,Population!$A$2:$B$10,2,FALSE)/100000))</f>
        <v>2956.8575282998017</v>
      </c>
      <c r="K2259" s="10">
        <f>IF(B2259="Pending","",SUMIFS(E:E,A:A,"&lt;="&amp;A2259,A:A,"&gt;="&amp;A2259-13,B:B,B2259)/(VLOOKUP(B2259,Population!$A$2:$B$10,2,FALSE)/100000)/14)</f>
        <v>36.325140839973088</v>
      </c>
      <c r="L2259" s="13">
        <f>IF(B2259="Pending","",(G2259/C2259)/(VLOOKUP(B2259,Population!$A$2:$B$10,2,FALSE)/100000))</f>
        <v>1.4688659834417543E-2</v>
      </c>
    </row>
    <row r="2260" spans="1:12" x14ac:dyDescent="0.3">
      <c r="A2260" s="1">
        <v>44134</v>
      </c>
      <c r="B2260" s="57" t="s">
        <v>25</v>
      </c>
      <c r="C2260" s="58">
        <v>7688</v>
      </c>
      <c r="D2260" s="6">
        <f t="shared" si="321"/>
        <v>2.9627574300160317E-2</v>
      </c>
      <c r="E2260" s="7">
        <f t="shared" si="322"/>
        <v>72</v>
      </c>
      <c r="F2260" s="6">
        <f t="shared" si="323"/>
        <v>2.7607361963190184E-2</v>
      </c>
      <c r="G2260" s="59">
        <v>1161</v>
      </c>
      <c r="H2260" s="7">
        <f t="shared" si="324"/>
        <v>31</v>
      </c>
      <c r="I2260" s="6">
        <f t="shared" si="325"/>
        <v>0.34750074827895838</v>
      </c>
      <c r="J2260" s="10">
        <f>IF(B2260="Pending","",C2260/(VLOOKUP(B2260,Population!$A$2:$B$10,2,FALSE)/100000))</f>
        <v>3472.9343313652766</v>
      </c>
      <c r="K2260" s="10">
        <f>IF(B2260="Pending","",SUMIFS(E:E,A:A,"&lt;="&amp;A2260,A:A,"&gt;="&amp;A2260-13,B:B,B2260)/(VLOOKUP(B2260,Population!$A$2:$B$10,2,FALSE)/100000)/14)</f>
        <v>42.075835886170658</v>
      </c>
      <c r="L2260" s="13">
        <f>IF(B2260="Pending","",(G2260/C2260)/(VLOOKUP(B2260,Population!$A$2:$B$10,2,FALSE)/100000))</f>
        <v>6.8218480527159883E-2</v>
      </c>
    </row>
    <row r="2261" spans="1:12" x14ac:dyDescent="0.3">
      <c r="A2261" s="1">
        <v>44134</v>
      </c>
      <c r="B2261" s="57" t="s">
        <v>21</v>
      </c>
      <c r="C2261" s="58">
        <v>354</v>
      </c>
      <c r="D2261" s="6">
        <f t="shared" si="321"/>
        <v>1.3642249352571218E-3</v>
      </c>
      <c r="E2261" s="7">
        <f t="shared" si="322"/>
        <v>-2</v>
      </c>
      <c r="F2261" s="6">
        <f t="shared" si="323"/>
        <v>-7.668711656441718E-4</v>
      </c>
      <c r="G2261" s="59">
        <v>0</v>
      </c>
      <c r="H2261" s="7">
        <f t="shared" si="324"/>
        <v>0</v>
      </c>
      <c r="I2261" s="6">
        <f t="shared" si="325"/>
        <v>0</v>
      </c>
      <c r="J2261" s="10" t="str">
        <f>IF(B2261="Pending","",C2261/(VLOOKUP(B2261,Population!$A$2:$B$10,2,FALSE)/100000))</f>
        <v/>
      </c>
      <c r="K2261" s="10" t="str">
        <f>IF(B2261="Pending","",SUMIFS(E:E,A:A,"&lt;="&amp;A2261,A:A,"&gt;="&amp;A2261-13,B:B,B2261)/(VLOOKUP(B2261,Population!$A$2:$B$10,2,FALSE)/100000)/14)</f>
        <v/>
      </c>
      <c r="L2261" s="13" t="str">
        <f>IF(B2261="Pending","",(G2261/C2261)/(VLOOKUP(B2261,Population!$A$2:$B$10,2,FALSE)/100000))</f>
        <v/>
      </c>
    </row>
    <row r="2262" spans="1:12" x14ac:dyDescent="0.3">
      <c r="A2262" s="1">
        <v>44135</v>
      </c>
      <c r="B2262" s="11" t="s">
        <v>0</v>
      </c>
      <c r="C2262" s="60">
        <v>12733</v>
      </c>
      <c r="D2262" s="6">
        <f t="shared" ref="D2262:D2271" si="326">C2262/SUMIF(A:A,A2262,C:C)</f>
        <v>4.8846826663393079E-2</v>
      </c>
      <c r="E2262" s="7">
        <f t="shared" ref="E2262:E2271" si="327">C2262-SUMIFS(C:C,A:A,A2262-1,B:B,B2262)</f>
        <v>59</v>
      </c>
      <c r="F2262" s="6">
        <f t="shared" ref="F2262:F2271" si="328">E2262/SUMIF(A:A,A2262,E:E)</f>
        <v>4.9831081081081079E-2</v>
      </c>
      <c r="G2262" s="61">
        <v>4</v>
      </c>
      <c r="H2262" s="7">
        <f t="shared" ref="H2262:H2271" si="329">G2262-SUMIFS(G:G,A:A,A2262-1,B:B,B2262)</f>
        <v>-1</v>
      </c>
      <c r="I2262" s="6">
        <f t="shared" ref="I2262:I2271" si="330">G2262/SUMIF(A:A,A2262,G:G)</f>
        <v>1.1929615269907546E-3</v>
      </c>
      <c r="J2262" s="10">
        <f>IF(B2262="Pending","",C2262/(VLOOKUP(B2262,Population!$A$2:$B$10,2,FALSE)/100000))</f>
        <v>1405.5107767232491</v>
      </c>
      <c r="K2262" s="10">
        <f>IF(B2262="Pending","",SUMIFS(E:E,A:A,"&lt;="&amp;A2262,A:A,"&gt;="&amp;A2262-13,B:B,B2262)/(VLOOKUP(B2262,Population!$A$2:$B$10,2,FALSE)/100000)/14)</f>
        <v>12.859656442963836</v>
      </c>
      <c r="L2262" s="13">
        <f>IF(B2262="Pending","",(G2262/C2262)/(VLOOKUP(B2262,Population!$A$2:$B$10,2,FALSE)/100000))</f>
        <v>3.4676295329297324E-5</v>
      </c>
    </row>
    <row r="2263" spans="1:12" x14ac:dyDescent="0.3">
      <c r="A2263" s="1">
        <v>44135</v>
      </c>
      <c r="B2263" s="59" t="s">
        <v>1</v>
      </c>
      <c r="C2263" s="60">
        <v>34477</v>
      </c>
      <c r="D2263" s="6">
        <f t="shared" si="326"/>
        <v>0.13226199975448072</v>
      </c>
      <c r="E2263" s="7">
        <f t="shared" si="327"/>
        <v>128</v>
      </c>
      <c r="F2263" s="6">
        <f t="shared" si="328"/>
        <v>0.10810810810810811</v>
      </c>
      <c r="G2263" s="61">
        <v>1</v>
      </c>
      <c r="H2263" s="7">
        <f t="shared" si="329"/>
        <v>0</v>
      </c>
      <c r="I2263" s="6">
        <f t="shared" si="330"/>
        <v>2.9824038174768865E-4</v>
      </c>
      <c r="J2263" s="10">
        <f>IF(B2263="Pending","",C2263/(VLOOKUP(B2263,Population!$A$2:$B$10,2,FALSE)/100000))</f>
        <v>4024.2785024366049</v>
      </c>
      <c r="K2263" s="10">
        <f>IF(B2263="Pending","",SUMIFS(E:E,A:A,"&lt;="&amp;A2263,A:A,"&gt;="&amp;A2263-13,B:B,B2263)/(VLOOKUP(B2263,Population!$A$2:$B$10,2,FALSE)/100000)/14)</f>
        <v>37.251493436383569</v>
      </c>
      <c r="L2263" s="13">
        <f>IF(B2263="Pending","",(G2263/C2263)/(VLOOKUP(B2263,Population!$A$2:$B$10,2,FALSE)/100000))</f>
        <v>3.3855488994620315E-6</v>
      </c>
    </row>
    <row r="2264" spans="1:12" x14ac:dyDescent="0.3">
      <c r="A2264" s="1">
        <v>44135</v>
      </c>
      <c r="B2264" s="59" t="s">
        <v>2</v>
      </c>
      <c r="C2264" s="60">
        <v>51959</v>
      </c>
      <c r="D2264" s="6">
        <f t="shared" si="326"/>
        <v>0.19932712374171371</v>
      </c>
      <c r="E2264" s="7">
        <f t="shared" si="327"/>
        <v>232</v>
      </c>
      <c r="F2264" s="6">
        <f t="shared" si="328"/>
        <v>0.19594594594594594</v>
      </c>
      <c r="G2264" s="61">
        <v>21</v>
      </c>
      <c r="H2264" s="7">
        <f t="shared" si="329"/>
        <v>0</v>
      </c>
      <c r="I2264" s="6">
        <f t="shared" si="330"/>
        <v>6.2630480167014616E-3</v>
      </c>
      <c r="J2264" s="10">
        <f>IF(B2264="Pending","",C2264/(VLOOKUP(B2264,Population!$A$2:$B$10,2,FALSE)/100000))</f>
        <v>5455.3109461093936</v>
      </c>
      <c r="K2264" s="10">
        <f>IF(B2264="Pending","",SUMIFS(E:E,A:A,"&lt;="&amp;A2264,A:A,"&gt;="&amp;A2264-13,B:B,B2264)/(VLOOKUP(B2264,Population!$A$2:$B$10,2,FALSE)/100000)/14)</f>
        <v>45.034329583197341</v>
      </c>
      <c r="L2264" s="13">
        <f>IF(B2264="Pending","",(G2264/C2264)/(VLOOKUP(B2264,Population!$A$2:$B$10,2,FALSE)/100000))</f>
        <v>4.2434318961634429E-5</v>
      </c>
    </row>
    <row r="2265" spans="1:12" x14ac:dyDescent="0.3">
      <c r="A2265" s="1">
        <v>44135</v>
      </c>
      <c r="B2265" s="59" t="s">
        <v>3</v>
      </c>
      <c r="C2265" s="60">
        <v>41866</v>
      </c>
      <c r="D2265" s="6">
        <f t="shared" si="326"/>
        <v>0.16060796710041739</v>
      </c>
      <c r="E2265" s="7">
        <f t="shared" si="327"/>
        <v>162</v>
      </c>
      <c r="F2265" s="6">
        <f t="shared" si="328"/>
        <v>0.13682432432432431</v>
      </c>
      <c r="G2265" s="61">
        <v>46</v>
      </c>
      <c r="H2265" s="7">
        <f t="shared" si="329"/>
        <v>0</v>
      </c>
      <c r="I2265" s="6">
        <f t="shared" si="330"/>
        <v>1.3719057560393677E-2</v>
      </c>
      <c r="J2265" s="10">
        <f>IF(B2265="Pending","",C2265/(VLOOKUP(B2265,Population!$A$2:$B$10,2,FALSE)/100000))</f>
        <v>4772.7837552526162</v>
      </c>
      <c r="K2265" s="10">
        <f>IF(B2265="Pending","",SUMIFS(E:E,A:A,"&lt;="&amp;A2265,A:A,"&gt;="&amp;A2265-13,B:B,B2265)/(VLOOKUP(B2265,Population!$A$2:$B$10,2,FALSE)/100000)/14)</f>
        <v>40.91836944084254</v>
      </c>
      <c r="L2265" s="13">
        <f>IF(B2265="Pending","",(G2265/C2265)/(VLOOKUP(B2265,Population!$A$2:$B$10,2,FALSE)/100000))</f>
        <v>1.2525833983905818E-4</v>
      </c>
    </row>
    <row r="2266" spans="1:12" x14ac:dyDescent="0.3">
      <c r="A2266" s="1">
        <v>44135</v>
      </c>
      <c r="B2266" s="59" t="s">
        <v>4</v>
      </c>
      <c r="C2266" s="60">
        <v>38639</v>
      </c>
      <c r="D2266" s="6">
        <f t="shared" si="326"/>
        <v>0.14822842499386202</v>
      </c>
      <c r="E2266" s="7">
        <f t="shared" si="327"/>
        <v>170</v>
      </c>
      <c r="F2266" s="6">
        <f t="shared" si="328"/>
        <v>0.14358108108108109</v>
      </c>
      <c r="G2266" s="61">
        <v>126</v>
      </c>
      <c r="H2266" s="7">
        <f t="shared" si="329"/>
        <v>-1</v>
      </c>
      <c r="I2266" s="6">
        <f t="shared" si="330"/>
        <v>3.7578288100208766E-2</v>
      </c>
      <c r="J2266" s="10">
        <f>IF(B2266="Pending","",C2266/(VLOOKUP(B2266,Population!$A$2:$B$10,2,FALSE)/100000))</f>
        <v>4532.3276873269833</v>
      </c>
      <c r="K2266" s="10">
        <f>IF(B2266="Pending","",SUMIFS(E:E,A:A,"&lt;="&amp;A2266,A:A,"&gt;="&amp;A2266-13,B:B,B2266)/(VLOOKUP(B2266,Population!$A$2:$B$10,2,FALSE)/100000)/14)</f>
        <v>42.46234692441233</v>
      </c>
      <c r="L2266" s="13">
        <f>IF(B2266="Pending","",(G2266/C2266)/(VLOOKUP(B2266,Population!$A$2:$B$10,2,FALSE)/100000))</f>
        <v>3.8250761957910398E-4</v>
      </c>
    </row>
    <row r="2267" spans="1:12" x14ac:dyDescent="0.3">
      <c r="A2267" s="1">
        <v>44135</v>
      </c>
      <c r="B2267" s="59" t="s">
        <v>5</v>
      </c>
      <c r="C2267" s="60">
        <v>34644</v>
      </c>
      <c r="D2267" s="6">
        <f t="shared" si="326"/>
        <v>0.13290265160815123</v>
      </c>
      <c r="E2267" s="7">
        <f t="shared" si="327"/>
        <v>162</v>
      </c>
      <c r="F2267" s="6">
        <f t="shared" si="328"/>
        <v>0.13682432432432431</v>
      </c>
      <c r="G2267" s="61">
        <v>325</v>
      </c>
      <c r="H2267" s="7">
        <f t="shared" si="329"/>
        <v>1</v>
      </c>
      <c r="I2267" s="6">
        <f t="shared" si="330"/>
        <v>9.6928124067998805E-2</v>
      </c>
      <c r="J2267" s="10">
        <f>IF(B2267="Pending","",C2267/(VLOOKUP(B2267,Population!$A$2:$B$10,2,FALSE)/100000))</f>
        <v>3869.2773082589038</v>
      </c>
      <c r="K2267" s="10">
        <f>IF(B2267="Pending","",SUMIFS(E:E,A:A,"&lt;="&amp;A2267,A:A,"&gt;="&amp;A2267-13,B:B,B2267)/(VLOOKUP(B2267,Population!$A$2:$B$10,2,FALSE)/100000)/14)</f>
        <v>40.143424990430837</v>
      </c>
      <c r="L2267" s="13">
        <f>IF(B2267="Pending","",(G2267/C2267)/(VLOOKUP(B2267,Population!$A$2:$B$10,2,FALSE)/100000))</f>
        <v>1.0477487648295817E-3</v>
      </c>
    </row>
    <row r="2268" spans="1:12" x14ac:dyDescent="0.3">
      <c r="A2268" s="1">
        <v>44135</v>
      </c>
      <c r="B2268" s="59" t="s">
        <v>6</v>
      </c>
      <c r="C2268" s="60">
        <v>24004</v>
      </c>
      <c r="D2268" s="6">
        <f t="shared" si="326"/>
        <v>9.2085072428185616E-2</v>
      </c>
      <c r="E2268" s="7">
        <f t="shared" si="327"/>
        <v>144</v>
      </c>
      <c r="F2268" s="6">
        <f t="shared" si="328"/>
        <v>0.12162162162162163</v>
      </c>
      <c r="G2268" s="61">
        <v>657</v>
      </c>
      <c r="H2268" s="7">
        <f t="shared" si="329"/>
        <v>0</v>
      </c>
      <c r="I2268" s="6">
        <f t="shared" si="330"/>
        <v>0.19594393080823144</v>
      </c>
      <c r="J2268" s="10">
        <f>IF(B2268="Pending","",C2268/(VLOOKUP(B2268,Population!$A$2:$B$10,2,FALSE)/100000))</f>
        <v>3046.0460028577304</v>
      </c>
      <c r="K2268" s="10">
        <f>IF(B2268="Pending","",SUMIFS(E:E,A:A,"&lt;="&amp;A2268,A:A,"&gt;="&amp;A2268-13,B:B,B2268)/(VLOOKUP(B2268,Population!$A$2:$B$10,2,FALSE)/100000)/14)</f>
        <v>33.537178954024334</v>
      </c>
      <c r="L2268" s="13">
        <f>IF(B2268="Pending","",(G2268/C2268)/(VLOOKUP(B2268,Population!$A$2:$B$10,2,FALSE)/100000))</f>
        <v>3.4732383794042871E-3</v>
      </c>
    </row>
    <row r="2269" spans="1:12" x14ac:dyDescent="0.3">
      <c r="A2269" s="1">
        <v>44135</v>
      </c>
      <c r="B2269" s="59" t="s">
        <v>7</v>
      </c>
      <c r="C2269" s="60">
        <v>14264</v>
      </c>
      <c r="D2269" s="6">
        <f t="shared" si="326"/>
        <v>5.4720108028480235E-2</v>
      </c>
      <c r="E2269" s="7">
        <f t="shared" si="327"/>
        <v>83</v>
      </c>
      <c r="F2269" s="6">
        <f t="shared" si="328"/>
        <v>7.0101351351351357E-2</v>
      </c>
      <c r="G2269" s="61">
        <v>1003</v>
      </c>
      <c r="H2269" s="7">
        <f t="shared" si="329"/>
        <v>4</v>
      </c>
      <c r="I2269" s="6">
        <f t="shared" si="330"/>
        <v>0.29913510289293171</v>
      </c>
      <c r="J2269" s="10">
        <f>IF(B2269="Pending","",C2269/(VLOOKUP(B2269,Population!$A$2:$B$10,2,FALSE)/100000))</f>
        <v>2974.1637249607484</v>
      </c>
      <c r="K2269" s="10">
        <f>IF(B2269="Pending","",SUMIFS(E:E,A:A,"&lt;="&amp;A2269,A:A,"&gt;="&amp;A2269-13,B:B,B2269)/(VLOOKUP(B2269,Population!$A$2:$B$10,2,FALSE)/100000)/14)</f>
        <v>34.671967148608999</v>
      </c>
      <c r="L2269" s="13">
        <f>IF(B2269="Pending","",(G2269/C2269)/(VLOOKUP(B2269,Population!$A$2:$B$10,2,FALSE)/100000))</f>
        <v>1.4661660031260286E-2</v>
      </c>
    </row>
    <row r="2270" spans="1:12" x14ac:dyDescent="0.3">
      <c r="A2270" s="1">
        <v>44135</v>
      </c>
      <c r="B2270" s="59" t="s">
        <v>25</v>
      </c>
      <c r="C2270" s="60">
        <v>7737</v>
      </c>
      <c r="D2270" s="6">
        <f t="shared" si="326"/>
        <v>2.9680978394303954E-2</v>
      </c>
      <c r="E2270" s="7">
        <f t="shared" si="327"/>
        <v>49</v>
      </c>
      <c r="F2270" s="6">
        <f t="shared" si="328"/>
        <v>4.1385135135135136E-2</v>
      </c>
      <c r="G2270" s="61">
        <v>1170</v>
      </c>
      <c r="H2270" s="7">
        <f t="shared" si="329"/>
        <v>9</v>
      </c>
      <c r="I2270" s="6">
        <f t="shared" si="330"/>
        <v>0.3489412466447957</v>
      </c>
      <c r="J2270" s="10">
        <f>IF(B2270="Pending","",C2270/(VLOOKUP(B2270,Population!$A$2:$B$10,2,FALSE)/100000))</f>
        <v>3495.0693186489525</v>
      </c>
      <c r="K2270" s="10">
        <f>IF(B2270="Pending","",SUMIFS(E:E,A:A,"&lt;="&amp;A2270,A:A,"&gt;="&amp;A2270-13,B:B,B2270)/(VLOOKUP(B2270,Population!$A$2:$B$10,2,FALSE)/100000)/14)</f>
        <v>40.52703211121959</v>
      </c>
      <c r="L2270" s="13">
        <f>IF(B2270="Pending","",(G2270/C2270)/(VLOOKUP(B2270,Population!$A$2:$B$10,2,FALSE)/100000))</f>
        <v>6.8311915238729717E-2</v>
      </c>
    </row>
    <row r="2271" spans="1:12" x14ac:dyDescent="0.3">
      <c r="A2271" s="1">
        <v>44135</v>
      </c>
      <c r="B2271" s="59" t="s">
        <v>21</v>
      </c>
      <c r="C2271" s="60">
        <v>349</v>
      </c>
      <c r="D2271" s="6">
        <f t="shared" si="326"/>
        <v>1.3388472870120305E-3</v>
      </c>
      <c r="E2271" s="7">
        <f t="shared" si="327"/>
        <v>-5</v>
      </c>
      <c r="F2271" s="6">
        <f t="shared" si="328"/>
        <v>-4.2229729729729732E-3</v>
      </c>
      <c r="G2271" s="61">
        <v>0</v>
      </c>
      <c r="H2271" s="7">
        <f t="shared" si="329"/>
        <v>0</v>
      </c>
      <c r="I2271" s="6">
        <f t="shared" si="330"/>
        <v>0</v>
      </c>
      <c r="J2271" s="10" t="str">
        <f>IF(B2271="Pending","",C2271/(VLOOKUP(B2271,Population!$A$2:$B$10,2,FALSE)/100000))</f>
        <v/>
      </c>
      <c r="K2271" s="10" t="str">
        <f>IF(B2271="Pending","",SUMIFS(E:E,A:A,"&lt;="&amp;A2271,A:A,"&gt;="&amp;A2271-13,B:B,B2271)/(VLOOKUP(B2271,Population!$A$2:$B$10,2,FALSE)/100000)/14)</f>
        <v/>
      </c>
      <c r="L2271" s="13" t="str">
        <f>IF(B2271="Pending","",(G2271/C2271)/(VLOOKUP(B2271,Population!$A$2:$B$10,2,FALSE)/100000))</f>
        <v/>
      </c>
    </row>
    <row r="2272" spans="1:12" x14ac:dyDescent="0.3">
      <c r="A2272" s="1">
        <v>44136</v>
      </c>
      <c r="B2272" s="11" t="s">
        <v>0</v>
      </c>
      <c r="C2272" s="62">
        <v>12759</v>
      </c>
      <c r="D2272" s="6">
        <f t="shared" ref="D2272:D2281" si="331">C2272/SUMIF(A:A,A2272,C:C)</f>
        <v>4.8805398085882815E-2</v>
      </c>
      <c r="E2272" s="7">
        <f t="shared" ref="E2272:E2281" si="332">C2272-SUMIFS(C:C,A:A,A2272-1,B:B,B2272)</f>
        <v>26</v>
      </c>
      <c r="F2272" s="6">
        <f t="shared" ref="F2272:F2281" si="333">E2272/SUMIF(A:A,A2272,E:E)</f>
        <v>3.4482758620689655E-2</v>
      </c>
      <c r="G2272" s="63">
        <v>4</v>
      </c>
      <c r="H2272" s="7">
        <f t="shared" ref="H2272:H2281" si="334">G2272-SUMIFS(G:G,A:A,A2272-1,B:B,B2272)</f>
        <v>0</v>
      </c>
      <c r="I2272" s="6">
        <f t="shared" ref="I2272:I2281" si="335">G2272/SUMIF(A:A,A2272,G:G)</f>
        <v>1.1929615269907546E-3</v>
      </c>
      <c r="J2272" s="10">
        <f>IF(B2272="Pending","",C2272/(VLOOKUP(B2272,Population!$A$2:$B$10,2,FALSE)/100000))</f>
        <v>1408.3807429680307</v>
      </c>
      <c r="K2272" s="10">
        <f>IF(B2272="Pending","",SUMIFS(E:E,A:A,"&lt;="&amp;A2272,A:A,"&gt;="&amp;A2272-13,B:B,B2272)/(VLOOKUP(B2272,Population!$A$2:$B$10,2,FALSE)/100000)/14)</f>
        <v>12.110626791166434</v>
      </c>
      <c r="L2272" s="13">
        <f>IF(B2272="Pending","",(G2272/C2272)/(VLOOKUP(B2272,Population!$A$2:$B$10,2,FALSE)/100000))</f>
        <v>3.4605632763378232E-5</v>
      </c>
    </row>
    <row r="2273" spans="1:12" x14ac:dyDescent="0.3">
      <c r="A2273" s="1">
        <v>44136</v>
      </c>
      <c r="B2273" s="61" t="s">
        <v>1</v>
      </c>
      <c r="C2273" s="62">
        <v>34575</v>
      </c>
      <c r="D2273" s="6">
        <f t="shared" si="331"/>
        <v>0.13225539923343507</v>
      </c>
      <c r="E2273" s="7">
        <f t="shared" si="332"/>
        <v>98</v>
      </c>
      <c r="F2273" s="6">
        <f t="shared" si="333"/>
        <v>0.129973474801061</v>
      </c>
      <c r="G2273" s="63">
        <v>1</v>
      </c>
      <c r="H2273" s="7">
        <f t="shared" si="334"/>
        <v>0</v>
      </c>
      <c r="I2273" s="6">
        <f t="shared" si="335"/>
        <v>2.9824038174768865E-4</v>
      </c>
      <c r="J2273" s="10">
        <f>IF(B2273="Pending","",C2273/(VLOOKUP(B2273,Population!$A$2:$B$10,2,FALSE)/100000))</f>
        <v>4035.7174122384663</v>
      </c>
      <c r="K2273" s="10">
        <f>IF(B2273="Pending","",SUMIFS(E:E,A:A,"&lt;="&amp;A2273,A:A,"&gt;="&amp;A2273-13,B:B,B2273)/(VLOOKUP(B2273,Population!$A$2:$B$10,2,FALSE)/100000)/14)</f>
        <v>35.167143982691563</v>
      </c>
      <c r="L2273" s="13">
        <f>IF(B2273="Pending","",(G2273/C2273)/(VLOOKUP(B2273,Population!$A$2:$B$10,2,FALSE)/100000))</f>
        <v>3.375952838951626E-6</v>
      </c>
    </row>
    <row r="2274" spans="1:12" x14ac:dyDescent="0.3">
      <c r="A2274" s="1">
        <v>44136</v>
      </c>
      <c r="B2274" s="61" t="s">
        <v>2</v>
      </c>
      <c r="C2274" s="62">
        <v>52109</v>
      </c>
      <c r="D2274" s="6">
        <f t="shared" si="331"/>
        <v>0.19932600429949585</v>
      </c>
      <c r="E2274" s="7">
        <f t="shared" si="332"/>
        <v>150</v>
      </c>
      <c r="F2274" s="6">
        <f t="shared" si="333"/>
        <v>0.19893899204244031</v>
      </c>
      <c r="G2274" s="63">
        <v>21</v>
      </c>
      <c r="H2274" s="7">
        <f t="shared" si="334"/>
        <v>0</v>
      </c>
      <c r="I2274" s="6">
        <f t="shared" si="335"/>
        <v>6.2630480167014616E-3</v>
      </c>
      <c r="J2274" s="10">
        <f>IF(B2274="Pending","",C2274/(VLOOKUP(B2274,Population!$A$2:$B$10,2,FALSE)/100000))</f>
        <v>5471.0598373874473</v>
      </c>
      <c r="K2274" s="10">
        <f>IF(B2274="Pending","",SUMIFS(E:E,A:A,"&lt;="&amp;A2274,A:A,"&gt;="&amp;A2274-13,B:B,B2274)/(VLOOKUP(B2274,Population!$A$2:$B$10,2,FALSE)/100000)/14)</f>
        <v>42.994473189087486</v>
      </c>
      <c r="L2274" s="13">
        <f>IF(B2274="Pending","",(G2274/C2274)/(VLOOKUP(B2274,Population!$A$2:$B$10,2,FALSE)/100000))</f>
        <v>4.2312168318861681E-5</v>
      </c>
    </row>
    <row r="2275" spans="1:12" x14ac:dyDescent="0.3">
      <c r="A2275" s="1">
        <v>44136</v>
      </c>
      <c r="B2275" s="61" t="s">
        <v>3</v>
      </c>
      <c r="C2275" s="62">
        <v>41970</v>
      </c>
      <c r="D2275" s="6">
        <f t="shared" si="331"/>
        <v>0.1605425627137316</v>
      </c>
      <c r="E2275" s="7">
        <f t="shared" si="332"/>
        <v>104</v>
      </c>
      <c r="F2275" s="6">
        <f t="shared" si="333"/>
        <v>0.13793103448275862</v>
      </c>
      <c r="G2275" s="63">
        <v>46</v>
      </c>
      <c r="H2275" s="7">
        <f t="shared" si="334"/>
        <v>0</v>
      </c>
      <c r="I2275" s="6">
        <f t="shared" si="335"/>
        <v>1.3719057560393677E-2</v>
      </c>
      <c r="J2275" s="10">
        <f>IF(B2275="Pending","",C2275/(VLOOKUP(B2275,Population!$A$2:$B$10,2,FALSE)/100000))</f>
        <v>4784.6399036915946</v>
      </c>
      <c r="K2275" s="10">
        <f>IF(B2275="Pending","",SUMIFS(E:E,A:A,"&lt;="&amp;A2275,A:A,"&gt;="&amp;A2275-13,B:B,B2275)/(VLOOKUP(B2275,Population!$A$2:$B$10,2,FALSE)/100000)/14)</f>
        <v>38.727913444904907</v>
      </c>
      <c r="L2275" s="13">
        <f>IF(B2275="Pending","",(G2275/C2275)/(VLOOKUP(B2275,Population!$A$2:$B$10,2,FALSE)/100000))</f>
        <v>1.2494795462716248E-4</v>
      </c>
    </row>
    <row r="2276" spans="1:12" x14ac:dyDescent="0.3">
      <c r="A2276" s="1">
        <v>44136</v>
      </c>
      <c r="B2276" s="61" t="s">
        <v>4</v>
      </c>
      <c r="C2276" s="62">
        <v>38761</v>
      </c>
      <c r="D2276" s="6">
        <f t="shared" si="331"/>
        <v>0.14826757858820469</v>
      </c>
      <c r="E2276" s="7">
        <f t="shared" si="332"/>
        <v>122</v>
      </c>
      <c r="F2276" s="6">
        <f t="shared" si="333"/>
        <v>0.16180371352785147</v>
      </c>
      <c r="G2276" s="63">
        <v>126</v>
      </c>
      <c r="H2276" s="7">
        <f t="shared" si="334"/>
        <v>0</v>
      </c>
      <c r="I2276" s="6">
        <f t="shared" si="335"/>
        <v>3.7578288100208766E-2</v>
      </c>
      <c r="J2276" s="10">
        <f>IF(B2276="Pending","",C2276/(VLOOKUP(B2276,Population!$A$2:$B$10,2,FALSE)/100000))</f>
        <v>4546.6382020363162</v>
      </c>
      <c r="K2276" s="10">
        <f>IF(B2276="Pending","",SUMIFS(E:E,A:A,"&lt;="&amp;A2276,A:A,"&gt;="&amp;A2276-13,B:B,B2276)/(VLOOKUP(B2276,Population!$A$2:$B$10,2,FALSE)/100000)/14)</f>
        <v>40.602315153058832</v>
      </c>
      <c r="L2276" s="13">
        <f>IF(B2276="Pending","",(G2276/C2276)/(VLOOKUP(B2276,Population!$A$2:$B$10,2,FALSE)/100000))</f>
        <v>3.8130367928889861E-4</v>
      </c>
    </row>
    <row r="2277" spans="1:12" x14ac:dyDescent="0.3">
      <c r="A2277" s="1">
        <v>44136</v>
      </c>
      <c r="B2277" s="61" t="s">
        <v>5</v>
      </c>
      <c r="C2277" s="62">
        <v>34754</v>
      </c>
      <c r="D2277" s="6">
        <f t="shared" si="331"/>
        <v>0.13294010542180196</v>
      </c>
      <c r="E2277" s="7">
        <f t="shared" si="332"/>
        <v>110</v>
      </c>
      <c r="F2277" s="6">
        <f t="shared" si="333"/>
        <v>0.14588859416445624</v>
      </c>
      <c r="G2277" s="63">
        <v>325</v>
      </c>
      <c r="H2277" s="7">
        <f t="shared" si="334"/>
        <v>0</v>
      </c>
      <c r="I2277" s="6">
        <f t="shared" si="335"/>
        <v>9.6928124067998805E-2</v>
      </c>
      <c r="J2277" s="10">
        <f>IF(B2277="Pending","",C2277/(VLOOKUP(B2277,Population!$A$2:$B$10,2,FALSE)/100000))</f>
        <v>3881.5628556526362</v>
      </c>
      <c r="K2277" s="10">
        <f>IF(B2277="Pending","",SUMIFS(E:E,A:A,"&lt;="&amp;A2277,A:A,"&gt;="&amp;A2277-13,B:B,B2277)/(VLOOKUP(B2277,Population!$A$2:$B$10,2,FALSE)/100000)/14)</f>
        <v>37.973510126083227</v>
      </c>
      <c r="L2277" s="13">
        <f>IF(B2277="Pending","",(G2277/C2277)/(VLOOKUP(B2277,Population!$A$2:$B$10,2,FALSE)/100000))</f>
        <v>1.0444325317591075E-3</v>
      </c>
    </row>
    <row r="2278" spans="1:12" x14ac:dyDescent="0.3">
      <c r="A2278" s="1">
        <v>44136</v>
      </c>
      <c r="B2278" s="61" t="s">
        <v>6</v>
      </c>
      <c r="C2278" s="62">
        <v>24062</v>
      </c>
      <c r="D2278" s="6">
        <f t="shared" si="331"/>
        <v>9.2041342483150101E-2</v>
      </c>
      <c r="E2278" s="7">
        <f t="shared" si="332"/>
        <v>58</v>
      </c>
      <c r="F2278" s="6">
        <f t="shared" si="333"/>
        <v>7.6923076923076927E-2</v>
      </c>
      <c r="G2278" s="63">
        <v>657</v>
      </c>
      <c r="H2278" s="7">
        <f t="shared" si="334"/>
        <v>0</v>
      </c>
      <c r="I2278" s="6">
        <f t="shared" si="335"/>
        <v>0.19594393080823144</v>
      </c>
      <c r="J2278" s="10">
        <f>IF(B2278="Pending","",C2278/(VLOOKUP(B2278,Population!$A$2:$B$10,2,FALSE)/100000))</f>
        <v>3053.4060540227756</v>
      </c>
      <c r="K2278" s="10">
        <f>IF(B2278="Pending","",SUMIFS(E:E,A:A,"&lt;="&amp;A2278,A:A,"&gt;="&amp;A2278-13,B:B,B2278)/(VLOOKUP(B2278,Population!$A$2:$B$10,2,FALSE)/100000)/14)</f>
        <v>31.443371295002816</v>
      </c>
      <c r="L2278" s="13">
        <f>IF(B2278="Pending","",(G2278/C2278)/(VLOOKUP(B2278,Population!$A$2:$B$10,2,FALSE)/100000))</f>
        <v>3.4648663477358701E-3</v>
      </c>
    </row>
    <row r="2279" spans="1:12" x14ac:dyDescent="0.3">
      <c r="A2279" s="1">
        <v>44136</v>
      </c>
      <c r="B2279" s="61" t="s">
        <v>7</v>
      </c>
      <c r="C2279" s="62">
        <v>14313</v>
      </c>
      <c r="D2279" s="6">
        <f t="shared" si="331"/>
        <v>5.4749718849693603E-2</v>
      </c>
      <c r="E2279" s="7">
        <f t="shared" si="332"/>
        <v>49</v>
      </c>
      <c r="F2279" s="6">
        <f t="shared" si="333"/>
        <v>6.49867374005305E-2</v>
      </c>
      <c r="G2279" s="63">
        <v>1003</v>
      </c>
      <c r="H2279" s="7">
        <f t="shared" si="334"/>
        <v>0</v>
      </c>
      <c r="I2279" s="6">
        <f t="shared" si="335"/>
        <v>0.29913510289293171</v>
      </c>
      <c r="J2279" s="10">
        <f>IF(B2279="Pending","",C2279/(VLOOKUP(B2279,Population!$A$2:$B$10,2,FALSE)/100000))</f>
        <v>2984.3806362425121</v>
      </c>
      <c r="K2279" s="10">
        <f>IF(B2279="Pending","",SUMIFS(E:E,A:A,"&lt;="&amp;A2279,A:A,"&gt;="&amp;A2279-13,B:B,B2279)/(VLOOKUP(B2279,Population!$A$2:$B$10,2,FALSE)/100000)/14)</f>
        <v>32.274120623297122</v>
      </c>
      <c r="L2279" s="13">
        <f>IF(B2279="Pending","",(G2279/C2279)/(VLOOKUP(B2279,Population!$A$2:$B$10,2,FALSE)/100000))</f>
        <v>1.4611466407175066E-2</v>
      </c>
    </row>
    <row r="2280" spans="1:12" x14ac:dyDescent="0.3">
      <c r="A2280" s="1">
        <v>44136</v>
      </c>
      <c r="B2280" s="61" t="s">
        <v>25</v>
      </c>
      <c r="C2280" s="62">
        <v>7763</v>
      </c>
      <c r="D2280" s="6">
        <f t="shared" si="331"/>
        <v>2.9694827599397153E-2</v>
      </c>
      <c r="E2280" s="7">
        <f t="shared" si="332"/>
        <v>26</v>
      </c>
      <c r="F2280" s="6">
        <f t="shared" si="333"/>
        <v>3.4482758620689655E-2</v>
      </c>
      <c r="G2280" s="63">
        <v>1170</v>
      </c>
      <c r="H2280" s="7">
        <f t="shared" si="334"/>
        <v>0</v>
      </c>
      <c r="I2280" s="6">
        <f t="shared" si="335"/>
        <v>0.3489412466447957</v>
      </c>
      <c r="J2280" s="10">
        <f>IF(B2280="Pending","",C2280/(VLOOKUP(B2280,Population!$A$2:$B$10,2,FALSE)/100000))</f>
        <v>3506.8144139423312</v>
      </c>
      <c r="K2280" s="10">
        <f>IF(B2280="Pending","",SUMIFS(E:E,A:A,"&lt;="&amp;A2280,A:A,"&gt;="&amp;A2280-13,B:B,B2280)/(VLOOKUP(B2280,Population!$A$2:$B$10,2,FALSE)/100000)/14)</f>
        <v>37.784358759743746</v>
      </c>
      <c r="L2280" s="13">
        <f>IF(B2280="Pending","",(G2280/C2280)/(VLOOKUP(B2280,Population!$A$2:$B$10,2,FALSE)/100000))</f>
        <v>6.8083123560743489E-2</v>
      </c>
    </row>
    <row r="2281" spans="1:12" x14ac:dyDescent="0.3">
      <c r="A2281" s="1">
        <v>44136</v>
      </c>
      <c r="B2281" s="61" t="s">
        <v>21</v>
      </c>
      <c r="C2281" s="62">
        <v>360</v>
      </c>
      <c r="D2281" s="6">
        <f t="shared" si="331"/>
        <v>1.3770627252071331E-3</v>
      </c>
      <c r="E2281" s="7">
        <f t="shared" si="332"/>
        <v>11</v>
      </c>
      <c r="F2281" s="6">
        <f t="shared" si="333"/>
        <v>1.4588859416445624E-2</v>
      </c>
      <c r="G2281" s="63">
        <v>0</v>
      </c>
      <c r="H2281" s="7">
        <f t="shared" si="334"/>
        <v>0</v>
      </c>
      <c r="I2281" s="6">
        <f t="shared" si="335"/>
        <v>0</v>
      </c>
      <c r="J2281" s="10" t="str">
        <f>IF(B2281="Pending","",C2281/(VLOOKUP(B2281,Population!$A$2:$B$10,2,FALSE)/100000))</f>
        <v/>
      </c>
      <c r="K2281" s="10" t="str">
        <f>IF(B2281="Pending","",SUMIFS(E:E,A:A,"&lt;="&amp;A2281,A:A,"&gt;="&amp;A2281-13,B:B,B2281)/(VLOOKUP(B2281,Population!$A$2:$B$10,2,FALSE)/100000)/14)</f>
        <v/>
      </c>
      <c r="L2281" s="13" t="str">
        <f>IF(B2281="Pending","",(G2281/C2281)/(VLOOKUP(B2281,Population!$A$2:$B$10,2,FALSE)/100000))</f>
        <v/>
      </c>
    </row>
    <row r="2282" spans="1:12" x14ac:dyDescent="0.3">
      <c r="A2282" s="1">
        <v>44137</v>
      </c>
      <c r="B2282" s="11" t="s">
        <v>0</v>
      </c>
      <c r="C2282" s="64">
        <v>12897</v>
      </c>
      <c r="D2282" s="6">
        <f t="shared" ref="D2282:D2291" si="336">C2282/SUMIF(A:A,A2282,C:C)</f>
        <v>4.8743891423236971E-2</v>
      </c>
      <c r="E2282" s="7">
        <f t="shared" ref="E2282:E2291" si="337">C2282-SUMIFS(C:C,A:A,A2282-1,B:B,B2282)</f>
        <v>138</v>
      </c>
      <c r="F2282" s="6">
        <f t="shared" ref="F2282:F2291" si="338">E2282/SUMIF(A:A,A2282,E:E)</f>
        <v>4.365707054729516E-2</v>
      </c>
      <c r="G2282" s="65">
        <v>4</v>
      </c>
      <c r="H2282" s="7">
        <f t="shared" ref="H2282:H2291" si="339">G2282-SUMIFS(G:G,A:A,A2282-1,B:B,B2282)</f>
        <v>0</v>
      </c>
      <c r="I2282" s="6">
        <f t="shared" ref="I2282:I2291" si="340">G2282/SUMIF(A:A,A2282,G:G)</f>
        <v>1.1837821840781297E-3</v>
      </c>
      <c r="J2282" s="10">
        <f>IF(B2282="Pending","",C2282/(VLOOKUP(B2282,Population!$A$2:$B$10,2,FALSE)/100000))</f>
        <v>1423.6136407287947</v>
      </c>
      <c r="K2282" s="10">
        <f>IF(B2282="Pending","",SUMIFS(E:E,A:A,"&lt;="&amp;A2282,A:A,"&gt;="&amp;A2282-13,B:B,B2282)/(VLOOKUP(B2282,Population!$A$2:$B$10,2,FALSE)/100000)/14)</f>
        <v>12.063319655263438</v>
      </c>
      <c r="L2282" s="13">
        <f>IF(B2282="Pending","",(G2282/C2282)/(VLOOKUP(B2282,Population!$A$2:$B$10,2,FALSE)/100000))</f>
        <v>3.4235346858024562E-5</v>
      </c>
    </row>
    <row r="2283" spans="1:12" x14ac:dyDescent="0.3">
      <c r="A2283" s="1">
        <v>44137</v>
      </c>
      <c r="B2283" s="63" t="s">
        <v>1</v>
      </c>
      <c r="C2283" s="64">
        <v>34987</v>
      </c>
      <c r="D2283" s="6">
        <f t="shared" si="336"/>
        <v>0.13223249819530061</v>
      </c>
      <c r="E2283" s="7">
        <f t="shared" si="337"/>
        <v>412</v>
      </c>
      <c r="F2283" s="6">
        <f t="shared" si="338"/>
        <v>0.13033850047453338</v>
      </c>
      <c r="G2283" s="65">
        <v>1</v>
      </c>
      <c r="H2283" s="7">
        <f t="shared" si="339"/>
        <v>0</v>
      </c>
      <c r="I2283" s="6">
        <f t="shared" si="340"/>
        <v>2.9594554601953242E-4</v>
      </c>
      <c r="J2283" s="10">
        <f>IF(B2283="Pending","",C2283/(VLOOKUP(B2283,Population!$A$2:$B$10,2,FALSE)/100000))</f>
        <v>4083.8075228340485</v>
      </c>
      <c r="K2283" s="10">
        <f>IF(B2283="Pending","",SUMIFS(E:E,A:A,"&lt;="&amp;A2283,A:A,"&gt;="&amp;A2283-13,B:B,B2283)/(VLOOKUP(B2283,Population!$A$2:$B$10,2,FALSE)/100000)/14)</f>
        <v>35.083770004543887</v>
      </c>
      <c r="L2283" s="13">
        <f>IF(B2283="Pending","",(G2283/C2283)/(VLOOKUP(B2283,Population!$A$2:$B$10,2,FALSE)/100000))</f>
        <v>3.3361982852703136E-6</v>
      </c>
    </row>
    <row r="2284" spans="1:12" x14ac:dyDescent="0.3">
      <c r="A2284" s="1">
        <v>44137</v>
      </c>
      <c r="B2284" s="63" t="s">
        <v>2</v>
      </c>
      <c r="C2284" s="64">
        <v>52661</v>
      </c>
      <c r="D2284" s="6">
        <f t="shared" si="336"/>
        <v>0.19903094256331566</v>
      </c>
      <c r="E2284" s="7">
        <f t="shared" si="337"/>
        <v>552</v>
      </c>
      <c r="F2284" s="6">
        <f t="shared" si="338"/>
        <v>0.17462828218918064</v>
      </c>
      <c r="G2284" s="65">
        <v>22</v>
      </c>
      <c r="H2284" s="7">
        <f t="shared" si="339"/>
        <v>1</v>
      </c>
      <c r="I2284" s="6">
        <f t="shared" si="340"/>
        <v>6.5108020124297131E-3</v>
      </c>
      <c r="J2284" s="10">
        <f>IF(B2284="Pending","",C2284/(VLOOKUP(B2284,Population!$A$2:$B$10,2,FALSE)/100000))</f>
        <v>5529.0157572906865</v>
      </c>
      <c r="K2284" s="10">
        <f>IF(B2284="Pending","",SUMIFS(E:E,A:A,"&lt;="&amp;A2284,A:A,"&gt;="&amp;A2284-13,B:B,B2284)/(VLOOKUP(B2284,Population!$A$2:$B$10,2,FALSE)/100000)/14)</f>
        <v>42.484509090560024</v>
      </c>
      <c r="L2284" s="13">
        <f>IF(B2284="Pending","",(G2284/C2284)/(VLOOKUP(B2284,Population!$A$2:$B$10,2,FALSE)/100000))</f>
        <v>4.3862391284782354E-5</v>
      </c>
    </row>
    <row r="2285" spans="1:12" x14ac:dyDescent="0.3">
      <c r="A2285" s="1">
        <v>44137</v>
      </c>
      <c r="B2285" s="63" t="s">
        <v>3</v>
      </c>
      <c r="C2285" s="64">
        <v>42410</v>
      </c>
      <c r="D2285" s="6">
        <f t="shared" si="336"/>
        <v>0.16028754247185237</v>
      </c>
      <c r="E2285" s="7">
        <f t="shared" si="337"/>
        <v>440</v>
      </c>
      <c r="F2285" s="6">
        <f t="shared" si="338"/>
        <v>0.13919645681746282</v>
      </c>
      <c r="G2285" s="65">
        <v>47</v>
      </c>
      <c r="H2285" s="7">
        <f t="shared" si="339"/>
        <v>1</v>
      </c>
      <c r="I2285" s="6">
        <f t="shared" si="340"/>
        <v>1.3909440662918023E-2</v>
      </c>
      <c r="J2285" s="10">
        <f>IF(B2285="Pending","",C2285/(VLOOKUP(B2285,Population!$A$2:$B$10,2,FALSE)/100000))</f>
        <v>4834.8005317026573</v>
      </c>
      <c r="K2285" s="10">
        <f>IF(B2285="Pending","",SUMIFS(E:E,A:A,"&lt;="&amp;A2285,A:A,"&gt;="&amp;A2285-13,B:B,B2285)/(VLOOKUP(B2285,Population!$A$2:$B$10,2,FALSE)/100000)/14)</f>
        <v>38.394052122103993</v>
      </c>
      <c r="L2285" s="13">
        <f>IF(B2285="Pending","",(G2285/C2285)/(VLOOKUP(B2285,Population!$A$2:$B$10,2,FALSE)/100000))</f>
        <v>1.26339709573211E-4</v>
      </c>
    </row>
    <row r="2286" spans="1:12" x14ac:dyDescent="0.3">
      <c r="A2286" s="1">
        <v>44137</v>
      </c>
      <c r="B2286" s="63" t="s">
        <v>4</v>
      </c>
      <c r="C2286" s="64">
        <v>39212</v>
      </c>
      <c r="D2286" s="6">
        <f t="shared" si="336"/>
        <v>0.14820078083957261</v>
      </c>
      <c r="E2286" s="7">
        <f t="shared" si="337"/>
        <v>451</v>
      </c>
      <c r="F2286" s="6">
        <f t="shared" si="338"/>
        <v>0.14267636823789939</v>
      </c>
      <c r="G2286" s="65">
        <v>127</v>
      </c>
      <c r="H2286" s="7">
        <f t="shared" si="339"/>
        <v>1</v>
      </c>
      <c r="I2286" s="6">
        <f t="shared" si="340"/>
        <v>3.7585084344480615E-2</v>
      </c>
      <c r="J2286" s="10">
        <f>IF(B2286="Pending","",C2286/(VLOOKUP(B2286,Population!$A$2:$B$10,2,FALSE)/100000))</f>
        <v>4599.5401867404871</v>
      </c>
      <c r="K2286" s="10">
        <f>IF(B2286="Pending","",SUMIFS(E:E,A:A,"&lt;="&amp;A2286,A:A,"&gt;="&amp;A2286-13,B:B,B2286)/(VLOOKUP(B2286,Population!$A$2:$B$10,2,FALSE)/100000)/14)</f>
        <v>40.367716551266497</v>
      </c>
      <c r="L2286" s="13">
        <f>IF(B2286="Pending","",(G2286/C2286)/(VLOOKUP(B2286,Population!$A$2:$B$10,2,FALSE)/100000))</f>
        <v>3.7990949744499557E-4</v>
      </c>
    </row>
    <row r="2287" spans="1:12" x14ac:dyDescent="0.3">
      <c r="A2287" s="1">
        <v>44137</v>
      </c>
      <c r="B2287" s="63" t="s">
        <v>5</v>
      </c>
      <c r="C2287" s="64">
        <v>35208</v>
      </c>
      <c r="D2287" s="6">
        <f t="shared" si="336"/>
        <v>0.13306776221053945</v>
      </c>
      <c r="E2287" s="7">
        <f t="shared" si="337"/>
        <v>454</v>
      </c>
      <c r="F2287" s="6">
        <f t="shared" si="338"/>
        <v>0.14362543498892755</v>
      </c>
      <c r="G2287" s="65">
        <v>329</v>
      </c>
      <c r="H2287" s="7">
        <f t="shared" si="339"/>
        <v>4</v>
      </c>
      <c r="I2287" s="6">
        <f t="shared" si="340"/>
        <v>9.7366084640426162E-2</v>
      </c>
      <c r="J2287" s="10">
        <f>IF(B2287="Pending","",C2287/(VLOOKUP(B2287,Population!$A$2:$B$10,2,FALSE)/100000))</f>
        <v>3932.2686603504062</v>
      </c>
      <c r="K2287" s="10">
        <f>IF(B2287="Pending","",SUMIFS(E:E,A:A,"&lt;="&amp;A2287,A:A,"&gt;="&amp;A2287-13,B:B,B2287)/(VLOOKUP(B2287,Population!$A$2:$B$10,2,FALSE)/100000)/14)</f>
        <v>37.72620365257302</v>
      </c>
      <c r="L2287" s="13">
        <f>IF(B2287="Pending","",(G2287/C2287)/(VLOOKUP(B2287,Population!$A$2:$B$10,2,FALSE)/100000))</f>
        <v>1.043653584035161E-3</v>
      </c>
    </row>
    <row r="2288" spans="1:12" x14ac:dyDescent="0.3">
      <c r="A2288" s="1">
        <v>44137</v>
      </c>
      <c r="B2288" s="63" t="s">
        <v>6</v>
      </c>
      <c r="C2288" s="64">
        <v>24394</v>
      </c>
      <c r="D2288" s="6">
        <f t="shared" si="336"/>
        <v>9.2196517591567231E-2</v>
      </c>
      <c r="E2288" s="7">
        <f t="shared" si="337"/>
        <v>332</v>
      </c>
      <c r="F2288" s="6">
        <f t="shared" si="338"/>
        <v>0.10503005378044923</v>
      </c>
      <c r="G2288" s="65">
        <v>657</v>
      </c>
      <c r="H2288" s="7">
        <f t="shared" si="339"/>
        <v>0</v>
      </c>
      <c r="I2288" s="6">
        <f t="shared" si="340"/>
        <v>0.1944362237348328</v>
      </c>
      <c r="J2288" s="10">
        <f>IF(B2288="Pending","",C2288/(VLOOKUP(B2288,Population!$A$2:$B$10,2,FALSE)/100000))</f>
        <v>3095.5360020709663</v>
      </c>
      <c r="K2288" s="10">
        <f>IF(B2288="Pending","",SUMIFS(E:E,A:A,"&lt;="&amp;A2288,A:A,"&gt;="&amp;A2288-13,B:B,B2288)/(VLOOKUP(B2288,Population!$A$2:$B$10,2,FALSE)/100000)/14)</f>
        <v>31.434307192582811</v>
      </c>
      <c r="L2288" s="13">
        <f>IF(B2288="Pending","",(G2288/C2288)/(VLOOKUP(B2288,Population!$A$2:$B$10,2,FALSE)/100000))</f>
        <v>3.4177098491112775E-3</v>
      </c>
    </row>
    <row r="2289" spans="1:12" x14ac:dyDescent="0.3">
      <c r="A2289" s="1">
        <v>44137</v>
      </c>
      <c r="B2289" s="63" t="s">
        <v>7</v>
      </c>
      <c r="C2289" s="64">
        <v>14566</v>
      </c>
      <c r="D2289" s="6">
        <f t="shared" si="336"/>
        <v>5.5051835502122178E-2</v>
      </c>
      <c r="E2289" s="7">
        <f t="shared" si="337"/>
        <v>253</v>
      </c>
      <c r="F2289" s="6">
        <f t="shared" si="338"/>
        <v>8.0037962670041124E-2</v>
      </c>
      <c r="G2289" s="65">
        <v>1018</v>
      </c>
      <c r="H2289" s="7">
        <f t="shared" si="339"/>
        <v>15</v>
      </c>
      <c r="I2289" s="6">
        <f t="shared" si="340"/>
        <v>0.30127256584788398</v>
      </c>
      <c r="J2289" s="10">
        <f>IF(B2289="Pending","",C2289/(VLOOKUP(B2289,Population!$A$2:$B$10,2,FALSE)/100000))</f>
        <v>3037.1332597993733</v>
      </c>
      <c r="K2289" s="10">
        <f>IF(B2289="Pending","",SUMIFS(E:E,A:A,"&lt;="&amp;A2289,A:A,"&gt;="&amp;A2289-13,B:B,B2289)/(VLOOKUP(B2289,Population!$A$2:$B$10,2,FALSE)/100000)/14)</f>
        <v>32.6166701269131</v>
      </c>
      <c r="L2289" s="13">
        <f>IF(B2289="Pending","",(G2289/C2289)/(VLOOKUP(B2289,Population!$A$2:$B$10,2,FALSE)/100000))</f>
        <v>1.4572397678736606E-2</v>
      </c>
    </row>
    <row r="2290" spans="1:12" x14ac:dyDescent="0.3">
      <c r="A2290" s="1">
        <v>44137</v>
      </c>
      <c r="B2290" s="63" t="s">
        <v>25</v>
      </c>
      <c r="C2290" s="64">
        <v>7892</v>
      </c>
      <c r="D2290" s="6">
        <f t="shared" si="336"/>
        <v>2.9827618136945504E-2</v>
      </c>
      <c r="E2290" s="7">
        <f t="shared" si="337"/>
        <v>129</v>
      </c>
      <c r="F2290" s="6">
        <f t="shared" si="338"/>
        <v>4.0809870294210696E-2</v>
      </c>
      <c r="G2290" s="65">
        <v>1174</v>
      </c>
      <c r="H2290" s="7">
        <f t="shared" si="339"/>
        <v>4</v>
      </c>
      <c r="I2290" s="6">
        <f t="shared" si="340"/>
        <v>0.34744007102693103</v>
      </c>
      <c r="J2290" s="10">
        <f>IF(B2290="Pending","",C2290/(VLOOKUP(B2290,Population!$A$2:$B$10,2,FALSE)/100000))</f>
        <v>3565.0881559748655</v>
      </c>
      <c r="K2290" s="10">
        <f>IF(B2290="Pending","",SUMIFS(E:E,A:A,"&lt;="&amp;A2290,A:A,"&gt;="&amp;A2290-13,B:B,B2290)/(VLOOKUP(B2290,Population!$A$2:$B$10,2,FALSE)/100000)/14)</f>
        <v>38.17155970348152</v>
      </c>
      <c r="L2290" s="13">
        <f>IF(B2290="Pending","",(G2290/C2290)/(VLOOKUP(B2290,Population!$A$2:$B$10,2,FALSE)/100000))</f>
        <v>6.7199217681132115E-2</v>
      </c>
    </row>
    <row r="2291" spans="1:12" x14ac:dyDescent="0.3">
      <c r="A2291" s="1">
        <v>44137</v>
      </c>
      <c r="B2291" s="63" t="s">
        <v>21</v>
      </c>
      <c r="C2291" s="64">
        <v>360</v>
      </c>
      <c r="D2291" s="6">
        <f t="shared" si="336"/>
        <v>1.360611065547438E-3</v>
      </c>
      <c r="E2291" s="7">
        <f t="shared" si="337"/>
        <v>0</v>
      </c>
      <c r="F2291" s="6">
        <f t="shared" si="338"/>
        <v>0</v>
      </c>
      <c r="G2291" s="65">
        <v>0</v>
      </c>
      <c r="H2291" s="7">
        <f t="shared" si="339"/>
        <v>0</v>
      </c>
      <c r="I2291" s="6">
        <f t="shared" si="340"/>
        <v>0</v>
      </c>
      <c r="J2291" s="10" t="str">
        <f>IF(B2291="Pending","",C2291/(VLOOKUP(B2291,Population!$A$2:$B$10,2,FALSE)/100000))</f>
        <v/>
      </c>
      <c r="K2291" s="10" t="str">
        <f>IF(B2291="Pending","",SUMIFS(E:E,A:A,"&lt;="&amp;A2291,A:A,"&gt;="&amp;A2291-13,B:B,B2291)/(VLOOKUP(B2291,Population!$A$2:$B$10,2,FALSE)/100000)/14)</f>
        <v/>
      </c>
      <c r="L2291" s="13" t="str">
        <f>IF(B2291="Pending","",(G2291/C2291)/(VLOOKUP(B2291,Population!$A$2:$B$10,2,FALSE)/100000))</f>
        <v/>
      </c>
    </row>
    <row r="2292" spans="1:12" x14ac:dyDescent="0.3">
      <c r="A2292" s="1">
        <v>44138</v>
      </c>
      <c r="B2292" s="11" t="s">
        <v>0</v>
      </c>
      <c r="C2292" s="2">
        <v>12972</v>
      </c>
      <c r="D2292" s="6">
        <f t="shared" ref="D2292:D2301" si="341">C2292/SUMIF(A:A,A2292,C:C)</f>
        <v>4.8701554680372586E-2</v>
      </c>
      <c r="E2292" s="7">
        <f t="shared" ref="E2292:E2301" si="342">C2292-SUMIFS(C:C,A:A,A2292-1,B:B,B2292)</f>
        <v>75</v>
      </c>
      <c r="F2292" s="6">
        <f t="shared" ref="F2292:F2301" si="343">E2292/SUMIF(A:A,A2292,E:E)</f>
        <v>4.2372881355932202E-2</v>
      </c>
      <c r="G2292" s="66">
        <v>4</v>
      </c>
      <c r="H2292" s="7">
        <f t="shared" ref="H2292:H2301" si="344">G2292-SUMIFS(G:G,A:A,A2292-1,B:B,B2292)</f>
        <v>0</v>
      </c>
      <c r="I2292" s="6">
        <f t="shared" ref="I2292:I2301" si="345">G2292/SUMIF(A:A,A2292,G:G)</f>
        <v>1.1580775911986102E-3</v>
      </c>
      <c r="J2292" s="10">
        <f>IF(B2292="Pending","",C2292/(VLOOKUP(B2292,Population!$A$2:$B$10,2,FALSE)/100000))</f>
        <v>1431.8923895118187</v>
      </c>
      <c r="K2292" s="10">
        <f>IF(B2292="Pending","",SUMIFS(E:E,A:A,"&lt;="&amp;A2292,A:A,"&gt;="&amp;A2292-13,B:B,B2292)/(VLOOKUP(B2292,Population!$A$2:$B$10,2,FALSE)/100000)/14)</f>
        <v>12.110626791166434</v>
      </c>
      <c r="L2292" s="13">
        <f>IF(B2292="Pending","",(G2292/C2292)/(VLOOKUP(B2292,Population!$A$2:$B$10,2,FALSE)/100000))</f>
        <v>3.4037408913655784E-5</v>
      </c>
    </row>
    <row r="2293" spans="1:12" x14ac:dyDescent="0.3">
      <c r="A2293" s="1">
        <v>44138</v>
      </c>
      <c r="B2293" s="65" t="s">
        <v>1</v>
      </c>
      <c r="C2293" s="2">
        <v>35233</v>
      </c>
      <c r="D2293" s="6">
        <f t="shared" si="341"/>
        <v>0.13227735708091021</v>
      </c>
      <c r="E2293" s="7">
        <f t="shared" si="342"/>
        <v>246</v>
      </c>
      <c r="F2293" s="6">
        <f t="shared" si="343"/>
        <v>0.13898305084745763</v>
      </c>
      <c r="G2293" s="66">
        <v>1</v>
      </c>
      <c r="H2293" s="7">
        <f t="shared" si="344"/>
        <v>0</v>
      </c>
      <c r="I2293" s="6">
        <f t="shared" si="345"/>
        <v>2.8951939779965256E-4</v>
      </c>
      <c r="J2293" s="10">
        <f>IF(B2293="Pending","",C2293/(VLOOKUP(B2293,Population!$A$2:$B$10,2,FALSE)/100000))</f>
        <v>4112.5215209081098</v>
      </c>
      <c r="K2293" s="10">
        <f>IF(B2293="Pending","",SUMIFS(E:E,A:A,"&lt;="&amp;A2293,A:A,"&gt;="&amp;A2293-13,B:B,B2293)/(VLOOKUP(B2293,Population!$A$2:$B$10,2,FALSE)/100000)/14)</f>
        <v>35.508977293097054</v>
      </c>
      <c r="L2293" s="13">
        <f>IF(B2293="Pending","",(G2293/C2293)/(VLOOKUP(B2293,Population!$A$2:$B$10,2,FALSE)/100000))</f>
        <v>3.3129046464040095E-6</v>
      </c>
    </row>
    <row r="2294" spans="1:12" x14ac:dyDescent="0.3">
      <c r="A2294" s="1">
        <v>44138</v>
      </c>
      <c r="B2294" s="65" t="s">
        <v>2</v>
      </c>
      <c r="C2294" s="2">
        <v>53003</v>
      </c>
      <c r="D2294" s="6">
        <f t="shared" si="341"/>
        <v>0.19899232984303022</v>
      </c>
      <c r="E2294" s="7">
        <f t="shared" si="342"/>
        <v>342</v>
      </c>
      <c r="F2294" s="6">
        <f t="shared" si="343"/>
        <v>0.19322033898305085</v>
      </c>
      <c r="G2294" s="66">
        <v>22</v>
      </c>
      <c r="H2294" s="7">
        <f t="shared" si="344"/>
        <v>0</v>
      </c>
      <c r="I2294" s="6">
        <f t="shared" si="345"/>
        <v>6.369426751592357E-3</v>
      </c>
      <c r="J2294" s="10">
        <f>IF(B2294="Pending","",C2294/(VLOOKUP(B2294,Population!$A$2:$B$10,2,FALSE)/100000))</f>
        <v>5564.9232294046496</v>
      </c>
      <c r="K2294" s="10">
        <f>IF(B2294="Pending","",SUMIFS(E:E,A:A,"&lt;="&amp;A2294,A:A,"&gt;="&amp;A2294-13,B:B,B2294)/(VLOOKUP(B2294,Population!$A$2:$B$10,2,FALSE)/100000)/14)</f>
        <v>43.061968437422003</v>
      </c>
      <c r="L2294" s="13">
        <f>IF(B2294="Pending","",(G2294/C2294)/(VLOOKUP(B2294,Population!$A$2:$B$10,2,FALSE)/100000))</f>
        <v>4.3579370742182963E-5</v>
      </c>
    </row>
    <row r="2295" spans="1:12" x14ac:dyDescent="0.3">
      <c r="A2295" s="1">
        <v>44138</v>
      </c>
      <c r="B2295" s="65" t="s">
        <v>3</v>
      </c>
      <c r="C2295" s="2">
        <v>42662</v>
      </c>
      <c r="D2295" s="6">
        <f t="shared" si="341"/>
        <v>0.16016849566559166</v>
      </c>
      <c r="E2295" s="7">
        <f t="shared" si="342"/>
        <v>252</v>
      </c>
      <c r="F2295" s="6">
        <f t="shared" si="343"/>
        <v>0.14237288135593221</v>
      </c>
      <c r="G2295" s="66">
        <v>48</v>
      </c>
      <c r="H2295" s="7">
        <f t="shared" si="344"/>
        <v>1</v>
      </c>
      <c r="I2295" s="6">
        <f t="shared" si="345"/>
        <v>1.3896931094383324E-2</v>
      </c>
      <c r="J2295" s="10">
        <f>IF(B2295="Pending","",C2295/(VLOOKUP(B2295,Population!$A$2:$B$10,2,FALSE)/100000))</f>
        <v>4863.5288913817203</v>
      </c>
      <c r="K2295" s="10">
        <f>IF(B2295="Pending","",SUMIFS(E:E,A:A,"&lt;="&amp;A2295,A:A,"&gt;="&amp;A2295-13,B:B,B2295)/(VLOOKUP(B2295,Population!$A$2:$B$10,2,FALSE)/100000)/14)</f>
        <v>38.459195794845641</v>
      </c>
      <c r="L2295" s="13">
        <f>IF(B2295="Pending","",(G2295/C2295)/(VLOOKUP(B2295,Population!$A$2:$B$10,2,FALSE)/100000))</f>
        <v>1.2826563476390579E-4</v>
      </c>
    </row>
    <row r="2296" spans="1:12" x14ac:dyDescent="0.3">
      <c r="A2296" s="1">
        <v>44138</v>
      </c>
      <c r="B2296" s="65" t="s">
        <v>4</v>
      </c>
      <c r="C2296" s="2">
        <v>39476</v>
      </c>
      <c r="D2296" s="6">
        <f t="shared" si="341"/>
        <v>0.14820710550126334</v>
      </c>
      <c r="E2296" s="7">
        <f t="shared" si="342"/>
        <v>264</v>
      </c>
      <c r="F2296" s="6">
        <f t="shared" si="343"/>
        <v>0.14915254237288136</v>
      </c>
      <c r="G2296" s="66">
        <v>128</v>
      </c>
      <c r="H2296" s="7">
        <f t="shared" si="344"/>
        <v>1</v>
      </c>
      <c r="I2296" s="6">
        <f t="shared" si="345"/>
        <v>3.7058482918355527E-2</v>
      </c>
      <c r="J2296" s="10">
        <f>IF(B2296="Pending","",C2296/(VLOOKUP(B2296,Population!$A$2:$B$10,2,FALSE)/100000))</f>
        <v>4630.5072021770748</v>
      </c>
      <c r="K2296" s="10">
        <f>IF(B2296="Pending","",SUMIFS(E:E,A:A,"&lt;="&amp;A2296,A:A,"&gt;="&amp;A2296-13,B:B,B2296)/(VLOOKUP(B2296,Population!$A$2:$B$10,2,FALSE)/100000)/14)</f>
        <v>40.895563405299249</v>
      </c>
      <c r="L2296" s="13">
        <f>IF(B2296="Pending","",(G2296/C2296)/(VLOOKUP(B2296,Population!$A$2:$B$10,2,FALSE)/100000))</f>
        <v>3.8034021974641129E-4</v>
      </c>
    </row>
    <row r="2297" spans="1:12" x14ac:dyDescent="0.3">
      <c r="A2297" s="1">
        <v>44138</v>
      </c>
      <c r="B2297" s="65" t="s">
        <v>5</v>
      </c>
      <c r="C2297" s="2">
        <v>35449</v>
      </c>
      <c r="D2297" s="6">
        <f t="shared" si="341"/>
        <v>0.13308829878696637</v>
      </c>
      <c r="E2297" s="7">
        <f t="shared" si="342"/>
        <v>241</v>
      </c>
      <c r="F2297" s="6">
        <f t="shared" si="343"/>
        <v>0.13615819209039548</v>
      </c>
      <c r="G2297" s="66">
        <v>333</v>
      </c>
      <c r="H2297" s="7">
        <f t="shared" si="344"/>
        <v>4</v>
      </c>
      <c r="I2297" s="6">
        <f t="shared" si="345"/>
        <v>9.6409959467284312E-2</v>
      </c>
      <c r="J2297" s="10">
        <f>IF(B2297="Pending","",C2297/(VLOOKUP(B2297,Population!$A$2:$B$10,2,FALSE)/100000))</f>
        <v>3959.1851778221303</v>
      </c>
      <c r="K2297" s="10">
        <f>IF(B2297="Pending","",SUMIFS(E:E,A:A,"&lt;="&amp;A2297,A:A,"&gt;="&amp;A2297-13,B:B,B2297)/(VLOOKUP(B2297,Population!$A$2:$B$10,2,FALSE)/100000)/14)</f>
        <v>38.005420638794213</v>
      </c>
      <c r="L2297" s="13">
        <f>IF(B2297="Pending","",(G2297/C2297)/(VLOOKUP(B2297,Population!$A$2:$B$10,2,FALSE)/100000))</f>
        <v>1.0491608385191083E-3</v>
      </c>
    </row>
    <row r="2298" spans="1:12" x14ac:dyDescent="0.3">
      <c r="A2298" s="1">
        <v>44138</v>
      </c>
      <c r="B2298" s="65" t="s">
        <v>6</v>
      </c>
      <c r="C2298" s="2">
        <v>24574</v>
      </c>
      <c r="D2298" s="6">
        <f t="shared" si="341"/>
        <v>9.2259636502888986E-2</v>
      </c>
      <c r="E2298" s="7">
        <f t="shared" si="342"/>
        <v>180</v>
      </c>
      <c r="F2298" s="6">
        <f t="shared" si="343"/>
        <v>0.10169491525423729</v>
      </c>
      <c r="G2298" s="66">
        <v>673</v>
      </c>
      <c r="H2298" s="7">
        <f t="shared" si="344"/>
        <v>16</v>
      </c>
      <c r="I2298" s="6">
        <f t="shared" si="345"/>
        <v>0.19484655471916618</v>
      </c>
      <c r="J2298" s="10">
        <f>IF(B2298="Pending","",C2298/(VLOOKUP(B2298,Population!$A$2:$B$10,2,FALSE)/100000))</f>
        <v>3118.3775401693829</v>
      </c>
      <c r="K2298" s="10">
        <f>IF(B2298="Pending","",SUMIFS(E:E,A:A,"&lt;="&amp;A2298,A:A,"&gt;="&amp;A2298-13,B:B,B2298)/(VLOOKUP(B2298,Population!$A$2:$B$10,2,FALSE)/100000)/14)</f>
        <v>31.588396933722922</v>
      </c>
      <c r="L2298" s="13">
        <f>IF(B2298="Pending","",(G2298/C2298)/(VLOOKUP(B2298,Population!$A$2:$B$10,2,FALSE)/100000))</f>
        <v>3.4752979979369241E-3</v>
      </c>
    </row>
    <row r="2299" spans="1:12" x14ac:dyDescent="0.3">
      <c r="A2299" s="1">
        <v>44138</v>
      </c>
      <c r="B2299" s="65" t="s">
        <v>7</v>
      </c>
      <c r="C2299" s="2">
        <v>14683</v>
      </c>
      <c r="D2299" s="6">
        <f t="shared" si="341"/>
        <v>5.5125264213067425E-2</v>
      </c>
      <c r="E2299" s="7">
        <f t="shared" si="342"/>
        <v>117</v>
      </c>
      <c r="F2299" s="6">
        <f t="shared" si="343"/>
        <v>6.6101694915254236E-2</v>
      </c>
      <c r="G2299" s="66">
        <v>1046</v>
      </c>
      <c r="H2299" s="7">
        <f t="shared" si="344"/>
        <v>28</v>
      </c>
      <c r="I2299" s="6">
        <f t="shared" si="345"/>
        <v>0.30283729009843657</v>
      </c>
      <c r="J2299" s="10">
        <f>IF(B2299="Pending","",C2299/(VLOOKUP(B2299,Population!$A$2:$B$10,2,FALSE)/100000))</f>
        <v>3061.5287418395028</v>
      </c>
      <c r="K2299" s="10">
        <f>IF(B2299="Pending","",SUMIFS(E:E,A:A,"&lt;="&amp;A2299,A:A,"&gt;="&amp;A2299-13,B:B,B2299)/(VLOOKUP(B2299,Population!$A$2:$B$10,2,FALSE)/100000)/14)</f>
        <v>32.735817780344753</v>
      </c>
      <c r="L2299" s="13">
        <f>IF(B2299="Pending","",(G2299/C2299)/(VLOOKUP(B2299,Population!$A$2:$B$10,2,FALSE)/100000))</f>
        <v>1.4853897678037737E-2</v>
      </c>
    </row>
    <row r="2300" spans="1:12" x14ac:dyDescent="0.3">
      <c r="A2300" s="1">
        <v>44138</v>
      </c>
      <c r="B2300" s="65" t="s">
        <v>25</v>
      </c>
      <c r="C2300" s="2">
        <v>7950</v>
      </c>
      <c r="D2300" s="6">
        <f t="shared" si="341"/>
        <v>2.9847160014566915E-2</v>
      </c>
      <c r="E2300" s="7">
        <f t="shared" si="342"/>
        <v>58</v>
      </c>
      <c r="F2300" s="6">
        <f t="shared" si="343"/>
        <v>3.2768361581920903E-2</v>
      </c>
      <c r="G2300" s="66">
        <v>1199</v>
      </c>
      <c r="H2300" s="7">
        <f t="shared" si="344"/>
        <v>25</v>
      </c>
      <c r="I2300" s="6">
        <f t="shared" si="345"/>
        <v>0.34713375796178342</v>
      </c>
      <c r="J2300" s="10">
        <f>IF(B2300="Pending","",C2300/(VLOOKUP(B2300,Population!$A$2:$B$10,2,FALSE)/100000))</f>
        <v>3591.2887531677875</v>
      </c>
      <c r="K2300" s="10">
        <f>IF(B2300="Pending","",SUMIFS(E:E,A:A,"&lt;="&amp;A2300,A:A,"&gt;="&amp;A2300-13,B:B,B2300)/(VLOOKUP(B2300,Population!$A$2:$B$10,2,FALSE)/100000)/14)</f>
        <v>38.17155970348152</v>
      </c>
      <c r="L2300" s="13">
        <f>IF(B2300="Pending","",(G2300/C2300)/(VLOOKUP(B2300,Population!$A$2:$B$10,2,FALSE)/100000))</f>
        <v>6.8129507773397838E-2</v>
      </c>
    </row>
    <row r="2301" spans="1:12" x14ac:dyDescent="0.3">
      <c r="A2301" s="1">
        <v>44138</v>
      </c>
      <c r="B2301" s="65" t="s">
        <v>21</v>
      </c>
      <c r="C2301" s="2">
        <v>355</v>
      </c>
      <c r="D2301" s="6">
        <f t="shared" si="341"/>
        <v>1.3327977113422962E-3</v>
      </c>
      <c r="E2301" s="7">
        <f t="shared" si="342"/>
        <v>-5</v>
      </c>
      <c r="F2301" s="6">
        <f t="shared" si="343"/>
        <v>-2.8248587570621469E-3</v>
      </c>
      <c r="G2301" s="66">
        <v>0</v>
      </c>
      <c r="H2301" s="7">
        <f t="shared" si="344"/>
        <v>0</v>
      </c>
      <c r="I2301" s="6">
        <f t="shared" si="345"/>
        <v>0</v>
      </c>
      <c r="J2301" s="10" t="str">
        <f>IF(B2301="Pending","",C2301/(VLOOKUP(B2301,Population!$A$2:$B$10,2,FALSE)/100000))</f>
        <v/>
      </c>
      <c r="K2301" s="10" t="str">
        <f>IF(B2301="Pending","",SUMIFS(E:E,A:A,"&lt;="&amp;A2301,A:A,"&gt;="&amp;A2301-13,B:B,B2301)/(VLOOKUP(B2301,Population!$A$2:$B$10,2,FALSE)/100000)/14)</f>
        <v/>
      </c>
      <c r="L2301" s="13" t="str">
        <f>IF(B2301="Pending","",(G2301/C2301)/(VLOOKUP(B2301,Population!$A$2:$B$10,2,FALSE)/100000))</f>
        <v/>
      </c>
    </row>
    <row r="2302" spans="1:12" x14ac:dyDescent="0.3">
      <c r="A2302" s="1">
        <v>44139</v>
      </c>
      <c r="B2302" s="11" t="s">
        <v>0</v>
      </c>
      <c r="C2302" s="66">
        <v>13158</v>
      </c>
      <c r="D2302" s="6">
        <f t="shared" ref="D2302:D2311" si="346">C2302/SUMIF(A:A,A2302,C:C)</f>
        <v>4.87690973380479E-2</v>
      </c>
      <c r="E2302" s="7">
        <f t="shared" ref="E2302:E2311" si="347">C2302-SUMIFS(C:C,A:A,A2302-1,B:B,B2302)</f>
        <v>186</v>
      </c>
      <c r="F2302" s="6">
        <f t="shared" ref="F2302:F2311" si="348">E2302/SUMIF(A:A,A2302,E:E)</f>
        <v>5.3991291727140782E-2</v>
      </c>
      <c r="G2302" s="66">
        <v>4</v>
      </c>
      <c r="H2302" s="7">
        <f t="shared" ref="H2302:H2311" si="349">G2302-SUMIFS(G:G,A:A,A2302-1,B:B,B2302)</f>
        <v>0</v>
      </c>
      <c r="I2302" s="6">
        <f t="shared" ref="I2302:I2311" si="350">G2302/SUMIF(A:A,A2302,G:G)</f>
        <v>1.1500862564692352E-3</v>
      </c>
      <c r="J2302" s="10">
        <f>IF(B2302="Pending","",C2302/(VLOOKUP(B2302,Population!$A$2:$B$10,2,FALSE)/100000))</f>
        <v>1452.4236864937179</v>
      </c>
      <c r="K2302" s="10">
        <f>IF(B2302="Pending","",SUMIFS(E:E,A:A,"&lt;="&amp;A2302,A:A,"&gt;="&amp;A2302-13,B:B,B2302)/(VLOOKUP(B2302,Population!$A$2:$B$10,2,FALSE)/100000)/14)</f>
        <v>12.828118352361839</v>
      </c>
      <c r="L2302" s="13">
        <f>IF(B2302="Pending","",(G2302/C2302)/(VLOOKUP(B2302,Population!$A$2:$B$10,2,FALSE)/100000))</f>
        <v>3.3556259950444053E-5</v>
      </c>
    </row>
    <row r="2303" spans="1:12" x14ac:dyDescent="0.3">
      <c r="A2303" s="1">
        <v>44139</v>
      </c>
      <c r="B2303" s="66" t="s">
        <v>1</v>
      </c>
      <c r="C2303" s="66">
        <v>35703</v>
      </c>
      <c r="D2303" s="6">
        <f t="shared" si="346"/>
        <v>0.13233037560877978</v>
      </c>
      <c r="E2303" s="7">
        <f t="shared" si="347"/>
        <v>470</v>
      </c>
      <c r="F2303" s="6">
        <f t="shared" si="348"/>
        <v>0.13642960812772134</v>
      </c>
      <c r="G2303" s="66">
        <v>1</v>
      </c>
      <c r="H2303" s="7">
        <f t="shared" si="349"/>
        <v>0</v>
      </c>
      <c r="I2303" s="6">
        <f t="shared" si="350"/>
        <v>2.875215641173088E-4</v>
      </c>
      <c r="J2303" s="10">
        <f>IF(B2303="Pending","",C2303/(VLOOKUP(B2303,Population!$A$2:$B$10,2,FALSE)/100000))</f>
        <v>4167.3815985292831</v>
      </c>
      <c r="K2303" s="10">
        <f>IF(B2303="Pending","",SUMIFS(E:E,A:A,"&lt;="&amp;A2303,A:A,"&gt;="&amp;A2303-13,B:B,B2303)/(VLOOKUP(B2303,Population!$A$2:$B$10,2,FALSE)/100000)/14)</f>
        <v>37.293180425457415</v>
      </c>
      <c r="L2303" s="13">
        <f>IF(B2303="Pending","",(G2303/C2303)/(VLOOKUP(B2303,Population!$A$2:$B$10,2,FALSE)/100000))</f>
        <v>3.2692930399897055E-6</v>
      </c>
    </row>
    <row r="2304" spans="1:12" x14ac:dyDescent="0.3">
      <c r="A2304" s="1">
        <v>44139</v>
      </c>
      <c r="B2304" s="66" t="s">
        <v>2</v>
      </c>
      <c r="C2304" s="66">
        <v>53579</v>
      </c>
      <c r="D2304" s="6">
        <f t="shared" si="346"/>
        <v>0.19858637074595445</v>
      </c>
      <c r="E2304" s="7">
        <f t="shared" si="347"/>
        <v>576</v>
      </c>
      <c r="F2304" s="6">
        <f t="shared" si="348"/>
        <v>0.16719883889695211</v>
      </c>
      <c r="G2304" s="66">
        <v>22</v>
      </c>
      <c r="H2304" s="7">
        <f t="shared" si="349"/>
        <v>0</v>
      </c>
      <c r="I2304" s="6">
        <f t="shared" si="350"/>
        <v>6.3254744105807935E-3</v>
      </c>
      <c r="J2304" s="10">
        <f>IF(B2304="Pending","",C2304/(VLOOKUP(B2304,Population!$A$2:$B$10,2,FALSE)/100000))</f>
        <v>5625.3989719123774</v>
      </c>
      <c r="K2304" s="10">
        <f>IF(B2304="Pending","",SUMIFS(E:E,A:A,"&lt;="&amp;A2304,A:A,"&gt;="&amp;A2304-13,B:B,B2304)/(VLOOKUP(B2304,Population!$A$2:$B$10,2,FALSE)/100000)/14)</f>
        <v>44.396874460038013</v>
      </c>
      <c r="L2304" s="13">
        <f>IF(B2304="Pending","",(G2304/C2304)/(VLOOKUP(B2304,Population!$A$2:$B$10,2,FALSE)/100000))</f>
        <v>4.3110871562513742E-5</v>
      </c>
    </row>
    <row r="2305" spans="1:12" x14ac:dyDescent="0.3">
      <c r="A2305" s="1">
        <v>44139</v>
      </c>
      <c r="B2305" s="66" t="s">
        <v>3</v>
      </c>
      <c r="C2305" s="66">
        <v>43194</v>
      </c>
      <c r="D2305" s="6">
        <f t="shared" si="346"/>
        <v>0.16009518091044544</v>
      </c>
      <c r="E2305" s="7">
        <f t="shared" si="347"/>
        <v>532</v>
      </c>
      <c r="F2305" s="6">
        <f t="shared" si="348"/>
        <v>0.15442670537010159</v>
      </c>
      <c r="G2305" s="66">
        <v>48</v>
      </c>
      <c r="H2305" s="7">
        <f t="shared" si="349"/>
        <v>0</v>
      </c>
      <c r="I2305" s="6">
        <f t="shared" si="350"/>
        <v>1.3801035077630822E-2</v>
      </c>
      <c r="J2305" s="10">
        <f>IF(B2305="Pending","",C2305/(VLOOKUP(B2305,Population!$A$2:$B$10,2,FALSE)/100000))</f>
        <v>4924.1776507041868</v>
      </c>
      <c r="K2305" s="10">
        <f>IF(B2305="Pending","",SUMIFS(E:E,A:A,"&lt;="&amp;A2305,A:A,"&gt;="&amp;A2305-13,B:B,B2305)/(VLOOKUP(B2305,Population!$A$2:$B$10,2,FALSE)/100000)/14)</f>
        <v>40.169217204313682</v>
      </c>
      <c r="L2305" s="13">
        <f>IF(B2305="Pending","",(G2305/C2305)/(VLOOKUP(B2305,Population!$A$2:$B$10,2,FALSE)/100000))</f>
        <v>1.2668584780982888E-4</v>
      </c>
    </row>
    <row r="2306" spans="1:12" x14ac:dyDescent="0.3">
      <c r="A2306" s="1">
        <v>44139</v>
      </c>
      <c r="B2306" s="66" t="s">
        <v>4</v>
      </c>
      <c r="C2306" s="66">
        <v>39991</v>
      </c>
      <c r="D2306" s="6">
        <f t="shared" si="346"/>
        <v>0.14822351205698994</v>
      </c>
      <c r="E2306" s="7">
        <f t="shared" si="347"/>
        <v>515</v>
      </c>
      <c r="F2306" s="6">
        <f t="shared" si="348"/>
        <v>0.14949201741654572</v>
      </c>
      <c r="G2306" s="66">
        <v>128</v>
      </c>
      <c r="H2306" s="7">
        <f t="shared" si="349"/>
        <v>0</v>
      </c>
      <c r="I2306" s="6">
        <f t="shared" si="350"/>
        <v>3.6802760207015527E-2</v>
      </c>
      <c r="J2306" s="10">
        <f>IF(B2306="Pending","",C2306/(VLOOKUP(B2306,Population!$A$2:$B$10,2,FALSE)/100000))</f>
        <v>4690.9163421386011</v>
      </c>
      <c r="K2306" s="10">
        <f>IF(B2306="Pending","",SUMIFS(E:E,A:A,"&lt;="&amp;A2306,A:A,"&gt;="&amp;A2306-13,B:B,B2306)/(VLOOKUP(B2306,Population!$A$2:$B$10,2,FALSE)/100000)/14)</f>
        <v>41.917743027394415</v>
      </c>
      <c r="L2306" s="13">
        <f>IF(B2306="Pending","",(G2306/C2306)/(VLOOKUP(B2306,Population!$A$2:$B$10,2,FALSE)/100000))</f>
        <v>3.7544223737114181E-4</v>
      </c>
    </row>
    <row r="2307" spans="1:12" x14ac:dyDescent="0.3">
      <c r="A2307" s="1">
        <v>44139</v>
      </c>
      <c r="B2307" s="66" t="s">
        <v>5</v>
      </c>
      <c r="C2307" s="66">
        <v>35928</v>
      </c>
      <c r="D2307" s="6">
        <f t="shared" si="346"/>
        <v>0.13316432050170124</v>
      </c>
      <c r="E2307" s="7">
        <f t="shared" si="347"/>
        <v>479</v>
      </c>
      <c r="F2307" s="6">
        <f t="shared" si="348"/>
        <v>0.1390420899854862</v>
      </c>
      <c r="G2307" s="66">
        <v>335</v>
      </c>
      <c r="H2307" s="7">
        <f t="shared" si="349"/>
        <v>2</v>
      </c>
      <c r="I2307" s="6">
        <f t="shared" si="350"/>
        <v>9.6319723979298444E-2</v>
      </c>
      <c r="J2307" s="10">
        <f>IF(B2307="Pending","",C2307/(VLOOKUP(B2307,Population!$A$2:$B$10,2,FALSE)/100000))</f>
        <v>4012.683152382112</v>
      </c>
      <c r="K2307" s="10">
        <f>IF(B2307="Pending","",SUMIFS(E:E,A:A,"&lt;="&amp;A2307,A:A,"&gt;="&amp;A2307-13,B:B,B2307)/(VLOOKUP(B2307,Population!$A$2:$B$10,2,FALSE)/100000)/14)</f>
        <v>38.914870251057557</v>
      </c>
      <c r="L2307" s="13">
        <f>IF(B2307="Pending","",(G2307/C2307)/(VLOOKUP(B2307,Population!$A$2:$B$10,2,FALSE)/100000))</f>
        <v>1.0413904518381436E-3</v>
      </c>
    </row>
    <row r="2308" spans="1:12" x14ac:dyDescent="0.3">
      <c r="A2308" s="1">
        <v>44139</v>
      </c>
      <c r="B2308" s="66" t="s">
        <v>6</v>
      </c>
      <c r="C2308" s="66">
        <v>24936</v>
      </c>
      <c r="D2308" s="6">
        <f t="shared" si="346"/>
        <v>9.2423332666177416E-2</v>
      </c>
      <c r="E2308" s="7">
        <f t="shared" si="347"/>
        <v>362</v>
      </c>
      <c r="F2308" s="6">
        <f t="shared" si="348"/>
        <v>0.10507982583454281</v>
      </c>
      <c r="G2308" s="66">
        <v>678</v>
      </c>
      <c r="H2308" s="7">
        <f t="shared" si="349"/>
        <v>5</v>
      </c>
      <c r="I2308" s="6">
        <f t="shared" si="350"/>
        <v>0.19493962047153537</v>
      </c>
      <c r="J2308" s="10">
        <f>IF(B2308="Pending","",C2308/(VLOOKUP(B2308,Population!$A$2:$B$10,2,FALSE)/100000))</f>
        <v>3164.314411233976</v>
      </c>
      <c r="K2308" s="10">
        <f>IF(B2308="Pending","",SUMIFS(E:E,A:A,"&lt;="&amp;A2308,A:A,"&gt;="&amp;A2308-13,B:B,B2308)/(VLOOKUP(B2308,Population!$A$2:$B$10,2,FALSE)/100000)/14)</f>
        <v>32.730473838643753</v>
      </c>
      <c r="L2308" s="13">
        <f>IF(B2308="Pending","",(G2308/C2308)/(VLOOKUP(B2308,Population!$A$2:$B$10,2,FALSE)/100000))</f>
        <v>3.4502911521776722E-3</v>
      </c>
    </row>
    <row r="2309" spans="1:12" x14ac:dyDescent="0.3">
      <c r="A2309" s="1">
        <v>44139</v>
      </c>
      <c r="B2309" s="66" t="s">
        <v>7</v>
      </c>
      <c r="C2309" s="66">
        <v>14933</v>
      </c>
      <c r="D2309" s="6">
        <f t="shared" si="346"/>
        <v>5.5347995937761768E-2</v>
      </c>
      <c r="E2309" s="7">
        <f t="shared" si="347"/>
        <v>250</v>
      </c>
      <c r="F2309" s="6">
        <f t="shared" si="348"/>
        <v>7.2568940493468792E-2</v>
      </c>
      <c r="G2309" s="66">
        <v>1058</v>
      </c>
      <c r="H2309" s="7">
        <f t="shared" si="349"/>
        <v>12</v>
      </c>
      <c r="I2309" s="6">
        <f t="shared" si="350"/>
        <v>0.30419781483611269</v>
      </c>
      <c r="J2309" s="10">
        <f>IF(B2309="Pending","",C2309/(VLOOKUP(B2309,Population!$A$2:$B$10,2,FALSE)/100000))</f>
        <v>3113.655840215848</v>
      </c>
      <c r="K2309" s="10">
        <f>IF(B2309="Pending","",SUMIFS(E:E,A:A,"&lt;="&amp;A2309,A:A,"&gt;="&amp;A2309-13,B:B,B2309)/(VLOOKUP(B2309,Population!$A$2:$B$10,2,FALSE)/100000)/14)</f>
        <v>34.567712951856308</v>
      </c>
      <c r="L2309" s="13">
        <f>IF(B2309="Pending","",(G2309/C2309)/(VLOOKUP(B2309,Population!$A$2:$B$10,2,FALSE)/100000))</f>
        <v>1.4772777092927921E-2</v>
      </c>
    </row>
    <row r="2310" spans="1:12" x14ac:dyDescent="0.3">
      <c r="A2310" s="1">
        <v>44139</v>
      </c>
      <c r="B2310" s="66" t="s">
        <v>25</v>
      </c>
      <c r="C2310" s="66">
        <v>8017</v>
      </c>
      <c r="D2310" s="6">
        <f t="shared" si="346"/>
        <v>2.971438314022876E-2</v>
      </c>
      <c r="E2310" s="7">
        <f t="shared" si="347"/>
        <v>67</v>
      </c>
      <c r="F2310" s="6">
        <f t="shared" si="348"/>
        <v>1.9448476052249638E-2</v>
      </c>
      <c r="G2310" s="66">
        <v>1204</v>
      </c>
      <c r="H2310" s="7">
        <f t="shared" si="349"/>
        <v>5</v>
      </c>
      <c r="I2310" s="6">
        <f t="shared" si="350"/>
        <v>0.34617596319723981</v>
      </c>
      <c r="J2310" s="10">
        <f>IF(B2310="Pending","",C2310/(VLOOKUP(B2310,Population!$A$2:$B$10,2,FALSE)/100000))</f>
        <v>3621.5549602699562</v>
      </c>
      <c r="K2310" s="10">
        <f>IF(B2310="Pending","",SUMIFS(E:E,A:A,"&lt;="&amp;A2310,A:A,"&gt;="&amp;A2310-13,B:B,B2310)/(VLOOKUP(B2310,Population!$A$2:$B$10,2,FALSE)/100000)/14)</f>
        <v>37.171290598825621</v>
      </c>
      <c r="L2310" s="13">
        <f>IF(B2310="Pending","",(G2310/C2310)/(VLOOKUP(B2310,Population!$A$2:$B$10,2,FALSE)/100000))</f>
        <v>6.7841868400937574E-2</v>
      </c>
    </row>
    <row r="2311" spans="1:12" x14ac:dyDescent="0.3">
      <c r="A2311" s="1">
        <v>44139</v>
      </c>
      <c r="B2311" s="66" t="s">
        <v>21</v>
      </c>
      <c r="C2311" s="66">
        <v>363</v>
      </c>
      <c r="D2311" s="6">
        <f t="shared" si="346"/>
        <v>1.3454310939133142E-3</v>
      </c>
      <c r="E2311" s="7">
        <f t="shared" si="347"/>
        <v>8</v>
      </c>
      <c r="F2311" s="6">
        <f t="shared" si="348"/>
        <v>2.3222060957910013E-3</v>
      </c>
      <c r="G2311" s="66">
        <v>0</v>
      </c>
      <c r="H2311" s="7">
        <f t="shared" si="349"/>
        <v>0</v>
      </c>
      <c r="I2311" s="6">
        <f t="shared" si="350"/>
        <v>0</v>
      </c>
      <c r="J2311" s="10" t="str">
        <f>IF(B2311="Pending","",C2311/(VLOOKUP(B2311,Population!$A$2:$B$10,2,FALSE)/100000))</f>
        <v/>
      </c>
      <c r="K2311" s="10" t="str">
        <f>IF(B2311="Pending","",SUMIFS(E:E,A:A,"&lt;="&amp;A2311,A:A,"&gt;="&amp;A2311-13,B:B,B2311)/(VLOOKUP(B2311,Population!$A$2:$B$10,2,FALSE)/100000)/14)</f>
        <v/>
      </c>
      <c r="L2311" s="13" t="str">
        <f>IF(B2311="Pending","",(G2311/C2311)/(VLOOKUP(B2311,Population!$A$2:$B$10,2,FALSE)/100000))</f>
        <v/>
      </c>
    </row>
    <row r="2312" spans="1:12" x14ac:dyDescent="0.3">
      <c r="A2312" s="1">
        <v>44140</v>
      </c>
      <c r="B2312" s="11" t="s">
        <v>0</v>
      </c>
      <c r="C2312" s="66">
        <v>13265</v>
      </c>
      <c r="D2312" s="6">
        <f t="shared" ref="D2312:D2321" si="351">C2312/SUMIF(A:A,A2312,C:C)</f>
        <v>4.8809475624698735E-2</v>
      </c>
      <c r="E2312" s="7">
        <f t="shared" ref="E2312:E2321" si="352">C2312-SUMIFS(C:C,A:A,A2312-1,B:B,B2312)</f>
        <v>107</v>
      </c>
      <c r="F2312" s="6">
        <f t="shared" ref="F2312:F2321" si="353">E2312/SUMIF(A:A,A2312,E:E)</f>
        <v>5.4342305738953781E-2</v>
      </c>
      <c r="G2312" s="66">
        <v>4</v>
      </c>
      <c r="H2312" s="7">
        <f t="shared" ref="H2312:H2321" si="354">G2312-SUMIFS(G:G,A:A,A2312-1,B:B,B2312)</f>
        <v>0</v>
      </c>
      <c r="I2312" s="6">
        <f t="shared" ref="I2312:I2321" si="355">G2312/SUMIF(A:A,A2312,G:G)</f>
        <v>1.139925904816187E-3</v>
      </c>
      <c r="J2312" s="10">
        <f>IF(B2312="Pending","",C2312/(VLOOKUP(B2312,Population!$A$2:$B$10,2,FALSE)/100000))</f>
        <v>1464.2347014241655</v>
      </c>
      <c r="K2312" s="10">
        <f>IF(B2312="Pending","",SUMIFS(E:E,A:A,"&lt;="&amp;A2312,A:A,"&gt;="&amp;A2312-13,B:B,B2312)/(VLOOKUP(B2312,Population!$A$2:$B$10,2,FALSE)/100000)/14)</f>
        <v>12.899079056216332</v>
      </c>
      <c r="L2312" s="13">
        <f>IF(B2312="Pending","",(G2312/C2312)/(VLOOKUP(B2312,Population!$A$2:$B$10,2,FALSE)/100000))</f>
        <v>3.3285583748808356E-5</v>
      </c>
    </row>
    <row r="2313" spans="1:12" x14ac:dyDescent="0.3">
      <c r="A2313" s="1">
        <v>44140</v>
      </c>
      <c r="B2313" s="66" t="s">
        <v>1</v>
      </c>
      <c r="C2313" s="66">
        <v>35946</v>
      </c>
      <c r="D2313" s="6">
        <f t="shared" si="351"/>
        <v>0.13226576787074412</v>
      </c>
      <c r="E2313" s="7">
        <f t="shared" si="352"/>
        <v>243</v>
      </c>
      <c r="F2313" s="6">
        <f t="shared" si="353"/>
        <v>0.1234128999492128</v>
      </c>
      <c r="G2313" s="66">
        <v>2</v>
      </c>
      <c r="H2313" s="7">
        <f t="shared" si="354"/>
        <v>1</v>
      </c>
      <c r="I2313" s="6">
        <f t="shared" si="355"/>
        <v>5.699629524080935E-4</v>
      </c>
      <c r="J2313" s="10">
        <f>IF(B2313="Pending","",C2313/(VLOOKUP(B2313,Population!$A$2:$B$10,2,FALSE)/100000))</f>
        <v>4195.7454258951238</v>
      </c>
      <c r="K2313" s="10">
        <f>IF(B2313="Pending","",SUMIFS(E:E,A:A,"&lt;="&amp;A2313,A:A,"&gt;="&amp;A2313-13,B:B,B2313)/(VLOOKUP(B2313,Population!$A$2:$B$10,2,FALSE)/100000)/14)</f>
        <v>37.118095071347284</v>
      </c>
      <c r="L2313" s="13">
        <f>IF(B2313="Pending","",(G2313/C2313)/(VLOOKUP(B2313,Population!$A$2:$B$10,2,FALSE)/100000))</f>
        <v>6.4943843213015338E-6</v>
      </c>
    </row>
    <row r="2314" spans="1:12" x14ac:dyDescent="0.3">
      <c r="A2314" s="1">
        <v>44140</v>
      </c>
      <c r="B2314" s="66" t="s">
        <v>2</v>
      </c>
      <c r="C2314" s="66">
        <v>53919</v>
      </c>
      <c r="D2314" s="6">
        <f t="shared" si="351"/>
        <v>0.19839865180611618</v>
      </c>
      <c r="E2314" s="7">
        <f t="shared" si="352"/>
        <v>340</v>
      </c>
      <c r="F2314" s="6">
        <f t="shared" si="353"/>
        <v>0.17267648552564754</v>
      </c>
      <c r="G2314" s="66">
        <v>22</v>
      </c>
      <c r="H2314" s="7">
        <f t="shared" si="354"/>
        <v>0</v>
      </c>
      <c r="I2314" s="6">
        <f t="shared" si="355"/>
        <v>6.269592476489028E-3</v>
      </c>
      <c r="J2314" s="10">
        <f>IF(B2314="Pending","",C2314/(VLOOKUP(B2314,Population!$A$2:$B$10,2,FALSE)/100000))</f>
        <v>5661.0964588092993</v>
      </c>
      <c r="K2314" s="10">
        <f>IF(B2314="Pending","",SUMIFS(E:E,A:A,"&lt;="&amp;A2314,A:A,"&gt;="&amp;A2314-13,B:B,B2314)/(VLOOKUP(B2314,Population!$A$2:$B$10,2,FALSE)/100000)/14)</f>
        <v>44.246885019294645</v>
      </c>
      <c r="L2314" s="13">
        <f>IF(B2314="Pending","",(G2314/C2314)/(VLOOKUP(B2314,Population!$A$2:$B$10,2,FALSE)/100000))</f>
        <v>4.2839024971678325E-5</v>
      </c>
    </row>
    <row r="2315" spans="1:12" x14ac:dyDescent="0.3">
      <c r="A2315" s="1">
        <v>44140</v>
      </c>
      <c r="B2315" s="66" t="s">
        <v>3</v>
      </c>
      <c r="C2315" s="66">
        <v>43487</v>
      </c>
      <c r="D2315" s="6">
        <f t="shared" si="351"/>
        <v>0.16001339362919517</v>
      </c>
      <c r="E2315" s="7">
        <f t="shared" si="352"/>
        <v>293</v>
      </c>
      <c r="F2315" s="6">
        <f t="shared" si="353"/>
        <v>0.14880650076180801</v>
      </c>
      <c r="G2315" s="66">
        <v>49</v>
      </c>
      <c r="H2315" s="7">
        <f t="shared" si="354"/>
        <v>1</v>
      </c>
      <c r="I2315" s="6">
        <f t="shared" si="355"/>
        <v>1.396409233399829E-2</v>
      </c>
      <c r="J2315" s="10">
        <f>IF(B2315="Pending","",C2315/(VLOOKUP(B2315,Population!$A$2:$B$10,2,FALSE)/100000))</f>
        <v>4957.5800689024627</v>
      </c>
      <c r="K2315" s="10">
        <f>IF(B2315="Pending","",SUMIFS(E:E,A:A,"&lt;="&amp;A2315,A:A,"&gt;="&amp;A2315-13,B:B,B2315)/(VLOOKUP(B2315,Population!$A$2:$B$10,2,FALSE)/100000)/14)</f>
        <v>40.218074958869913</v>
      </c>
      <c r="L2315" s="13">
        <f>IF(B2315="Pending","",(G2315/C2315)/(VLOOKUP(B2315,Population!$A$2:$B$10,2,FALSE)/100000))</f>
        <v>1.2845378935303928E-4</v>
      </c>
    </row>
    <row r="2316" spans="1:12" x14ac:dyDescent="0.3">
      <c r="A2316" s="1">
        <v>44140</v>
      </c>
      <c r="B2316" s="66" t="s">
        <v>4</v>
      </c>
      <c r="C2316" s="66">
        <v>40269</v>
      </c>
      <c r="D2316" s="6">
        <f t="shared" si="351"/>
        <v>0.14817254232423621</v>
      </c>
      <c r="E2316" s="7">
        <f t="shared" si="352"/>
        <v>278</v>
      </c>
      <c r="F2316" s="6">
        <f t="shared" si="353"/>
        <v>0.14118842051802946</v>
      </c>
      <c r="G2316" s="66">
        <v>128</v>
      </c>
      <c r="H2316" s="7">
        <f t="shared" si="354"/>
        <v>0</v>
      </c>
      <c r="I2316" s="6">
        <f t="shared" si="355"/>
        <v>3.6477628954117984E-2</v>
      </c>
      <c r="J2316" s="10">
        <f>IF(B2316="Pending","",C2316/(VLOOKUP(B2316,Population!$A$2:$B$10,2,FALSE)/100000))</f>
        <v>4723.5255477877354</v>
      </c>
      <c r="K2316" s="10">
        <f>IF(B2316="Pending","",SUMIFS(E:E,A:A,"&lt;="&amp;A2316,A:A,"&gt;="&amp;A2316-13,B:B,B2316)/(VLOOKUP(B2316,Population!$A$2:$B$10,2,FALSE)/100000)/14)</f>
        <v>41.632873296646586</v>
      </c>
      <c r="L2316" s="13">
        <f>IF(B2316="Pending","",(G2316/C2316)/(VLOOKUP(B2316,Population!$A$2:$B$10,2,FALSE)/100000))</f>
        <v>3.7285034430230036E-4</v>
      </c>
    </row>
    <row r="2317" spans="1:12" x14ac:dyDescent="0.3">
      <c r="A2317" s="1">
        <v>44140</v>
      </c>
      <c r="B2317" s="66" t="s">
        <v>5</v>
      </c>
      <c r="C2317" s="66">
        <v>36234</v>
      </c>
      <c r="D2317" s="6">
        <f t="shared" si="351"/>
        <v>0.13332548358728488</v>
      </c>
      <c r="E2317" s="7">
        <f t="shared" si="352"/>
        <v>306</v>
      </c>
      <c r="F2317" s="6">
        <f t="shared" si="353"/>
        <v>0.15540883697308278</v>
      </c>
      <c r="G2317" s="66">
        <v>340</v>
      </c>
      <c r="H2317" s="7">
        <f t="shared" si="354"/>
        <v>5</v>
      </c>
      <c r="I2317" s="6">
        <f t="shared" si="355"/>
        <v>9.6893701909375893E-2</v>
      </c>
      <c r="J2317" s="10">
        <f>IF(B2317="Pending","",C2317/(VLOOKUP(B2317,Population!$A$2:$B$10,2,FALSE)/100000))</f>
        <v>4046.859311495587</v>
      </c>
      <c r="K2317" s="10">
        <f>IF(B2317="Pending","",SUMIFS(E:E,A:A,"&lt;="&amp;A2317,A:A,"&gt;="&amp;A2317-13,B:B,B2317)/(VLOOKUP(B2317,Population!$A$2:$B$10,2,FALSE)/100000)/14)</f>
        <v>38.715429546613841</v>
      </c>
      <c r="L2317" s="13">
        <f>IF(B2317="Pending","",(G2317/C2317)/(VLOOKUP(B2317,Population!$A$2:$B$10,2,FALSE)/100000))</f>
        <v>1.0480076758316284E-3</v>
      </c>
    </row>
    <row r="2318" spans="1:12" x14ac:dyDescent="0.3">
      <c r="A2318" s="1">
        <v>44140</v>
      </c>
      <c r="B2318" s="66" t="s">
        <v>6</v>
      </c>
      <c r="C2318" s="66">
        <v>25157</v>
      </c>
      <c r="D2318" s="6">
        <f t="shared" si="351"/>
        <v>9.2566903753527788E-2</v>
      </c>
      <c r="E2318" s="7">
        <f t="shared" si="352"/>
        <v>221</v>
      </c>
      <c r="F2318" s="6">
        <f t="shared" si="353"/>
        <v>0.1122397155916709</v>
      </c>
      <c r="G2318" s="66">
        <v>681</v>
      </c>
      <c r="H2318" s="7">
        <f t="shared" si="354"/>
        <v>3</v>
      </c>
      <c r="I2318" s="6">
        <f t="shared" si="355"/>
        <v>0.19407238529495582</v>
      </c>
      <c r="J2318" s="10">
        <f>IF(B2318="Pending","",C2318/(VLOOKUP(B2318,Population!$A$2:$B$10,2,FALSE)/100000))</f>
        <v>3192.3587441214763</v>
      </c>
      <c r="K2318" s="10">
        <f>IF(B2318="Pending","",SUMIFS(E:E,A:A,"&lt;="&amp;A2318,A:A,"&gt;="&amp;A2318-13,B:B,B2318)/(VLOOKUP(B2318,Population!$A$2:$B$10,2,FALSE)/100000)/14)</f>
        <v>32.70328153138373</v>
      </c>
      <c r="L2318" s="13">
        <f>IF(B2318="Pending","",(G2318/C2318)/(VLOOKUP(B2318,Population!$A$2:$B$10,2,FALSE)/100000))</f>
        <v>3.4351135855762889E-3</v>
      </c>
    </row>
    <row r="2319" spans="1:12" x14ac:dyDescent="0.3">
      <c r="A2319" s="1">
        <v>44140</v>
      </c>
      <c r="B2319" s="66" t="s">
        <v>7</v>
      </c>
      <c r="C2319" s="66">
        <v>15057</v>
      </c>
      <c r="D2319" s="6">
        <f t="shared" si="351"/>
        <v>5.5403262305396821E-2</v>
      </c>
      <c r="E2319" s="7">
        <f t="shared" si="352"/>
        <v>124</v>
      </c>
      <c r="F2319" s="6">
        <f t="shared" si="353"/>
        <v>6.2976130015236165E-2</v>
      </c>
      <c r="G2319" s="66">
        <v>1068</v>
      </c>
      <c r="H2319" s="7">
        <f t="shared" si="354"/>
        <v>10</v>
      </c>
      <c r="I2319" s="6">
        <f t="shared" si="355"/>
        <v>0.30436021658592194</v>
      </c>
      <c r="J2319" s="10">
        <f>IF(B2319="Pending","",C2319/(VLOOKUP(B2319,Population!$A$2:$B$10,2,FALSE)/100000))</f>
        <v>3139.5108810105153</v>
      </c>
      <c r="K2319" s="10">
        <f>IF(B2319="Pending","",SUMIFS(E:E,A:A,"&lt;="&amp;A2319,A:A,"&gt;="&amp;A2319-13,B:B,B2319)/(VLOOKUP(B2319,Population!$A$2:$B$10,2,FALSE)/100000)/14)</f>
        <v>34.716647518645864</v>
      </c>
      <c r="L2319" s="13">
        <f>IF(B2319="Pending","",(G2319/C2319)/(VLOOKUP(B2319,Population!$A$2:$B$10,2,FALSE)/100000))</f>
        <v>1.4789597148419105E-2</v>
      </c>
    </row>
    <row r="2320" spans="1:12" x14ac:dyDescent="0.3">
      <c r="A2320" s="1">
        <v>44140</v>
      </c>
      <c r="B2320" s="66" t="s">
        <v>25</v>
      </c>
      <c r="C2320" s="66">
        <v>8071</v>
      </c>
      <c r="D2320" s="6">
        <f t="shared" si="351"/>
        <v>2.9697797042362872E-2</v>
      </c>
      <c r="E2320" s="7">
        <f t="shared" si="352"/>
        <v>54</v>
      </c>
      <c r="F2320" s="6">
        <f t="shared" si="353"/>
        <v>2.7425088877602845E-2</v>
      </c>
      <c r="G2320" s="66">
        <v>1215</v>
      </c>
      <c r="H2320" s="7">
        <f t="shared" si="354"/>
        <v>11</v>
      </c>
      <c r="I2320" s="6">
        <f t="shared" si="355"/>
        <v>0.34625249358791677</v>
      </c>
      <c r="J2320" s="10">
        <f>IF(B2320="Pending","",C2320/(VLOOKUP(B2320,Population!$A$2:$B$10,2,FALSE)/100000))</f>
        <v>3645.9486197254355</v>
      </c>
      <c r="K2320" s="10">
        <f>IF(B2320="Pending","",SUMIFS(E:E,A:A,"&lt;="&amp;A2320,A:A,"&gt;="&amp;A2320-13,B:B,B2320)/(VLOOKUP(B2320,Population!$A$2:$B$10,2,FALSE)/100000)/14)</f>
        <v>37.106757108202657</v>
      </c>
      <c r="L2320" s="13">
        <f>IF(B2320="Pending","",(G2320/C2320)/(VLOOKUP(B2320,Population!$A$2:$B$10,2,FALSE)/100000))</f>
        <v>6.8003634958280823E-2</v>
      </c>
    </row>
    <row r="2321" spans="1:12" x14ac:dyDescent="0.3">
      <c r="A2321" s="1">
        <v>44140</v>
      </c>
      <c r="B2321" s="66" t="s">
        <v>21</v>
      </c>
      <c r="C2321" s="66">
        <v>366</v>
      </c>
      <c r="D2321" s="6">
        <f t="shared" si="351"/>
        <v>1.3467220564372211E-3</v>
      </c>
      <c r="E2321" s="7">
        <f t="shared" si="352"/>
        <v>3</v>
      </c>
      <c r="F2321" s="6">
        <f t="shared" si="353"/>
        <v>1.5236160487557136E-3</v>
      </c>
      <c r="G2321" s="66">
        <v>0</v>
      </c>
      <c r="H2321" s="7">
        <f t="shared" si="354"/>
        <v>0</v>
      </c>
      <c r="I2321" s="6">
        <f t="shared" si="355"/>
        <v>0</v>
      </c>
      <c r="J2321" s="10" t="str">
        <f>IF(B2321="Pending","",C2321/(VLOOKUP(B2321,Population!$A$2:$B$10,2,FALSE)/100000))</f>
        <v/>
      </c>
      <c r="K2321" s="10" t="str">
        <f>IF(B2321="Pending","",SUMIFS(E:E,A:A,"&lt;="&amp;A2321,A:A,"&gt;="&amp;A2321-13,B:B,B2321)/(VLOOKUP(B2321,Population!$A$2:$B$10,2,FALSE)/100000)/14)</f>
        <v/>
      </c>
      <c r="L2321" s="13" t="str">
        <f>IF(B2321="Pending","",(G2321/C2321)/(VLOOKUP(B2321,Population!$A$2:$B$10,2,FALSE)/100000))</f>
        <v/>
      </c>
    </row>
    <row r="2322" spans="1:12" x14ac:dyDescent="0.3">
      <c r="A2322" s="1">
        <v>44141</v>
      </c>
      <c r="B2322" s="11" t="s">
        <v>0</v>
      </c>
      <c r="C2322" s="66">
        <v>13341</v>
      </c>
      <c r="D2322" s="6">
        <f t="shared" ref="D2322:D2331" si="356">C2322/SUMIF(A:A,A2322,C:C)</f>
        <v>4.884236886038134E-2</v>
      </c>
      <c r="E2322" s="7">
        <f t="shared" ref="E2322:E2331" si="357">C2322-SUMIFS(C:C,A:A,A2322-1,B:B,B2322)</f>
        <v>76</v>
      </c>
      <c r="F2322" s="6">
        <f t="shared" ref="F2322:F2331" si="358">E2322/SUMIF(A:A,A2322,E:E)</f>
        <v>5.5353241077931534E-2</v>
      </c>
      <c r="G2322" s="66">
        <v>4</v>
      </c>
      <c r="H2322" s="7">
        <f t="shared" ref="H2322:H2331" si="359">G2322-SUMIFS(G:G,A:A,A2322-1,B:B,B2322)</f>
        <v>0</v>
      </c>
      <c r="I2322" s="6">
        <f t="shared" ref="I2322:I2331" si="360">G2322/SUMIF(A:A,A2322,G:G)</f>
        <v>1.1296243998870376E-3</v>
      </c>
      <c r="J2322" s="10">
        <f>IF(B2322="Pending","",C2322/(VLOOKUP(B2322,Population!$A$2:$B$10,2,FALSE)/100000))</f>
        <v>1472.6238335242963</v>
      </c>
      <c r="K2322" s="10">
        <f>IF(B2322="Pending","",SUMIFS(E:E,A:A,"&lt;="&amp;A2322,A:A,"&gt;="&amp;A2322-13,B:B,B2322)/(VLOOKUP(B2322,Population!$A$2:$B$10,2,FALSE)/100000)/14)</f>
        <v>12.173702972370425</v>
      </c>
      <c r="L2322" s="13">
        <f>IF(B2322="Pending","",(G2322/C2322)/(VLOOKUP(B2322,Population!$A$2:$B$10,2,FALSE)/100000))</f>
        <v>3.3095964952248166E-5</v>
      </c>
    </row>
    <row r="2323" spans="1:12" x14ac:dyDescent="0.3">
      <c r="A2323" s="1">
        <v>44141</v>
      </c>
      <c r="B2323" s="66" t="s">
        <v>1</v>
      </c>
      <c r="C2323" s="66">
        <v>36125</v>
      </c>
      <c r="D2323" s="6">
        <f t="shared" si="356"/>
        <v>0.13225624578976658</v>
      </c>
      <c r="E2323" s="7">
        <f t="shared" si="357"/>
        <v>179</v>
      </c>
      <c r="F2323" s="6">
        <f t="shared" si="358"/>
        <v>0.13037144938091769</v>
      </c>
      <c r="G2323" s="66">
        <v>2</v>
      </c>
      <c r="H2323" s="7">
        <f t="shared" si="359"/>
        <v>0</v>
      </c>
      <c r="I2323" s="6">
        <f t="shared" si="360"/>
        <v>5.6481219994351881E-4</v>
      </c>
      <c r="J2323" s="10">
        <f>IF(B2323="Pending","",C2323/(VLOOKUP(B2323,Population!$A$2:$B$10,2,FALSE)/100000))</f>
        <v>4216.6389448189329</v>
      </c>
      <c r="K2323" s="10">
        <f>IF(B2323="Pending","",SUMIFS(E:E,A:A,"&lt;="&amp;A2323,A:A,"&gt;="&amp;A2323-13,B:B,B2323)/(VLOOKUP(B2323,Population!$A$2:$B$10,2,FALSE)/100000)/14)</f>
        <v>34.833648070100843</v>
      </c>
      <c r="L2323" s="13">
        <f>IF(B2323="Pending","",(G2323/C2323)/(VLOOKUP(B2323,Population!$A$2:$B$10,2,FALSE)/100000))</f>
        <v>6.4622045346298938E-6</v>
      </c>
    </row>
    <row r="2324" spans="1:12" x14ac:dyDescent="0.3">
      <c r="A2324" s="1">
        <v>44141</v>
      </c>
      <c r="B2324" s="66" t="s">
        <v>2</v>
      </c>
      <c r="C2324" s="66">
        <v>54170</v>
      </c>
      <c r="D2324" s="6">
        <f t="shared" si="356"/>
        <v>0.19832029991506311</v>
      </c>
      <c r="E2324" s="7">
        <f t="shared" si="357"/>
        <v>251</v>
      </c>
      <c r="F2324" s="6">
        <f t="shared" si="358"/>
        <v>0.18281136198106337</v>
      </c>
      <c r="G2324" s="66">
        <v>22</v>
      </c>
      <c r="H2324" s="7">
        <f t="shared" si="359"/>
        <v>0</v>
      </c>
      <c r="I2324" s="6">
        <f t="shared" si="360"/>
        <v>6.2129341993787069E-3</v>
      </c>
      <c r="J2324" s="10">
        <f>IF(B2324="Pending","",C2324/(VLOOKUP(B2324,Population!$A$2:$B$10,2,FALSE)/100000))</f>
        <v>5687.4496035479096</v>
      </c>
      <c r="K2324" s="10">
        <f>IF(B2324="Pending","",SUMIFS(E:E,A:A,"&lt;="&amp;A2324,A:A,"&gt;="&amp;A2324-13,B:B,B2324)/(VLOOKUP(B2324,Population!$A$2:$B$10,2,FALSE)/100000)/14)</f>
        <v>41.374587229059067</v>
      </c>
      <c r="L2324" s="13">
        <f>IF(B2324="Pending","",(G2324/C2324)/(VLOOKUP(B2324,Population!$A$2:$B$10,2,FALSE)/100000))</f>
        <v>4.264052773579331E-5</v>
      </c>
    </row>
    <row r="2325" spans="1:12" x14ac:dyDescent="0.3">
      <c r="A2325" s="1">
        <v>44141</v>
      </c>
      <c r="B2325" s="66" t="s">
        <v>3</v>
      </c>
      <c r="C2325" s="66">
        <v>43704</v>
      </c>
      <c r="D2325" s="6">
        <f t="shared" si="356"/>
        <v>0.1600035146296459</v>
      </c>
      <c r="E2325" s="7">
        <f t="shared" si="357"/>
        <v>217</v>
      </c>
      <c r="F2325" s="6">
        <f t="shared" si="358"/>
        <v>0.15804806991988346</v>
      </c>
      <c r="G2325" s="66">
        <v>49</v>
      </c>
      <c r="H2325" s="7">
        <f t="shared" si="359"/>
        <v>0</v>
      </c>
      <c r="I2325" s="6">
        <f t="shared" si="360"/>
        <v>1.383789889861621E-2</v>
      </c>
      <c r="J2325" s="10">
        <f>IF(B2325="Pending","",C2325/(VLOOKUP(B2325,Population!$A$2:$B$10,2,FALSE)/100000))</f>
        <v>4982.3183786261006</v>
      </c>
      <c r="K2325" s="10">
        <f>IF(B2325="Pending","",SUMIFS(E:E,A:A,"&lt;="&amp;A2325,A:A,"&gt;="&amp;A2325-13,B:B,B2325)/(VLOOKUP(B2325,Population!$A$2:$B$10,2,FALSE)/100000)/14)</f>
        <v>38.076476717488504</v>
      </c>
      <c r="L2325" s="13">
        <f>IF(B2325="Pending","",(G2325/C2325)/(VLOOKUP(B2325,Population!$A$2:$B$10,2,FALSE)/100000))</f>
        <v>1.2781598795523564E-4</v>
      </c>
    </row>
    <row r="2326" spans="1:12" x14ac:dyDescent="0.3">
      <c r="A2326" s="1">
        <v>44141</v>
      </c>
      <c r="B2326" s="66" t="s">
        <v>4</v>
      </c>
      <c r="C2326" s="66">
        <v>40473</v>
      </c>
      <c r="D2326" s="6">
        <f t="shared" si="356"/>
        <v>0.14817458922766014</v>
      </c>
      <c r="E2326" s="7">
        <f t="shared" si="357"/>
        <v>204</v>
      </c>
      <c r="F2326" s="6">
        <f t="shared" si="358"/>
        <v>0.14857975236707938</v>
      </c>
      <c r="G2326" s="66">
        <v>128</v>
      </c>
      <c r="H2326" s="7">
        <f t="shared" si="359"/>
        <v>0</v>
      </c>
      <c r="I2326" s="6">
        <f t="shared" si="360"/>
        <v>3.6147980796385204E-2</v>
      </c>
      <c r="J2326" s="10">
        <f>IF(B2326="Pending","",C2326/(VLOOKUP(B2326,Population!$A$2:$B$10,2,FALSE)/100000))</f>
        <v>4747.4546051705529</v>
      </c>
      <c r="K2326" s="10">
        <f>IF(B2326="Pending","",SUMIFS(E:E,A:A,"&lt;="&amp;A2326,A:A,"&gt;="&amp;A2326-13,B:B,B2326)/(VLOOKUP(B2326,Population!$A$2:$B$10,2,FALSE)/100000)/14)</f>
        <v>38.842825639616329</v>
      </c>
      <c r="L2326" s="13">
        <f>IF(B2326="Pending","",(G2326/C2326)/(VLOOKUP(B2326,Population!$A$2:$B$10,2,FALSE)/100000))</f>
        <v>3.7097103043286472E-4</v>
      </c>
    </row>
    <row r="2327" spans="1:12" x14ac:dyDescent="0.3">
      <c r="A2327" s="1">
        <v>44141</v>
      </c>
      <c r="B2327" s="66" t="s">
        <v>5</v>
      </c>
      <c r="C2327" s="66">
        <v>36412</v>
      </c>
      <c r="D2327" s="6">
        <f t="shared" si="356"/>
        <v>0.13330697361098909</v>
      </c>
      <c r="E2327" s="7">
        <f t="shared" si="357"/>
        <v>178</v>
      </c>
      <c r="F2327" s="6">
        <f t="shared" si="358"/>
        <v>0.12964311726147124</v>
      </c>
      <c r="G2327" s="66">
        <v>346</v>
      </c>
      <c r="H2327" s="7">
        <f t="shared" si="359"/>
        <v>6</v>
      </c>
      <c r="I2327" s="6">
        <f t="shared" si="360"/>
        <v>9.7712510590228743E-2</v>
      </c>
      <c r="J2327" s="10">
        <f>IF(B2327="Pending","",C2327/(VLOOKUP(B2327,Population!$A$2:$B$10,2,FALSE)/100000))</f>
        <v>4066.7395609145365</v>
      </c>
      <c r="K2327" s="10">
        <f>IF(B2327="Pending","",SUMIFS(E:E,A:A,"&lt;="&amp;A2327,A:A,"&gt;="&amp;A2327-13,B:B,B2327)/(VLOOKUP(B2327,Population!$A$2:$B$10,2,FALSE)/100000)/14)</f>
        <v>35.827528146268854</v>
      </c>
      <c r="L2327" s="13">
        <f>IF(B2327="Pending","",(G2327/C2327)/(VLOOKUP(B2327,Population!$A$2:$B$10,2,FALSE)/100000))</f>
        <v>1.0612883360709136E-3</v>
      </c>
    </row>
    <row r="2328" spans="1:12" x14ac:dyDescent="0.3">
      <c r="A2328" s="1">
        <v>44141</v>
      </c>
      <c r="B2328" s="66" t="s">
        <v>6</v>
      </c>
      <c r="C2328" s="66">
        <v>25285</v>
      </c>
      <c r="D2328" s="6">
        <f t="shared" si="356"/>
        <v>9.2570219371467061E-2</v>
      </c>
      <c r="E2328" s="7">
        <f t="shared" si="357"/>
        <v>128</v>
      </c>
      <c r="F2328" s="6">
        <f t="shared" si="358"/>
        <v>9.3226511289147856E-2</v>
      </c>
      <c r="G2328" s="66">
        <v>684</v>
      </c>
      <c r="H2328" s="7">
        <f t="shared" si="359"/>
        <v>3</v>
      </c>
      <c r="I2328" s="6">
        <f t="shared" si="360"/>
        <v>0.19316577238068341</v>
      </c>
      <c r="J2328" s="10">
        <f>IF(B2328="Pending","",C2328/(VLOOKUP(B2328,Population!$A$2:$B$10,2,FALSE)/100000))</f>
        <v>3208.6016156581281</v>
      </c>
      <c r="K2328" s="10">
        <f>IF(B2328="Pending","",SUMIFS(E:E,A:A,"&lt;="&amp;A2328,A:A,"&gt;="&amp;A2328-13,B:B,B2328)/(VLOOKUP(B2328,Population!$A$2:$B$10,2,FALSE)/100000)/14)</f>
        <v>30.301294390081985</v>
      </c>
      <c r="L2328" s="13">
        <f>IF(B2328="Pending","",(G2328/C2328)/(VLOOKUP(B2328,Population!$A$2:$B$10,2,FALSE)/100000))</f>
        <v>3.4327800978438991E-3</v>
      </c>
    </row>
    <row r="2329" spans="1:12" x14ac:dyDescent="0.3">
      <c r="A2329" s="1">
        <v>44141</v>
      </c>
      <c r="B2329" s="66" t="s">
        <v>7</v>
      </c>
      <c r="C2329" s="66">
        <v>15141</v>
      </c>
      <c r="D2329" s="6">
        <f t="shared" si="356"/>
        <v>5.5432299446445829E-2</v>
      </c>
      <c r="E2329" s="7">
        <f t="shared" si="357"/>
        <v>84</v>
      </c>
      <c r="F2329" s="6">
        <f t="shared" si="358"/>
        <v>6.117989803350328E-2</v>
      </c>
      <c r="G2329" s="66">
        <v>1083</v>
      </c>
      <c r="H2329" s="7">
        <f t="shared" si="359"/>
        <v>15</v>
      </c>
      <c r="I2329" s="6">
        <f t="shared" si="360"/>
        <v>0.30584580626941543</v>
      </c>
      <c r="J2329" s="10">
        <f>IF(B2329="Pending","",C2329/(VLOOKUP(B2329,Population!$A$2:$B$10,2,FALSE)/100000))</f>
        <v>3157.0255860649672</v>
      </c>
      <c r="K2329" s="10">
        <f>IF(B2329="Pending","",SUMIFS(E:E,A:A,"&lt;="&amp;A2329,A:A,"&gt;="&amp;A2329-13,B:B,B2329)/(VLOOKUP(B2329,Population!$A$2:$B$10,2,FALSE)/100000)/14)</f>
        <v>32.184759883223386</v>
      </c>
      <c r="L2329" s="13">
        <f>IF(B2329="Pending","",(G2329/C2329)/(VLOOKUP(B2329,Population!$A$2:$B$10,2,FALSE)/100000))</f>
        <v>1.4914113345639466E-2</v>
      </c>
    </row>
    <row r="2330" spans="1:12" x14ac:dyDescent="0.3">
      <c r="A2330" s="1">
        <v>44141</v>
      </c>
      <c r="B2330" s="66" t="s">
        <v>25</v>
      </c>
      <c r="C2330" s="66">
        <v>8132</v>
      </c>
      <c r="D2330" s="6">
        <f t="shared" si="356"/>
        <v>2.9771841958820256E-2</v>
      </c>
      <c r="E2330" s="7">
        <f t="shared" si="357"/>
        <v>61</v>
      </c>
      <c r="F2330" s="6">
        <f t="shared" si="358"/>
        <v>4.442825928623452E-2</v>
      </c>
      <c r="G2330" s="66">
        <v>1223</v>
      </c>
      <c r="H2330" s="7">
        <f t="shared" si="359"/>
        <v>8</v>
      </c>
      <c r="I2330" s="6">
        <f t="shared" si="360"/>
        <v>0.34538266026546172</v>
      </c>
      <c r="J2330" s="10">
        <f>IF(B2330="Pending","",C2330/(VLOOKUP(B2330,Population!$A$2:$B$10,2,FALSE)/100000))</f>
        <v>3673.5044202214399</v>
      </c>
      <c r="K2330" s="10">
        <f>IF(B2330="Pending","",SUMIFS(E:E,A:A,"&lt;="&amp;A2330,A:A,"&gt;="&amp;A2330-13,B:B,B2330)/(VLOOKUP(B2330,Population!$A$2:$B$10,2,FALSE)/100000)/14)</f>
        <v>34.55768422859569</v>
      </c>
      <c r="L2330" s="13">
        <f>IF(B2330="Pending","",(G2330/C2330)/(VLOOKUP(B2330,Population!$A$2:$B$10,2,FALSE)/100000))</f>
        <v>6.7937925875943231E-2</v>
      </c>
    </row>
    <row r="2331" spans="1:12" x14ac:dyDescent="0.3">
      <c r="A2331" s="1">
        <v>44141</v>
      </c>
      <c r="B2331" s="66" t="s">
        <v>21</v>
      </c>
      <c r="C2331" s="66">
        <v>361</v>
      </c>
      <c r="D2331" s="6">
        <f t="shared" si="356"/>
        <v>1.3216471897607124E-3</v>
      </c>
      <c r="E2331" s="7">
        <f t="shared" si="357"/>
        <v>-5</v>
      </c>
      <c r="F2331" s="6">
        <f t="shared" si="358"/>
        <v>-3.6416605972323379E-3</v>
      </c>
      <c r="G2331" s="66">
        <v>0</v>
      </c>
      <c r="H2331" s="7">
        <f t="shared" si="359"/>
        <v>0</v>
      </c>
      <c r="I2331" s="6">
        <f t="shared" si="360"/>
        <v>0</v>
      </c>
      <c r="J2331" s="10" t="str">
        <f>IF(B2331="Pending","",C2331/(VLOOKUP(B2331,Population!$A$2:$B$10,2,FALSE)/100000))</f>
        <v/>
      </c>
      <c r="K2331" s="10" t="str">
        <f>IF(B2331="Pending","",SUMIFS(E:E,A:A,"&lt;="&amp;A2331,A:A,"&gt;="&amp;A2331-13,B:B,B2331)/(VLOOKUP(B2331,Population!$A$2:$B$10,2,FALSE)/100000)/14)</f>
        <v/>
      </c>
      <c r="L2331" s="13" t="str">
        <f>IF(B2331="Pending","",(G2331/C2331)/(VLOOKUP(B2331,Population!$A$2:$B$10,2,FALSE)/100000))</f>
        <v/>
      </c>
    </row>
    <row r="2332" spans="1:12" x14ac:dyDescent="0.3">
      <c r="A2332" s="1">
        <v>44142</v>
      </c>
      <c r="B2332" s="11" t="s">
        <v>0</v>
      </c>
      <c r="C2332" s="66">
        <v>13605</v>
      </c>
      <c r="D2332" s="6">
        <f t="shared" ref="D2332:D2341" si="361">C2332/SUMIF(A:A,A2332,C:C)</f>
        <v>4.890102977912765E-2</v>
      </c>
      <c r="E2332" s="7">
        <f t="shared" ref="E2332:E2341" si="362">C2332-SUMIFS(C:C,A:A,A2332-1,B:B,B2332)</f>
        <v>264</v>
      </c>
      <c r="F2332" s="6">
        <f t="shared" ref="F2332:F2341" si="363">E2332/SUMIF(A:A,A2332,E:E)</f>
        <v>5.2060737527114966E-2</v>
      </c>
      <c r="G2332" s="66">
        <v>4</v>
      </c>
      <c r="H2332" s="7">
        <f t="shared" ref="H2332:H2341" si="364">G2332-SUMIFS(G:G,A:A,A2332-1,B:B,B2332)</f>
        <v>0</v>
      </c>
      <c r="I2332" s="6">
        <f t="shared" ref="I2332:I2341" si="365">G2332/SUMIF(A:A,A2332,G:G)</f>
        <v>1.1142061281337048E-3</v>
      </c>
      <c r="J2332" s="10">
        <f>IF(B2332="Pending","",C2332/(VLOOKUP(B2332,Population!$A$2:$B$10,2,FALSE)/100000))</f>
        <v>1501.7650292405406</v>
      </c>
      <c r="K2332" s="10">
        <f>IF(B2332="Pending","",SUMIFS(E:E,A:A,"&lt;="&amp;A2332,A:A,"&gt;="&amp;A2332-13,B:B,B2332)/(VLOOKUP(B2332,Population!$A$2:$B$10,2,FALSE)/100000)/14)</f>
        <v>13.340612324644272</v>
      </c>
      <c r="L2332" s="13">
        <f>IF(B2332="Pending","",(G2332/C2332)/(VLOOKUP(B2332,Population!$A$2:$B$10,2,FALSE)/100000))</f>
        <v>3.2453749976328025E-5</v>
      </c>
    </row>
    <row r="2333" spans="1:12" x14ac:dyDescent="0.3">
      <c r="A2333" s="1">
        <v>44142</v>
      </c>
      <c r="B2333" s="66" t="s">
        <v>1</v>
      </c>
      <c r="C2333" s="66">
        <v>36806</v>
      </c>
      <c r="D2333" s="6">
        <f t="shared" si="361"/>
        <v>0.13229337023524973</v>
      </c>
      <c r="E2333" s="7">
        <f t="shared" si="362"/>
        <v>681</v>
      </c>
      <c r="F2333" s="6">
        <f t="shared" si="363"/>
        <v>0.13429303884835339</v>
      </c>
      <c r="G2333" s="66">
        <v>2</v>
      </c>
      <c r="H2333" s="7">
        <f t="shared" si="364"/>
        <v>0</v>
      </c>
      <c r="I2333" s="6">
        <f t="shared" si="365"/>
        <v>5.5710306406685239E-4</v>
      </c>
      <c r="J2333" s="10">
        <f>IF(B2333="Pending","",C2333/(VLOOKUP(B2333,Population!$A$2:$B$10,2,FALSE)/100000))</f>
        <v>4296.1276955849316</v>
      </c>
      <c r="K2333" s="10">
        <f>IF(B2333="Pending","",SUMIFS(E:E,A:A,"&lt;="&amp;A2333,A:A,"&gt;="&amp;A2333-13,B:B,B2333)/(VLOOKUP(B2333,Population!$A$2:$B$10,2,FALSE)/100000)/14)</f>
        <v>37.401566597049396</v>
      </c>
      <c r="L2333" s="13">
        <f>IF(B2333="Pending","",(G2333/C2333)/(VLOOKUP(B2333,Population!$A$2:$B$10,2,FALSE)/100000))</f>
        <v>6.3426381245857994E-6</v>
      </c>
    </row>
    <row r="2334" spans="1:12" x14ac:dyDescent="0.3">
      <c r="A2334" s="1">
        <v>44142</v>
      </c>
      <c r="B2334" s="66" t="s">
        <v>2</v>
      </c>
      <c r="C2334" s="66">
        <v>55043</v>
      </c>
      <c r="D2334" s="6">
        <f t="shared" si="361"/>
        <v>0.19784339449706162</v>
      </c>
      <c r="E2334" s="7">
        <f t="shared" si="362"/>
        <v>873</v>
      </c>
      <c r="F2334" s="6">
        <f t="shared" si="363"/>
        <v>0.1721553934135279</v>
      </c>
      <c r="G2334" s="66">
        <v>22</v>
      </c>
      <c r="H2334" s="7">
        <f t="shared" si="364"/>
        <v>0</v>
      </c>
      <c r="I2334" s="6">
        <f t="shared" si="365"/>
        <v>6.128133704735376E-3</v>
      </c>
      <c r="J2334" s="10">
        <f>IF(B2334="Pending","",C2334/(VLOOKUP(B2334,Population!$A$2:$B$10,2,FALSE)/100000))</f>
        <v>5779.1081507861845</v>
      </c>
      <c r="K2334" s="10">
        <f>IF(B2334="Pending","",SUMIFS(E:E,A:A,"&lt;="&amp;A2334,A:A,"&gt;="&amp;A2334-13,B:B,B2334)/(VLOOKUP(B2334,Population!$A$2:$B$10,2,FALSE)/100000)/14)</f>
        <v>44.764348589859267</v>
      </c>
      <c r="L2334" s="13">
        <f>IF(B2334="Pending","",(G2334/C2334)/(VLOOKUP(B2334,Population!$A$2:$B$10,2,FALSE)/100000))</f>
        <v>4.1964235006230106E-5</v>
      </c>
    </row>
    <row r="2335" spans="1:12" x14ac:dyDescent="0.3">
      <c r="A2335" s="1">
        <v>44142</v>
      </c>
      <c r="B2335" s="66" t="s">
        <v>3</v>
      </c>
      <c r="C2335" s="66">
        <v>44493</v>
      </c>
      <c r="D2335" s="6">
        <f t="shared" si="361"/>
        <v>0.15992308107039518</v>
      </c>
      <c r="E2335" s="7">
        <f t="shared" si="362"/>
        <v>789</v>
      </c>
      <c r="F2335" s="6">
        <f t="shared" si="363"/>
        <v>0.15559061329126406</v>
      </c>
      <c r="G2335" s="66">
        <v>50</v>
      </c>
      <c r="H2335" s="7">
        <f t="shared" si="364"/>
        <v>1</v>
      </c>
      <c r="I2335" s="6">
        <f t="shared" si="365"/>
        <v>1.3927576601671309E-2</v>
      </c>
      <c r="J2335" s="10">
        <f>IF(B2335="Pending","",C2335/(VLOOKUP(B2335,Population!$A$2:$B$10,2,FALSE)/100000))</f>
        <v>5072.2655047641201</v>
      </c>
      <c r="K2335" s="10">
        <f>IF(B2335="Pending","",SUMIFS(E:E,A:A,"&lt;="&amp;A2335,A:A,"&gt;="&amp;A2335-13,B:B,B2335)/(VLOOKUP(B2335,Population!$A$2:$B$10,2,FALSE)/100000)/14)</f>
        <v>41.309231477292379</v>
      </c>
      <c r="L2335" s="13">
        <f>IF(B2335="Pending","",(G2335/C2335)/(VLOOKUP(B2335,Population!$A$2:$B$10,2,FALSE)/100000))</f>
        <v>1.2811164373931829E-4</v>
      </c>
    </row>
    <row r="2336" spans="1:12" x14ac:dyDescent="0.3">
      <c r="A2336" s="1">
        <v>44142</v>
      </c>
      <c r="B2336" s="66" t="s">
        <v>4</v>
      </c>
      <c r="C2336" s="66">
        <v>41251</v>
      </c>
      <c r="D2336" s="6">
        <f t="shared" si="361"/>
        <v>0.14827022266951817</v>
      </c>
      <c r="E2336" s="7">
        <f t="shared" si="362"/>
        <v>778</v>
      </c>
      <c r="F2336" s="6">
        <f t="shared" si="363"/>
        <v>0.15342141589430092</v>
      </c>
      <c r="G2336" s="66">
        <v>130</v>
      </c>
      <c r="H2336" s="7">
        <f t="shared" si="364"/>
        <v>2</v>
      </c>
      <c r="I2336" s="6">
        <f t="shared" si="365"/>
        <v>3.6211699164345405E-2</v>
      </c>
      <c r="J2336" s="10">
        <f>IF(B2336="Pending","",C2336/(VLOOKUP(B2336,Population!$A$2:$B$10,2,FALSE)/100000))</f>
        <v>4838.713461267771</v>
      </c>
      <c r="K2336" s="10">
        <f>IF(B2336="Pending","",SUMIFS(E:E,A:A,"&lt;="&amp;A2336,A:A,"&gt;="&amp;A2336-13,B:B,B2336)/(VLOOKUP(B2336,Population!$A$2:$B$10,2,FALSE)/100000)/14)</f>
        <v>42.370183187993916</v>
      </c>
      <c r="L2336" s="13">
        <f>IF(B2336="Pending","",(G2336/C2336)/(VLOOKUP(B2336,Population!$A$2:$B$10,2,FALSE)/100000))</f>
        <v>3.6966156254397871E-4</v>
      </c>
    </row>
    <row r="2337" spans="1:12" x14ac:dyDescent="0.3">
      <c r="A2337" s="1">
        <v>44142</v>
      </c>
      <c r="B2337" s="66" t="s">
        <v>5</v>
      </c>
      <c r="C2337" s="66">
        <v>37131</v>
      </c>
      <c r="D2337" s="6">
        <f t="shared" si="361"/>
        <v>0.13346153154934134</v>
      </c>
      <c r="E2337" s="7">
        <f t="shared" si="362"/>
        <v>719</v>
      </c>
      <c r="F2337" s="6">
        <f t="shared" si="363"/>
        <v>0.14178662985604418</v>
      </c>
      <c r="G2337" s="66">
        <v>348</v>
      </c>
      <c r="H2337" s="7">
        <f t="shared" si="364"/>
        <v>2</v>
      </c>
      <c r="I2337" s="6">
        <f t="shared" si="365"/>
        <v>9.6935933147632311E-2</v>
      </c>
      <c r="J2337" s="10">
        <f>IF(B2337="Pending","",C2337/(VLOOKUP(B2337,Population!$A$2:$B$10,2,FALSE)/100000))</f>
        <v>4147.0423661517534</v>
      </c>
      <c r="K2337" s="10">
        <f>IF(B2337="Pending","",SUMIFS(E:E,A:A,"&lt;="&amp;A2337,A:A,"&gt;="&amp;A2337-13,B:B,B2337)/(VLOOKUP(B2337,Population!$A$2:$B$10,2,FALSE)/100000)/14)</f>
        <v>38.699474290258351</v>
      </c>
      <c r="L2337" s="13">
        <f>IF(B2337="Pending","",(G2337/C2337)/(VLOOKUP(B2337,Population!$A$2:$B$10,2,FALSE)/100000))</f>
        <v>1.0467535073655722E-3</v>
      </c>
    </row>
    <row r="2338" spans="1:12" x14ac:dyDescent="0.3">
      <c r="A2338" s="1">
        <v>44142</v>
      </c>
      <c r="B2338" s="66" t="s">
        <v>6</v>
      </c>
      <c r="C2338" s="66">
        <v>25790</v>
      </c>
      <c r="D2338" s="6">
        <f t="shared" si="361"/>
        <v>9.2698093201301152E-2</v>
      </c>
      <c r="E2338" s="7">
        <f t="shared" si="362"/>
        <v>505</v>
      </c>
      <c r="F2338" s="6">
        <f t="shared" si="363"/>
        <v>9.9585880496943405E-2</v>
      </c>
      <c r="G2338" s="66">
        <v>692</v>
      </c>
      <c r="H2338" s="7">
        <f t="shared" si="364"/>
        <v>8</v>
      </c>
      <c r="I2338" s="6">
        <f t="shared" si="365"/>
        <v>0.19275766016713092</v>
      </c>
      <c r="J2338" s="10">
        <f>IF(B2338="Pending","",C2338/(VLOOKUP(B2338,Population!$A$2:$B$10,2,FALSE)/100000))</f>
        <v>3272.6848197675749</v>
      </c>
      <c r="K2338" s="10">
        <f>IF(B2338="Pending","",SUMIFS(E:E,A:A,"&lt;="&amp;A2338,A:A,"&gt;="&amp;A2338-13,B:B,B2338)/(VLOOKUP(B2338,Population!$A$2:$B$10,2,FALSE)/100000)/14)</f>
        <v>32.512935380563597</v>
      </c>
      <c r="L2338" s="13">
        <f>IF(B2338="Pending","",(G2338/C2338)/(VLOOKUP(B2338,Population!$A$2:$B$10,2,FALSE)/100000))</f>
        <v>3.4049253293921568E-3</v>
      </c>
    </row>
    <row r="2339" spans="1:12" x14ac:dyDescent="0.3">
      <c r="A2339" s="1">
        <v>44142</v>
      </c>
      <c r="B2339" s="66" t="s">
        <v>7</v>
      </c>
      <c r="C2339" s="66">
        <v>15441</v>
      </c>
      <c r="D2339" s="6">
        <f t="shared" si="361"/>
        <v>5.5500242618119082E-2</v>
      </c>
      <c r="E2339" s="7">
        <f t="shared" si="362"/>
        <v>300</v>
      </c>
      <c r="F2339" s="6">
        <f t="shared" si="363"/>
        <v>5.9159929008085192E-2</v>
      </c>
      <c r="G2339" s="66">
        <v>1097</v>
      </c>
      <c r="H2339" s="7">
        <f t="shared" si="364"/>
        <v>14</v>
      </c>
      <c r="I2339" s="6">
        <f t="shared" si="365"/>
        <v>0.30557103064066854</v>
      </c>
      <c r="J2339" s="10">
        <f>IF(B2339="Pending","",C2339/(VLOOKUP(B2339,Population!$A$2:$B$10,2,FALSE)/100000))</f>
        <v>3219.5781041165815</v>
      </c>
      <c r="K2339" s="10">
        <f>IF(B2339="Pending","",SUMIFS(E:E,A:A,"&lt;="&amp;A2339,A:A,"&gt;="&amp;A2339-13,B:B,B2339)/(VLOOKUP(B2339,Population!$A$2:$B$10,2,FALSE)/100000)/14)</f>
        <v>34.135802708166594</v>
      </c>
      <c r="L2339" s="13">
        <f>IF(B2339="Pending","",(G2339/C2339)/(VLOOKUP(B2339,Population!$A$2:$B$10,2,FALSE)/100000))</f>
        <v>1.4813399888310503E-2</v>
      </c>
    </row>
    <row r="2340" spans="1:12" x14ac:dyDescent="0.3">
      <c r="A2340" s="1">
        <v>44142</v>
      </c>
      <c r="B2340" s="66" t="s">
        <v>25</v>
      </c>
      <c r="C2340" s="66">
        <v>8290</v>
      </c>
      <c r="D2340" s="6">
        <f t="shared" si="361"/>
        <v>2.9797099365598548E-2</v>
      </c>
      <c r="E2340" s="7">
        <f t="shared" si="362"/>
        <v>158</v>
      </c>
      <c r="F2340" s="6">
        <f t="shared" si="363"/>
        <v>3.1157562610924866E-2</v>
      </c>
      <c r="G2340" s="66">
        <v>1245</v>
      </c>
      <c r="H2340" s="7">
        <f t="shared" si="364"/>
        <v>22</v>
      </c>
      <c r="I2340" s="6">
        <f t="shared" si="365"/>
        <v>0.34679665738161558</v>
      </c>
      <c r="J2340" s="10">
        <f>IF(B2340="Pending","",C2340/(VLOOKUP(B2340,Population!$A$2:$B$10,2,FALSE)/100000))</f>
        <v>3744.8784608504352</v>
      </c>
      <c r="K2340" s="10">
        <f>IF(B2340="Pending","",SUMIFS(E:E,A:A,"&lt;="&amp;A2340,A:A,"&gt;="&amp;A2340-13,B:B,B2340)/(VLOOKUP(B2340,Population!$A$2:$B$10,2,FALSE)/100000)/14)</f>
        <v>35.912887531677875</v>
      </c>
      <c r="L2340" s="13">
        <f>IF(B2340="Pending","",(G2340/C2340)/(VLOOKUP(B2340,Population!$A$2:$B$10,2,FALSE)/100000))</f>
        <v>6.7841902385899433E-2</v>
      </c>
    </row>
    <row r="2341" spans="1:12" x14ac:dyDescent="0.3">
      <c r="A2341" s="1">
        <v>44142</v>
      </c>
      <c r="B2341" s="66" t="s">
        <v>21</v>
      </c>
      <c r="C2341" s="66">
        <v>365</v>
      </c>
      <c r="D2341" s="6">
        <f t="shared" si="361"/>
        <v>1.3119350142875115E-3</v>
      </c>
      <c r="E2341" s="7">
        <f t="shared" si="362"/>
        <v>4</v>
      </c>
      <c r="F2341" s="6">
        <f t="shared" si="363"/>
        <v>7.8879905344113592E-4</v>
      </c>
      <c r="G2341" s="66">
        <v>0</v>
      </c>
      <c r="H2341" s="7">
        <f t="shared" si="364"/>
        <v>0</v>
      </c>
      <c r="I2341" s="6">
        <f t="shared" si="365"/>
        <v>0</v>
      </c>
      <c r="J2341" s="10" t="str">
        <f>IF(B2341="Pending","",C2341/(VLOOKUP(B2341,Population!$A$2:$B$10,2,FALSE)/100000))</f>
        <v/>
      </c>
      <c r="K2341" s="10" t="str">
        <f>IF(B2341="Pending","",SUMIFS(E:E,A:A,"&lt;="&amp;A2341,A:A,"&gt;="&amp;A2341-13,B:B,B2341)/(VLOOKUP(B2341,Population!$A$2:$B$10,2,FALSE)/100000)/14)</f>
        <v/>
      </c>
      <c r="L2341" s="13" t="str">
        <f>IF(B2341="Pending","",(G2341/C2341)/(VLOOKUP(B2341,Population!$A$2:$B$10,2,FALSE)/100000))</f>
        <v/>
      </c>
    </row>
    <row r="2342" spans="1:12" x14ac:dyDescent="0.3">
      <c r="A2342" s="1">
        <v>44143</v>
      </c>
      <c r="B2342" s="11" t="s">
        <v>0</v>
      </c>
      <c r="C2342" s="66">
        <v>13770</v>
      </c>
      <c r="D2342" s="6">
        <f t="shared" ref="D2342:D2351" si="366">C2342/SUMIF(A:A,A2342,C:C)</f>
        <v>4.8855601009043785E-2</v>
      </c>
      <c r="E2342" s="7">
        <f t="shared" ref="E2342:E2351" si="367">C2342-SUMIFS(C:C,A:A,A2342-1,B:B,B2342)</f>
        <v>165</v>
      </c>
      <c r="F2342" s="6">
        <f t="shared" ref="F2342:F2351" si="368">E2342/SUMIF(A:A,A2342,E:E)</f>
        <v>4.5379537953795381E-2</v>
      </c>
      <c r="G2342" s="66">
        <v>4</v>
      </c>
      <c r="H2342" s="7">
        <f t="shared" ref="H2342:H2351" si="369">G2342-SUMIFS(G:G,A:A,A2342-1,B:B,B2342)</f>
        <v>0</v>
      </c>
      <c r="I2342" s="6">
        <f t="shared" ref="I2342:I2351" si="370">G2342/SUMIF(A:A,A2342,G:G)</f>
        <v>1.1126564673157164E-3</v>
      </c>
      <c r="J2342" s="10">
        <f>IF(B2342="Pending","",C2342/(VLOOKUP(B2342,Population!$A$2:$B$10,2,FALSE)/100000))</f>
        <v>1519.9782765631933</v>
      </c>
      <c r="K2342" s="10">
        <f>IF(B2342="Pending","",SUMIFS(E:E,A:A,"&lt;="&amp;A2342,A:A,"&gt;="&amp;A2342-13,B:B,B2342)/(VLOOKUP(B2342,Population!$A$2:$B$10,2,FALSE)/100000)/14)</f>
        <v>13.380034937896768</v>
      </c>
      <c r="L2342" s="13">
        <f>IF(B2342="Pending","",(G2342/C2342)/(VLOOKUP(B2342,Population!$A$2:$B$10,2,FALSE)/100000))</f>
        <v>3.2064870619313204E-5</v>
      </c>
    </row>
    <row r="2343" spans="1:12" x14ac:dyDescent="0.3">
      <c r="A2343" s="1">
        <v>44143</v>
      </c>
      <c r="B2343" s="66" t="s">
        <v>1</v>
      </c>
      <c r="C2343" s="66">
        <v>37304</v>
      </c>
      <c r="D2343" s="6">
        <f t="shared" si="366"/>
        <v>0.13235361946560417</v>
      </c>
      <c r="E2343" s="7">
        <f t="shared" si="367"/>
        <v>498</v>
      </c>
      <c r="F2343" s="6">
        <f t="shared" si="368"/>
        <v>0.13696369636963696</v>
      </c>
      <c r="G2343" s="66">
        <v>2</v>
      </c>
      <c r="H2343" s="7">
        <f t="shared" si="369"/>
        <v>0</v>
      </c>
      <c r="I2343" s="6">
        <f t="shared" si="370"/>
        <v>5.5632823365785818E-4</v>
      </c>
      <c r="J2343" s="10">
        <f>IF(B2343="Pending","",C2343/(VLOOKUP(B2343,Population!$A$2:$B$10,2,FALSE)/100000))</f>
        <v>4354.2560331494942</v>
      </c>
      <c r="K2343" s="10">
        <f>IF(B2343="Pending","",SUMIFS(E:E,A:A,"&lt;="&amp;A2343,A:A,"&gt;="&amp;A2343-13,B:B,B2343)/(VLOOKUP(B2343,Population!$A$2:$B$10,2,FALSE)/100000)/14)</f>
        <v>37.526627564270918</v>
      </c>
      <c r="L2343" s="13">
        <f>IF(B2343="Pending","",(G2343/C2343)/(VLOOKUP(B2343,Population!$A$2:$B$10,2,FALSE)/100000))</f>
        <v>6.2579653338383267E-6</v>
      </c>
    </row>
    <row r="2344" spans="1:12" x14ac:dyDescent="0.3">
      <c r="A2344" s="1">
        <v>44143</v>
      </c>
      <c r="B2344" s="66" t="s">
        <v>2</v>
      </c>
      <c r="C2344" s="66">
        <v>55715</v>
      </c>
      <c r="D2344" s="6">
        <f t="shared" si="366"/>
        <v>0.19767536748139974</v>
      </c>
      <c r="E2344" s="7">
        <f t="shared" si="367"/>
        <v>672</v>
      </c>
      <c r="F2344" s="6">
        <f t="shared" si="368"/>
        <v>0.18481848184818481</v>
      </c>
      <c r="G2344" s="66">
        <v>22</v>
      </c>
      <c r="H2344" s="7">
        <f t="shared" si="369"/>
        <v>0</v>
      </c>
      <c r="I2344" s="6">
        <f t="shared" si="370"/>
        <v>6.1196105702364398E-3</v>
      </c>
      <c r="J2344" s="10">
        <f>IF(B2344="Pending","",C2344/(VLOOKUP(B2344,Population!$A$2:$B$10,2,FALSE)/100000))</f>
        <v>5849.6631837118666</v>
      </c>
      <c r="K2344" s="10">
        <f>IF(B2344="Pending","",SUMIFS(E:E,A:A,"&lt;="&amp;A2344,A:A,"&gt;="&amp;A2344-13,B:B,B2344)/(VLOOKUP(B2344,Population!$A$2:$B$10,2,FALSE)/100000)/14)</f>
        <v>45.454300017278783</v>
      </c>
      <c r="L2344" s="13">
        <f>IF(B2344="Pending","",(G2344/C2344)/(VLOOKUP(B2344,Population!$A$2:$B$10,2,FALSE)/100000))</f>
        <v>4.1458088260754257E-5</v>
      </c>
    </row>
    <row r="2345" spans="1:12" x14ac:dyDescent="0.3">
      <c r="A2345" s="1">
        <v>44143</v>
      </c>
      <c r="B2345" s="66" t="s">
        <v>3</v>
      </c>
      <c r="C2345" s="66">
        <v>45035</v>
      </c>
      <c r="D2345" s="6">
        <f t="shared" si="366"/>
        <v>0.15978300591447253</v>
      </c>
      <c r="E2345" s="7">
        <f t="shared" si="367"/>
        <v>542</v>
      </c>
      <c r="F2345" s="6">
        <f t="shared" si="368"/>
        <v>0.14906490649064907</v>
      </c>
      <c r="G2345" s="66">
        <v>51</v>
      </c>
      <c r="H2345" s="7">
        <f t="shared" si="369"/>
        <v>1</v>
      </c>
      <c r="I2345" s="6">
        <f t="shared" si="370"/>
        <v>1.4186369958275382E-2</v>
      </c>
      <c r="J2345" s="10">
        <f>IF(B2345="Pending","",C2345/(VLOOKUP(B2345,Population!$A$2:$B$10,2,FALSE)/100000))</f>
        <v>5134.0542783595647</v>
      </c>
      <c r="K2345" s="10">
        <f>IF(B2345="Pending","",SUMIFS(E:E,A:A,"&lt;="&amp;A2345,A:A,"&gt;="&amp;A2345-13,B:B,B2345)/(VLOOKUP(B2345,Population!$A$2:$B$10,2,FALSE)/100000)/14)</f>
        <v>41.740808309205747</v>
      </c>
      <c r="L2345" s="13">
        <f>IF(B2345="Pending","",(G2345/C2345)/(VLOOKUP(B2345,Population!$A$2:$B$10,2,FALSE)/100000))</f>
        <v>1.2910120555548703E-4</v>
      </c>
    </row>
    <row r="2346" spans="1:12" x14ac:dyDescent="0.3">
      <c r="A2346" s="1">
        <v>44143</v>
      </c>
      <c r="B2346" s="66" t="s">
        <v>4</v>
      </c>
      <c r="C2346" s="66">
        <v>41771</v>
      </c>
      <c r="D2346" s="6">
        <f t="shared" si="366"/>
        <v>0.14820241900862513</v>
      </c>
      <c r="E2346" s="7">
        <f t="shared" si="367"/>
        <v>520</v>
      </c>
      <c r="F2346" s="6">
        <f t="shared" si="368"/>
        <v>0.14301430143014301</v>
      </c>
      <c r="G2346" s="66">
        <v>130</v>
      </c>
      <c r="H2346" s="7">
        <f t="shared" si="369"/>
        <v>0</v>
      </c>
      <c r="I2346" s="6">
        <f t="shared" si="370"/>
        <v>3.6161335187760782E-2</v>
      </c>
      <c r="J2346" s="10">
        <f>IF(B2346="Pending","",C2346/(VLOOKUP(B2346,Population!$A$2:$B$10,2,FALSE)/100000))</f>
        <v>4899.7090977337775</v>
      </c>
      <c r="K2346" s="10">
        <f>IF(B2346="Pending","",SUMIFS(E:E,A:A,"&lt;="&amp;A2346,A:A,"&gt;="&amp;A2346-13,B:B,B2346)/(VLOOKUP(B2346,Population!$A$2:$B$10,2,FALSE)/100000)/14)</f>
        <v>42.688567004712077</v>
      </c>
      <c r="L2346" s="13">
        <f>IF(B2346="Pending","",(G2346/C2346)/(VLOOKUP(B2346,Population!$A$2:$B$10,2,FALSE)/100000))</f>
        <v>3.6505970928399286E-4</v>
      </c>
    </row>
    <row r="2347" spans="1:12" x14ac:dyDescent="0.3">
      <c r="A2347" s="1">
        <v>44143</v>
      </c>
      <c r="B2347" s="66" t="s">
        <v>5</v>
      </c>
      <c r="C2347" s="66">
        <v>37640</v>
      </c>
      <c r="D2347" s="6">
        <f t="shared" si="366"/>
        <v>0.13354573870591199</v>
      </c>
      <c r="E2347" s="7">
        <f t="shared" si="367"/>
        <v>509</v>
      </c>
      <c r="F2347" s="6">
        <f t="shared" si="368"/>
        <v>0.13998899889989</v>
      </c>
      <c r="G2347" s="66">
        <v>349</v>
      </c>
      <c r="H2347" s="7">
        <f t="shared" si="369"/>
        <v>1</v>
      </c>
      <c r="I2347" s="6">
        <f t="shared" si="370"/>
        <v>9.7079276773296239E-2</v>
      </c>
      <c r="J2347" s="10">
        <f>IF(B2347="Pending","",C2347/(VLOOKUP(B2347,Population!$A$2:$B$10,2,FALSE)/100000))</f>
        <v>4203.8909445463896</v>
      </c>
      <c r="K2347" s="10">
        <f>IF(B2347="Pending","",SUMIFS(E:E,A:A,"&lt;="&amp;A2347,A:A,"&gt;="&amp;A2347-13,B:B,B2347)/(VLOOKUP(B2347,Population!$A$2:$B$10,2,FALSE)/100000)/14)</f>
        <v>38.771272943858087</v>
      </c>
      <c r="L2347" s="13">
        <f>IF(B2347="Pending","",(G2347/C2347)/(VLOOKUP(B2347,Population!$A$2:$B$10,2,FALSE)/100000))</f>
        <v>1.0355656555919115E-3</v>
      </c>
    </row>
    <row r="2348" spans="1:12" x14ac:dyDescent="0.3">
      <c r="A2348" s="1">
        <v>44143</v>
      </c>
      <c r="B2348" s="66" t="s">
        <v>6</v>
      </c>
      <c r="C2348" s="66">
        <v>26169</v>
      </c>
      <c r="D2348" s="6">
        <f t="shared" si="366"/>
        <v>9.2846929760760116E-2</v>
      </c>
      <c r="E2348" s="7">
        <f t="shared" si="367"/>
        <v>379</v>
      </c>
      <c r="F2348" s="6">
        <f t="shared" si="368"/>
        <v>0.10423542354235424</v>
      </c>
      <c r="G2348" s="66">
        <v>693</v>
      </c>
      <c r="H2348" s="7">
        <f t="shared" si="369"/>
        <v>1</v>
      </c>
      <c r="I2348" s="6">
        <f t="shared" si="370"/>
        <v>0.19276773296244784</v>
      </c>
      <c r="J2348" s="10">
        <f>IF(B2348="Pending","",C2348/(VLOOKUP(B2348,Population!$A$2:$B$10,2,FALSE)/100000))</f>
        <v>3320.7789472081295</v>
      </c>
      <c r="K2348" s="10">
        <f>IF(B2348="Pending","",SUMIFS(E:E,A:A,"&lt;="&amp;A2348,A:A,"&gt;="&amp;A2348-13,B:B,B2348)/(VLOOKUP(B2348,Population!$A$2:$B$10,2,FALSE)/100000)/14)</f>
        <v>32.404166151523512</v>
      </c>
      <c r="L2348" s="13">
        <f>IF(B2348="Pending","",(G2348/C2348)/(VLOOKUP(B2348,Population!$A$2:$B$10,2,FALSE)/100000))</f>
        <v>3.3604616790440527E-3</v>
      </c>
    </row>
    <row r="2349" spans="1:12" x14ac:dyDescent="0.3">
      <c r="A2349" s="1">
        <v>44143</v>
      </c>
      <c r="B2349" s="66" t="s">
        <v>7</v>
      </c>
      <c r="C2349" s="66">
        <v>15658</v>
      </c>
      <c r="D2349" s="6">
        <f t="shared" si="366"/>
        <v>5.5554175787916313E-2</v>
      </c>
      <c r="E2349" s="7">
        <f t="shared" si="367"/>
        <v>217</v>
      </c>
      <c r="F2349" s="6">
        <f t="shared" si="368"/>
        <v>5.9680968096809679E-2</v>
      </c>
      <c r="G2349" s="66">
        <v>1098</v>
      </c>
      <c r="H2349" s="7">
        <f t="shared" si="369"/>
        <v>1</v>
      </c>
      <c r="I2349" s="6">
        <f t="shared" si="370"/>
        <v>0.30542420027816414</v>
      </c>
      <c r="J2349" s="10">
        <f>IF(B2349="Pending","",C2349/(VLOOKUP(B2349,Population!$A$2:$B$10,2,FALSE)/100000))</f>
        <v>3264.8244255072491</v>
      </c>
      <c r="K2349" s="10">
        <f>IF(B2349="Pending","",SUMIFS(E:E,A:A,"&lt;="&amp;A2349,A:A,"&gt;="&amp;A2349-13,B:B,B2349)/(VLOOKUP(B2349,Population!$A$2:$B$10,2,FALSE)/100000)/14)</f>
        <v>33.480490614292542</v>
      </c>
      <c r="L2349" s="13">
        <f>IF(B2349="Pending","",(G2349/C2349)/(VLOOKUP(B2349,Population!$A$2:$B$10,2,FALSE)/100000))</f>
        <v>1.4621421386441938E-2</v>
      </c>
    </row>
    <row r="2350" spans="1:12" x14ac:dyDescent="0.3">
      <c r="A2350" s="1">
        <v>44143</v>
      </c>
      <c r="B2350" s="66" t="s">
        <v>25</v>
      </c>
      <c r="C2350" s="66">
        <v>8417</v>
      </c>
      <c r="D2350" s="6">
        <f t="shared" si="366"/>
        <v>2.9863296564496843E-2</v>
      </c>
      <c r="E2350" s="7">
        <f t="shared" si="367"/>
        <v>127</v>
      </c>
      <c r="F2350" s="6">
        <f t="shared" si="368"/>
        <v>3.4928492849284926E-2</v>
      </c>
      <c r="G2350" s="66">
        <v>1246</v>
      </c>
      <c r="H2350" s="7">
        <f t="shared" si="369"/>
        <v>1</v>
      </c>
      <c r="I2350" s="6">
        <f t="shared" si="370"/>
        <v>0.34659248956884564</v>
      </c>
      <c r="J2350" s="10">
        <f>IF(B2350="Pending","",C2350/(VLOOKUP(B2350,Population!$A$2:$B$10,2,FALSE)/100000))</f>
        <v>3802.2487340142475</v>
      </c>
      <c r="K2350" s="10">
        <f>IF(B2350="Pending","",SUMIFS(E:E,A:A,"&lt;="&amp;A2350,A:A,"&gt;="&amp;A2350-13,B:B,B2350)/(VLOOKUP(B2350,Population!$A$2:$B$10,2,FALSE)/100000)/14)</f>
        <v>35.106218898890859</v>
      </c>
      <c r="L2350" s="13">
        <f>IF(B2350="Pending","",(G2350/C2350)/(VLOOKUP(B2350,Population!$A$2:$B$10,2,FALSE)/100000))</f>
        <v>6.6871938364437097E-2</v>
      </c>
    </row>
    <row r="2351" spans="1:12" x14ac:dyDescent="0.3">
      <c r="A2351" s="1">
        <v>44143</v>
      </c>
      <c r="B2351" s="66" t="s">
        <v>21</v>
      </c>
      <c r="C2351" s="66">
        <v>372</v>
      </c>
      <c r="D2351" s="6">
        <f t="shared" si="366"/>
        <v>1.3198463017693746E-3</v>
      </c>
      <c r="E2351" s="7">
        <f t="shared" si="367"/>
        <v>7</v>
      </c>
      <c r="F2351" s="6">
        <f t="shared" si="368"/>
        <v>1.9251925192519251E-3</v>
      </c>
      <c r="G2351" s="66">
        <v>0</v>
      </c>
      <c r="H2351" s="7">
        <f t="shared" si="369"/>
        <v>0</v>
      </c>
      <c r="I2351" s="6">
        <f t="shared" si="370"/>
        <v>0</v>
      </c>
      <c r="J2351" s="10" t="str">
        <f>IF(B2351="Pending","",C2351/(VLOOKUP(B2351,Population!$A$2:$B$10,2,FALSE)/100000))</f>
        <v/>
      </c>
      <c r="K2351" s="10" t="str">
        <f>IF(B2351="Pending","",SUMIFS(E:E,A:A,"&lt;="&amp;A2351,A:A,"&gt;="&amp;A2351-13,B:B,B2351)/(VLOOKUP(B2351,Population!$A$2:$B$10,2,FALSE)/100000)/14)</f>
        <v/>
      </c>
      <c r="L2351" s="13" t="str">
        <f>IF(B2351="Pending","",(G2351/C2351)/(VLOOKUP(B2351,Population!$A$2:$B$10,2,FALSE)/100000))</f>
        <v/>
      </c>
    </row>
    <row r="2352" spans="1:12" x14ac:dyDescent="0.3">
      <c r="A2352" s="1">
        <v>44144</v>
      </c>
      <c r="B2352" s="11" t="s">
        <v>0</v>
      </c>
      <c r="C2352" s="67">
        <v>14122</v>
      </c>
      <c r="D2352" s="6">
        <f t="shared" ref="D2352:D2361" si="371">C2352/SUMIF(A:A,A2352,C:C)</f>
        <v>4.9073913194565104E-2</v>
      </c>
      <c r="E2352" s="7">
        <f t="shared" ref="E2352:E2361" si="372">C2352-SUMIFS(C:C,A:A,A2352-1,B:B,B2352)</f>
        <v>352</v>
      </c>
      <c r="F2352" s="6">
        <f t="shared" ref="F2352:F2361" si="373">E2352/SUMIF(A:A,A2352,E:E)</f>
        <v>5.946950498394999E-2</v>
      </c>
      <c r="G2352" s="68">
        <v>4</v>
      </c>
      <c r="H2352" s="7">
        <f t="shared" ref="H2352:H2361" si="374">G2352-SUMIFS(G:G,A:A,A2352-1,B:B,B2352)</f>
        <v>0</v>
      </c>
      <c r="I2352" s="6">
        <f t="shared" ref="I2352:I2361" si="375">G2352/SUMIF(A:A,A2352,G:G)</f>
        <v>1.10803324099723E-3</v>
      </c>
      <c r="J2352" s="10">
        <f>IF(B2352="Pending","",C2352/(VLOOKUP(B2352,Population!$A$2:$B$10,2,FALSE)/100000))</f>
        <v>1558.8332041848523</v>
      </c>
      <c r="K2352" s="10">
        <f>IF(B2352="Pending","",SUMIFS(E:E,A:A,"&lt;="&amp;A2352,A:A,"&gt;="&amp;A2352-13,B:B,B2352)/(VLOOKUP(B2352,Population!$A$2:$B$10,2,FALSE)/100000)/14)</f>
        <v>15.193475147511533</v>
      </c>
      <c r="L2352" s="13">
        <f>IF(B2352="Pending","",(G2352/C2352)/(VLOOKUP(B2352,Population!$A$2:$B$10,2,FALSE)/100000))</f>
        <v>3.1265632943488372E-5</v>
      </c>
    </row>
    <row r="2353" spans="1:12" x14ac:dyDescent="0.3">
      <c r="A2353" s="1">
        <v>44144</v>
      </c>
      <c r="B2353" s="66" t="s">
        <v>1</v>
      </c>
      <c r="C2353" s="67">
        <v>38188</v>
      </c>
      <c r="D2353" s="6">
        <f t="shared" si="371"/>
        <v>0.13270320047259965</v>
      </c>
      <c r="E2353" s="7">
        <f t="shared" si="372"/>
        <v>884</v>
      </c>
      <c r="F2353" s="6">
        <f t="shared" si="373"/>
        <v>0.14934955228923805</v>
      </c>
      <c r="G2353" s="68">
        <v>2</v>
      </c>
      <c r="H2353" s="7">
        <f t="shared" si="374"/>
        <v>0</v>
      </c>
      <c r="I2353" s="6">
        <f t="shared" si="375"/>
        <v>5.54016620498615E-4</v>
      </c>
      <c r="J2353" s="10">
        <f>IF(B2353="Pending","",C2353/(VLOOKUP(B2353,Population!$A$2:$B$10,2,FALSE)/100000))</f>
        <v>4457.4396685050633</v>
      </c>
      <c r="K2353" s="10">
        <f>IF(B2353="Pending","",SUMIFS(E:E,A:A,"&lt;="&amp;A2353,A:A,"&gt;="&amp;A2353-13,B:B,B2353)/(VLOOKUP(B2353,Population!$A$2:$B$10,2,FALSE)/100000)/14)</f>
        <v>42.337306103392066</v>
      </c>
      <c r="L2353" s="13">
        <f>IF(B2353="Pending","",(G2353/C2353)/(VLOOKUP(B2353,Population!$A$2:$B$10,2,FALSE)/100000))</f>
        <v>6.1131019905076181E-6</v>
      </c>
    </row>
    <row r="2354" spans="1:12" x14ac:dyDescent="0.3">
      <c r="A2354" s="1">
        <v>44144</v>
      </c>
      <c r="B2354" s="66" t="s">
        <v>2</v>
      </c>
      <c r="C2354" s="67">
        <v>56775</v>
      </c>
      <c r="D2354" s="6">
        <f t="shared" si="371"/>
        <v>0.19729297703026721</v>
      </c>
      <c r="E2354" s="7">
        <f t="shared" si="372"/>
        <v>1060</v>
      </c>
      <c r="F2354" s="6">
        <f t="shared" si="373"/>
        <v>0.17908430478121304</v>
      </c>
      <c r="G2354" s="68">
        <v>22</v>
      </c>
      <c r="H2354" s="7">
        <f t="shared" si="374"/>
        <v>0</v>
      </c>
      <c r="I2354" s="6">
        <f t="shared" si="375"/>
        <v>6.0941828254847648E-3</v>
      </c>
      <c r="J2354" s="10">
        <f>IF(B2354="Pending","",C2354/(VLOOKUP(B2354,Population!$A$2:$B$10,2,FALSE)/100000))</f>
        <v>5960.9553487434478</v>
      </c>
      <c r="K2354" s="10">
        <f>IF(B2354="Pending","",SUMIFS(E:E,A:A,"&lt;="&amp;A2354,A:A,"&gt;="&amp;A2354-13,B:B,B2354)/(VLOOKUP(B2354,Population!$A$2:$B$10,2,FALSE)/100000)/14)</f>
        <v>50.141470040509148</v>
      </c>
      <c r="L2354" s="13">
        <f>IF(B2354="Pending","",(G2354/C2354)/(VLOOKUP(B2354,Population!$A$2:$B$10,2,FALSE)/100000))</f>
        <v>4.0684057903089799E-5</v>
      </c>
    </row>
    <row r="2355" spans="1:12" x14ac:dyDescent="0.3">
      <c r="A2355" s="1">
        <v>44144</v>
      </c>
      <c r="B2355" s="66" t="s">
        <v>3</v>
      </c>
      <c r="C2355" s="67">
        <v>45933</v>
      </c>
      <c r="D2355" s="6">
        <f t="shared" si="371"/>
        <v>0.15961705528720854</v>
      </c>
      <c r="E2355" s="7">
        <f t="shared" si="372"/>
        <v>898</v>
      </c>
      <c r="F2355" s="6">
        <f t="shared" si="373"/>
        <v>0.15171481669200879</v>
      </c>
      <c r="G2355" s="68">
        <v>51</v>
      </c>
      <c r="H2355" s="7">
        <f t="shared" si="374"/>
        <v>0</v>
      </c>
      <c r="I2355" s="6">
        <f t="shared" si="375"/>
        <v>1.4127423822714681E-2</v>
      </c>
      <c r="J2355" s="10">
        <f>IF(B2355="Pending","",C2355/(VLOOKUP(B2355,Population!$A$2:$B$10,2,FALSE)/100000))</f>
        <v>5236.4275600730525</v>
      </c>
      <c r="K2355" s="10">
        <f>IF(B2355="Pending","",SUMIFS(E:E,A:A,"&lt;="&amp;A2355,A:A,"&gt;="&amp;A2355-13,B:B,B2355)/(VLOOKUP(B2355,Population!$A$2:$B$10,2,FALSE)/100000)/14)</f>
        <v>46.097291423802915</v>
      </c>
      <c r="L2355" s="13">
        <f>IF(B2355="Pending","",(G2355/C2355)/(VLOOKUP(B2355,Population!$A$2:$B$10,2,FALSE)/100000))</f>
        <v>1.2657724930205643E-4</v>
      </c>
    </row>
    <row r="2356" spans="1:12" x14ac:dyDescent="0.3">
      <c r="A2356" s="1">
        <v>44144</v>
      </c>
      <c r="B2356" s="66" t="s">
        <v>4</v>
      </c>
      <c r="C2356" s="67">
        <v>42617</v>
      </c>
      <c r="D2356" s="6">
        <f t="shared" si="371"/>
        <v>0.14809396392952706</v>
      </c>
      <c r="E2356" s="7">
        <f t="shared" si="372"/>
        <v>846</v>
      </c>
      <c r="F2356" s="6">
        <f t="shared" si="373"/>
        <v>0.14292954891028889</v>
      </c>
      <c r="G2356" s="68">
        <v>130</v>
      </c>
      <c r="H2356" s="7">
        <f t="shared" si="374"/>
        <v>0</v>
      </c>
      <c r="I2356" s="6">
        <f t="shared" si="375"/>
        <v>3.6011080332409975E-2</v>
      </c>
      <c r="J2356" s="10">
        <f>IF(B2356="Pending","",C2356/(VLOOKUP(B2356,Population!$A$2:$B$10,2,FALSE)/100000))</f>
        <v>4998.9443062919345</v>
      </c>
      <c r="K2356" s="10">
        <f>IF(B2356="Pending","",SUMIFS(E:E,A:A,"&lt;="&amp;A2356,A:A,"&gt;="&amp;A2356-13,B:B,B2356)/(VLOOKUP(B2356,Population!$A$2:$B$10,2,FALSE)/100000)/14)</f>
        <v>46.894584793988919</v>
      </c>
      <c r="L2356" s="13">
        <f>IF(B2356="Pending","",(G2356/C2356)/(VLOOKUP(B2356,Population!$A$2:$B$10,2,FALSE)/100000))</f>
        <v>3.5781282390833858E-4</v>
      </c>
    </row>
    <row r="2357" spans="1:12" x14ac:dyDescent="0.3">
      <c r="A2357" s="1">
        <v>44144</v>
      </c>
      <c r="B2357" s="66" t="s">
        <v>5</v>
      </c>
      <c r="C2357" s="67">
        <v>38428</v>
      </c>
      <c r="D2357" s="6">
        <f t="shared" si="371"/>
        <v>0.13353719984710011</v>
      </c>
      <c r="E2357" s="7">
        <f t="shared" si="372"/>
        <v>788</v>
      </c>
      <c r="F2357" s="6">
        <f t="shared" si="373"/>
        <v>0.1331305963845244</v>
      </c>
      <c r="G2357" s="68">
        <v>350</v>
      </c>
      <c r="H2357" s="7">
        <f t="shared" si="374"/>
        <v>1</v>
      </c>
      <c r="I2357" s="6">
        <f t="shared" si="375"/>
        <v>9.6952908587257622E-2</v>
      </c>
      <c r="J2357" s="10">
        <f>IF(B2357="Pending","",C2357/(VLOOKUP(B2357,Population!$A$2:$B$10,2,FALSE)/100000))</f>
        <v>4291.9001386033124</v>
      </c>
      <c r="K2357" s="10">
        <f>IF(B2357="Pending","",SUMIFS(E:E,A:A,"&lt;="&amp;A2357,A:A,"&gt;="&amp;A2357-13,B:B,B2357)/(VLOOKUP(B2357,Population!$A$2:$B$10,2,FALSE)/100000)/14)</f>
        <v>42.720198891843623</v>
      </c>
      <c r="L2357" s="13">
        <f>IF(B2357="Pending","",(G2357/C2357)/(VLOOKUP(B2357,Population!$A$2:$B$10,2,FALSE)/100000))</f>
        <v>1.0172368603874264E-3</v>
      </c>
    </row>
    <row r="2358" spans="1:12" x14ac:dyDescent="0.3">
      <c r="A2358" s="1">
        <v>44144</v>
      </c>
      <c r="B2358" s="66" t="s">
        <v>6</v>
      </c>
      <c r="C2358" s="67">
        <v>26721</v>
      </c>
      <c r="D2358" s="6">
        <f t="shared" si="371"/>
        <v>9.2855405358445983E-2</v>
      </c>
      <c r="E2358" s="7">
        <f t="shared" si="372"/>
        <v>552</v>
      </c>
      <c r="F2358" s="6">
        <f t="shared" si="373"/>
        <v>9.3258996452103393E-2</v>
      </c>
      <c r="G2358" s="68">
        <v>696</v>
      </c>
      <c r="H2358" s="7">
        <f t="shared" si="374"/>
        <v>3</v>
      </c>
      <c r="I2358" s="6">
        <f t="shared" si="375"/>
        <v>0.19279778393351801</v>
      </c>
      <c r="J2358" s="10">
        <f>IF(B2358="Pending","",C2358/(VLOOKUP(B2358,Population!$A$2:$B$10,2,FALSE)/100000))</f>
        <v>3390.8263307099405</v>
      </c>
      <c r="K2358" s="10">
        <f>IF(B2358="Pending","",SUMIFS(E:E,A:A,"&lt;="&amp;A2358,A:A,"&gt;="&amp;A2358-13,B:B,B2358)/(VLOOKUP(B2358,Population!$A$2:$B$10,2,FALSE)/100000)/14)</f>
        <v>35.304678925925614</v>
      </c>
      <c r="L2358" s="13">
        <f>IF(B2358="Pending","",(G2358/C2358)/(VLOOKUP(B2358,Population!$A$2:$B$10,2,FALSE)/100000))</f>
        <v>3.3052884989537849E-3</v>
      </c>
    </row>
    <row r="2359" spans="1:12" x14ac:dyDescent="0.3">
      <c r="A2359" s="1">
        <v>44144</v>
      </c>
      <c r="B2359" s="66" t="s">
        <v>7</v>
      </c>
      <c r="C2359" s="67">
        <v>16003</v>
      </c>
      <c r="D2359" s="6">
        <f t="shared" si="371"/>
        <v>5.5610383292212531E-2</v>
      </c>
      <c r="E2359" s="7">
        <f t="shared" si="372"/>
        <v>345</v>
      </c>
      <c r="F2359" s="6">
        <f t="shared" si="373"/>
        <v>5.8286872782564621E-2</v>
      </c>
      <c r="G2359" s="68">
        <v>1102</v>
      </c>
      <c r="H2359" s="7">
        <f t="shared" si="374"/>
        <v>4</v>
      </c>
      <c r="I2359" s="6">
        <f t="shared" si="375"/>
        <v>0.30526315789473685</v>
      </c>
      <c r="J2359" s="10">
        <f>IF(B2359="Pending","",C2359/(VLOOKUP(B2359,Population!$A$2:$B$10,2,FALSE)/100000))</f>
        <v>3336.7598212666053</v>
      </c>
      <c r="K2359" s="10">
        <f>IF(B2359="Pending","",SUMIFS(E:E,A:A,"&lt;="&amp;A2359,A:A,"&gt;="&amp;A2359-13,B:B,B2359)/(VLOOKUP(B2359,Population!$A$2:$B$10,2,FALSE)/100000)/14)</f>
        <v>36.771944540341757</v>
      </c>
      <c r="L2359" s="13">
        <f>IF(B2359="Pending","",(G2359/C2359)/(VLOOKUP(B2359,Population!$A$2:$B$10,2,FALSE)/100000))</f>
        <v>1.4358323417042393E-2</v>
      </c>
    </row>
    <row r="2360" spans="1:12" x14ac:dyDescent="0.3">
      <c r="A2360" s="1">
        <v>44144</v>
      </c>
      <c r="B2360" s="66" t="s">
        <v>25</v>
      </c>
      <c r="C2360" s="67">
        <v>8590</v>
      </c>
      <c r="D2360" s="6">
        <f t="shared" si="371"/>
        <v>2.9850227612329291E-2</v>
      </c>
      <c r="E2360" s="7">
        <f t="shared" si="372"/>
        <v>173</v>
      </c>
      <c r="F2360" s="6">
        <f t="shared" si="373"/>
        <v>2.9227910119952696E-2</v>
      </c>
      <c r="G2360" s="68">
        <v>1253</v>
      </c>
      <c r="H2360" s="7">
        <f t="shared" si="374"/>
        <v>7</v>
      </c>
      <c r="I2360" s="6">
        <f t="shared" si="375"/>
        <v>0.34709141274238225</v>
      </c>
      <c r="J2360" s="10">
        <f>IF(B2360="Pending","",C2360/(VLOOKUP(B2360,Population!$A$2:$B$10,2,FALSE)/100000))</f>
        <v>3880.3987911586532</v>
      </c>
      <c r="K2360" s="10">
        <f>IF(B2360="Pending","",SUMIFS(E:E,A:A,"&lt;="&amp;A2360,A:A,"&gt;="&amp;A2360-13,B:B,B2360)/(VLOOKUP(B2360,Population!$A$2:$B$10,2,FALSE)/100000)/14)</f>
        <v>38.623294137842244</v>
      </c>
      <c r="L2360" s="13">
        <f>IF(B2360="Pending","",(G2360/C2360)/(VLOOKUP(B2360,Population!$A$2:$B$10,2,FALSE)/100000))</f>
        <v>6.5893276630266839E-2</v>
      </c>
    </row>
    <row r="2361" spans="1:12" x14ac:dyDescent="0.3">
      <c r="A2361" s="1">
        <v>44144</v>
      </c>
      <c r="B2361" s="66" t="s">
        <v>21</v>
      </c>
      <c r="C2361" s="67">
        <v>393</v>
      </c>
      <c r="D2361" s="6">
        <f t="shared" si="371"/>
        <v>1.3656739757445181E-3</v>
      </c>
      <c r="E2361" s="7">
        <f t="shared" si="372"/>
        <v>21</v>
      </c>
      <c r="F2361" s="6">
        <f t="shared" si="373"/>
        <v>3.5478966041561076E-3</v>
      </c>
      <c r="G2361" s="68">
        <v>0</v>
      </c>
      <c r="H2361" s="7">
        <f t="shared" si="374"/>
        <v>0</v>
      </c>
      <c r="I2361" s="6">
        <f t="shared" si="375"/>
        <v>0</v>
      </c>
      <c r="J2361" s="10" t="str">
        <f>IF(B2361="Pending","",C2361/(VLOOKUP(B2361,Population!$A$2:$B$10,2,FALSE)/100000))</f>
        <v/>
      </c>
      <c r="K2361" s="10" t="str">
        <f>IF(B2361="Pending","",SUMIFS(E:E,A:A,"&lt;="&amp;A2361,A:A,"&gt;="&amp;A2361-13,B:B,B2361)/(VLOOKUP(B2361,Population!$A$2:$B$10,2,FALSE)/100000)/14)</f>
        <v/>
      </c>
      <c r="L2361" s="13" t="str">
        <f>IF(B2361="Pending","",(G2361/C2361)/(VLOOKUP(B2361,Population!$A$2:$B$10,2,FALSE)/100000))</f>
        <v/>
      </c>
    </row>
    <row r="2362" spans="1:12" x14ac:dyDescent="0.3">
      <c r="A2362" s="1">
        <v>44145</v>
      </c>
      <c r="B2362" s="11" t="s">
        <v>0</v>
      </c>
      <c r="C2362" s="69">
        <v>14200</v>
      </c>
      <c r="D2362" s="6">
        <f t="shared" ref="D2362:D2371" si="376">C2362/SUMIF(A:A,A2362,C:C)</f>
        <v>4.9007934453613303E-2</v>
      </c>
      <c r="E2362" s="7">
        <f t="shared" ref="E2362:E2371" si="377">C2362-SUMIFS(C:C,A:A,A2362-1,B:B,B2362)</f>
        <v>78</v>
      </c>
      <c r="F2362" s="6">
        <f t="shared" ref="F2362:F2371" si="378">E2362/SUMIF(A:A,A2362,E:E)</f>
        <v>3.9413845376452754E-2</v>
      </c>
      <c r="G2362" s="70">
        <v>4</v>
      </c>
      <c r="H2362" s="7">
        <f t="shared" ref="H2362:H2371" si="379">G2362-SUMIFS(G:G,A:A,A2362-1,B:B,B2362)</f>
        <v>0</v>
      </c>
      <c r="I2362" s="6">
        <f t="shared" ref="I2362:I2371" si="380">G2362/SUMIF(A:A,A2362,G:G)</f>
        <v>1.0893246187363835E-3</v>
      </c>
      <c r="J2362" s="10">
        <f>IF(B2362="Pending","",C2362/(VLOOKUP(B2362,Population!$A$2:$B$10,2,FALSE)/100000))</f>
        <v>1567.4431029191971</v>
      </c>
      <c r="K2362" s="10">
        <f>IF(B2362="Pending","",SUMIFS(E:E,A:A,"&lt;="&amp;A2362,A:A,"&gt;="&amp;A2362-13,B:B,B2362)/(VLOOKUP(B2362,Population!$A$2:$B$10,2,FALSE)/100000)/14)</f>
        <v>15.311742987269017</v>
      </c>
      <c r="L2362" s="13">
        <f>IF(B2362="Pending","",(G2362/C2362)/(VLOOKUP(B2362,Population!$A$2:$B$10,2,FALSE)/100000))</f>
        <v>3.1093892142812881E-5</v>
      </c>
    </row>
    <row r="2363" spans="1:12" x14ac:dyDescent="0.3">
      <c r="A2363" s="1">
        <v>44145</v>
      </c>
      <c r="B2363" s="68" t="s">
        <v>1</v>
      </c>
      <c r="C2363" s="69">
        <v>38425</v>
      </c>
      <c r="D2363" s="6">
        <f t="shared" si="376"/>
        <v>0.13261478037887964</v>
      </c>
      <c r="E2363" s="7">
        <f t="shared" si="377"/>
        <v>237</v>
      </c>
      <c r="F2363" s="6">
        <f t="shared" si="378"/>
        <v>0.11975745325922182</v>
      </c>
      <c r="G2363" s="70">
        <v>2</v>
      </c>
      <c r="H2363" s="7">
        <f t="shared" si="379"/>
        <v>0</v>
      </c>
      <c r="I2363" s="6">
        <f t="shared" si="380"/>
        <v>5.4466230936819177E-4</v>
      </c>
      <c r="J2363" s="10">
        <f>IF(B2363="Pending","",C2363/(VLOOKUP(B2363,Population!$A$2:$B$10,2,FALSE)/100000))</f>
        <v>4485.103154454463</v>
      </c>
      <c r="K2363" s="10">
        <f>IF(B2363="Pending","",SUMIFS(E:E,A:A,"&lt;="&amp;A2363,A:A,"&gt;="&amp;A2363-13,B:B,B2363)/(VLOOKUP(B2363,Population!$A$2:$B$10,2,FALSE)/100000)/14)</f>
        <v>42.470704468428366</v>
      </c>
      <c r="L2363" s="13">
        <f>IF(B2363="Pending","",(G2363/C2363)/(VLOOKUP(B2363,Population!$A$2:$B$10,2,FALSE)/100000))</f>
        <v>6.0753972365258279E-6</v>
      </c>
    </row>
    <row r="2364" spans="1:12" x14ac:dyDescent="0.3">
      <c r="A2364" s="1">
        <v>44145</v>
      </c>
      <c r="B2364" s="68" t="s">
        <v>2</v>
      </c>
      <c r="C2364" s="69">
        <v>57137</v>
      </c>
      <c r="D2364" s="6">
        <f t="shared" si="376"/>
        <v>0.19719481344197909</v>
      </c>
      <c r="E2364" s="7">
        <f t="shared" si="377"/>
        <v>362</v>
      </c>
      <c r="F2364" s="6">
        <f t="shared" si="378"/>
        <v>0.18292066700353715</v>
      </c>
      <c r="G2364" s="70">
        <v>22</v>
      </c>
      <c r="H2364" s="7">
        <f t="shared" si="379"/>
        <v>0</v>
      </c>
      <c r="I2364" s="6">
        <f t="shared" si="380"/>
        <v>5.9912854030501088E-3</v>
      </c>
      <c r="J2364" s="10">
        <f>IF(B2364="Pending","",C2364/(VLOOKUP(B2364,Population!$A$2:$B$10,2,FALSE)/100000))</f>
        <v>5998.9626730278187</v>
      </c>
      <c r="K2364" s="10">
        <f>IF(B2364="Pending","",SUMIFS(E:E,A:A,"&lt;="&amp;A2364,A:A,"&gt;="&amp;A2364-13,B:B,B2364)/(VLOOKUP(B2364,Population!$A$2:$B$10,2,FALSE)/100000)/14)</f>
        <v>50.171467928657819</v>
      </c>
      <c r="L2364" s="13">
        <f>IF(B2364="Pending","",(G2364/C2364)/(VLOOKUP(B2364,Population!$A$2:$B$10,2,FALSE)/100000))</f>
        <v>4.0426297975881188E-5</v>
      </c>
    </row>
    <row r="2365" spans="1:12" x14ac:dyDescent="0.3">
      <c r="A2365" s="1">
        <v>44145</v>
      </c>
      <c r="B2365" s="68" t="s">
        <v>3</v>
      </c>
      <c r="C2365" s="69">
        <v>46258</v>
      </c>
      <c r="D2365" s="6">
        <f t="shared" si="376"/>
        <v>0.15964852337712987</v>
      </c>
      <c r="E2365" s="7">
        <f t="shared" si="377"/>
        <v>325</v>
      </c>
      <c r="F2365" s="6">
        <f t="shared" si="378"/>
        <v>0.16422435573521982</v>
      </c>
      <c r="G2365" s="70">
        <v>52</v>
      </c>
      <c r="H2365" s="7">
        <f t="shared" si="379"/>
        <v>1</v>
      </c>
      <c r="I2365" s="6">
        <f t="shared" si="380"/>
        <v>1.4161220043572984E-2</v>
      </c>
      <c r="J2365" s="10">
        <f>IF(B2365="Pending","",C2365/(VLOOKUP(B2365,Population!$A$2:$B$10,2,FALSE)/100000))</f>
        <v>5273.4780239448601</v>
      </c>
      <c r="K2365" s="10">
        <f>IF(B2365="Pending","",SUMIFS(E:E,A:A,"&lt;="&amp;A2365,A:A,"&gt;="&amp;A2365-13,B:B,B2365)/(VLOOKUP(B2365,Population!$A$2:$B$10,2,FALSE)/100000)/14)</f>
        <v>46.105434382895616</v>
      </c>
      <c r="L2365" s="13">
        <f>IF(B2365="Pending","",(G2365/C2365)/(VLOOKUP(B2365,Population!$A$2:$B$10,2,FALSE)/100000))</f>
        <v>1.2815241081519363E-4</v>
      </c>
    </row>
    <row r="2366" spans="1:12" x14ac:dyDescent="0.3">
      <c r="A2366" s="1">
        <v>44145</v>
      </c>
      <c r="B2366" s="68" t="s">
        <v>4</v>
      </c>
      <c r="C2366" s="69">
        <v>42913</v>
      </c>
      <c r="D2366" s="6">
        <f t="shared" si="376"/>
        <v>0.1481040486766132</v>
      </c>
      <c r="E2366" s="7">
        <f t="shared" si="377"/>
        <v>296</v>
      </c>
      <c r="F2366" s="6">
        <f t="shared" si="378"/>
        <v>0.14957049014653864</v>
      </c>
      <c r="G2366" s="70">
        <v>132</v>
      </c>
      <c r="H2366" s="7">
        <f t="shared" si="379"/>
        <v>2</v>
      </c>
      <c r="I2366" s="6">
        <f t="shared" si="380"/>
        <v>3.5947712418300651E-2</v>
      </c>
      <c r="J2366" s="10">
        <f>IF(B2366="Pending","",C2366/(VLOOKUP(B2366,Population!$A$2:$B$10,2,FALSE)/100000))</f>
        <v>5033.6648993571998</v>
      </c>
      <c r="K2366" s="10">
        <f>IF(B2366="Pending","",SUMIFS(E:E,A:A,"&lt;="&amp;A2366,A:A,"&gt;="&amp;A2366-13,B:B,B2366)/(VLOOKUP(B2366,Population!$A$2:$B$10,2,FALSE)/100000)/14)</f>
        <v>46.928098879959244</v>
      </c>
      <c r="L2366" s="13">
        <f>IF(B2366="Pending","",(G2366/C2366)/(VLOOKUP(B2366,Population!$A$2:$B$10,2,FALSE)/100000))</f>
        <v>3.608115889892107E-4</v>
      </c>
    </row>
    <row r="2367" spans="1:12" x14ac:dyDescent="0.3">
      <c r="A2367" s="1">
        <v>44145</v>
      </c>
      <c r="B2367" s="68" t="s">
        <v>5</v>
      </c>
      <c r="C2367" s="69">
        <v>38716</v>
      </c>
      <c r="D2367" s="6">
        <f t="shared" si="376"/>
        <v>0.13361909790887974</v>
      </c>
      <c r="E2367" s="7">
        <f t="shared" si="377"/>
        <v>288</v>
      </c>
      <c r="F2367" s="6">
        <f t="shared" si="378"/>
        <v>0.14552804446690248</v>
      </c>
      <c r="G2367" s="70">
        <v>354</v>
      </c>
      <c r="H2367" s="7">
        <f t="shared" si="379"/>
        <v>4</v>
      </c>
      <c r="I2367" s="6">
        <f t="shared" si="380"/>
        <v>9.6405228758169939E-2</v>
      </c>
      <c r="J2367" s="10">
        <f>IF(B2367="Pending","",C2367/(VLOOKUP(B2367,Population!$A$2:$B$10,2,FALSE)/100000))</f>
        <v>4324.0659354159943</v>
      </c>
      <c r="K2367" s="10">
        <f>IF(B2367="Pending","",SUMIFS(E:E,A:A,"&lt;="&amp;A2367,A:A,"&gt;="&amp;A2367-13,B:B,B2367)/(VLOOKUP(B2367,Population!$A$2:$B$10,2,FALSE)/100000)/14)</f>
        <v>42.863796199043108</v>
      </c>
      <c r="L2367" s="13">
        <f>IF(B2367="Pending","",(G2367/C2367)/(VLOOKUP(B2367,Population!$A$2:$B$10,2,FALSE)/100000))</f>
        <v>1.0212089381372545E-3</v>
      </c>
    </row>
    <row r="2368" spans="1:12" x14ac:dyDescent="0.3">
      <c r="A2368" s="1">
        <v>44145</v>
      </c>
      <c r="B2368" s="68" t="s">
        <v>6</v>
      </c>
      <c r="C2368" s="69">
        <v>26928</v>
      </c>
      <c r="D2368" s="6">
        <f t="shared" si="376"/>
        <v>9.2935609786401335E-2</v>
      </c>
      <c r="E2368" s="7">
        <f t="shared" si="377"/>
        <v>207</v>
      </c>
      <c r="F2368" s="6">
        <f t="shared" si="378"/>
        <v>0.10459828196058615</v>
      </c>
      <c r="G2368" s="70">
        <v>708</v>
      </c>
      <c r="H2368" s="7">
        <f t="shared" si="379"/>
        <v>12</v>
      </c>
      <c r="I2368" s="6">
        <f t="shared" si="380"/>
        <v>0.19281045751633988</v>
      </c>
      <c r="J2368" s="10">
        <f>IF(B2368="Pending","",C2368/(VLOOKUP(B2368,Population!$A$2:$B$10,2,FALSE)/100000))</f>
        <v>3417.0940995231194</v>
      </c>
      <c r="K2368" s="10">
        <f>IF(B2368="Pending","",SUMIFS(E:E,A:A,"&lt;="&amp;A2368,A:A,"&gt;="&amp;A2368-13,B:B,B2368)/(VLOOKUP(B2368,Population!$A$2:$B$10,2,FALSE)/100000)/14)</f>
        <v>35.531281486425783</v>
      </c>
      <c r="L2368" s="13">
        <f>IF(B2368="Pending","",(G2368/C2368)/(VLOOKUP(B2368,Population!$A$2:$B$10,2,FALSE)/100000))</f>
        <v>3.3364298569186421E-3</v>
      </c>
    </row>
    <row r="2369" spans="1:12" x14ac:dyDescent="0.3">
      <c r="A2369" s="1">
        <v>44145</v>
      </c>
      <c r="B2369" s="68" t="s">
        <v>7</v>
      </c>
      <c r="C2369" s="69">
        <v>16098</v>
      </c>
      <c r="D2369" s="6">
        <f t="shared" si="376"/>
        <v>5.5558431608046965E-2</v>
      </c>
      <c r="E2369" s="7">
        <f t="shared" si="377"/>
        <v>95</v>
      </c>
      <c r="F2369" s="6">
        <f t="shared" si="378"/>
        <v>4.8004042445679636E-2</v>
      </c>
      <c r="G2369" s="70">
        <v>1117</v>
      </c>
      <c r="H2369" s="7">
        <f t="shared" si="379"/>
        <v>15</v>
      </c>
      <c r="I2369" s="6">
        <f t="shared" si="380"/>
        <v>0.30419389978213507</v>
      </c>
      <c r="J2369" s="10">
        <f>IF(B2369="Pending","",C2369/(VLOOKUP(B2369,Population!$A$2:$B$10,2,FALSE)/100000))</f>
        <v>3356.5681186496163</v>
      </c>
      <c r="K2369" s="10">
        <f>IF(B2369="Pending","",SUMIFS(E:E,A:A,"&lt;="&amp;A2369,A:A,"&gt;="&amp;A2369-13,B:B,B2369)/(VLOOKUP(B2369,Population!$A$2:$B$10,2,FALSE)/100000)/14)</f>
        <v>36.176206273183531</v>
      </c>
      <c r="L2369" s="13">
        <f>IF(B2369="Pending","",(G2369/C2369)/(VLOOKUP(B2369,Population!$A$2:$B$10,2,FALSE)/100000))</f>
        <v>1.4467876478165618E-2</v>
      </c>
    </row>
    <row r="2370" spans="1:12" x14ac:dyDescent="0.3">
      <c r="A2370" s="1">
        <v>44145</v>
      </c>
      <c r="B2370" s="68" t="s">
        <v>25</v>
      </c>
      <c r="C2370" s="69">
        <v>8682</v>
      </c>
      <c r="D2370" s="6">
        <f t="shared" si="376"/>
        <v>2.9963865276497935E-2</v>
      </c>
      <c r="E2370" s="7">
        <f t="shared" si="377"/>
        <v>92</v>
      </c>
      <c r="F2370" s="6">
        <f t="shared" si="378"/>
        <v>4.6488125315816066E-2</v>
      </c>
      <c r="G2370" s="70">
        <v>1281</v>
      </c>
      <c r="H2370" s="7">
        <f t="shared" si="379"/>
        <v>28</v>
      </c>
      <c r="I2370" s="6">
        <f t="shared" si="380"/>
        <v>0.34885620915032678</v>
      </c>
      <c r="J2370" s="10">
        <f>IF(B2370="Pending","",C2370/(VLOOKUP(B2370,Population!$A$2:$B$10,2,FALSE)/100000))</f>
        <v>3921.9583591198402</v>
      </c>
      <c r="K2370" s="10">
        <f>IF(B2370="Pending","",SUMIFS(E:E,A:A,"&lt;="&amp;A2370,A:A,"&gt;="&amp;A2370-13,B:B,B2370)/(VLOOKUP(B2370,Population!$A$2:$B$10,2,FALSE)/100000)/14)</f>
        <v>39.655829987809618</v>
      </c>
      <c r="L2370" s="13">
        <f>IF(B2370="Pending","",(G2370/C2370)/(VLOOKUP(B2370,Population!$A$2:$B$10,2,FALSE)/100000))</f>
        <v>6.6651901683493733E-2</v>
      </c>
    </row>
    <row r="2371" spans="1:12" x14ac:dyDescent="0.3">
      <c r="A2371" s="1">
        <v>44145</v>
      </c>
      <c r="B2371" s="68" t="s">
        <v>21</v>
      </c>
      <c r="C2371" s="69">
        <v>392</v>
      </c>
      <c r="D2371" s="6">
        <f t="shared" si="376"/>
        <v>1.3528950919589023E-3</v>
      </c>
      <c r="E2371" s="7">
        <f t="shared" si="377"/>
        <v>-1</v>
      </c>
      <c r="F2371" s="6">
        <f t="shared" si="378"/>
        <v>-5.0530570995452253E-4</v>
      </c>
      <c r="G2371" s="70">
        <v>0</v>
      </c>
      <c r="H2371" s="7">
        <f t="shared" si="379"/>
        <v>0</v>
      </c>
      <c r="I2371" s="6">
        <f t="shared" si="380"/>
        <v>0</v>
      </c>
      <c r="J2371" s="10" t="str">
        <f>IF(B2371="Pending","",C2371/(VLOOKUP(B2371,Population!$A$2:$B$10,2,FALSE)/100000))</f>
        <v/>
      </c>
      <c r="K2371" s="10" t="str">
        <f>IF(B2371="Pending","",SUMIFS(E:E,A:A,"&lt;="&amp;A2371,A:A,"&gt;="&amp;A2371-13,B:B,B2371)/(VLOOKUP(B2371,Population!$A$2:$B$10,2,FALSE)/100000)/14)</f>
        <v/>
      </c>
      <c r="L2371" s="13" t="str">
        <f>IF(B2371="Pending","",(G2371/C2371)/(VLOOKUP(B2371,Population!$A$2:$B$10,2,FALSE)/100000))</f>
        <v/>
      </c>
    </row>
    <row r="2372" spans="1:12" x14ac:dyDescent="0.3">
      <c r="A2372" s="1">
        <v>44146</v>
      </c>
      <c r="B2372" s="11" t="s">
        <v>0</v>
      </c>
      <c r="C2372" s="71">
        <v>14363</v>
      </c>
      <c r="D2372" s="6">
        <f t="shared" ref="D2372:D2381" si="381">C2372/SUMIF(A:A,A2372,C:C)</f>
        <v>4.8956817244470499E-2</v>
      </c>
      <c r="E2372" s="7">
        <f t="shared" ref="E2372:E2381" si="382">C2372-SUMIFS(C:C,A:A,A2372-1,B:B,B2372)</f>
        <v>163</v>
      </c>
      <c r="F2372" s="6">
        <f t="shared" ref="F2372:F2381" si="383">E2372/SUMIF(A:A,A2372,E:E)</f>
        <v>4.4878854625550663E-2</v>
      </c>
      <c r="G2372" s="72">
        <v>4</v>
      </c>
      <c r="H2372" s="7">
        <f t="shared" ref="H2372:H2381" si="384">G2372-SUMIFS(G:G,A:A,A2372-1,B:B,B2372)</f>
        <v>0</v>
      </c>
      <c r="I2372" s="6">
        <f t="shared" ref="I2372:I2381" si="385">G2372/SUMIF(A:A,A2372,G:G)</f>
        <v>1.0635469290082426E-3</v>
      </c>
      <c r="J2372" s="10">
        <f>IF(B2372="Pending","",C2372/(VLOOKUP(B2372,Population!$A$2:$B$10,2,FALSE)/100000))</f>
        <v>1585.4355836076359</v>
      </c>
      <c r="K2372" s="10">
        <f>IF(B2372="Pending","",SUMIFS(E:E,A:A,"&lt;="&amp;A2372,A:A,"&gt;="&amp;A2372-13,B:B,B2372)/(VLOOKUP(B2372,Population!$A$2:$B$10,2,FALSE)/100000)/14)</f>
        <v>15.532509621482989</v>
      </c>
      <c r="L2372" s="13">
        <f>IF(B2372="Pending","",(G2372/C2372)/(VLOOKUP(B2372,Population!$A$2:$B$10,2,FALSE)/100000))</f>
        <v>3.0741019872446065E-5</v>
      </c>
    </row>
    <row r="2373" spans="1:12" x14ac:dyDescent="0.3">
      <c r="A2373" s="1">
        <v>44146</v>
      </c>
      <c r="B2373" s="71" t="s">
        <v>1</v>
      </c>
      <c r="C2373" s="71">
        <v>38925</v>
      </c>
      <c r="D2373" s="6">
        <f t="shared" si="381"/>
        <v>0.13267730357453278</v>
      </c>
      <c r="E2373" s="7">
        <f t="shared" si="382"/>
        <v>500</v>
      </c>
      <c r="F2373" s="6">
        <f t="shared" si="383"/>
        <v>0.13766519823788545</v>
      </c>
      <c r="G2373" s="72">
        <v>1</v>
      </c>
      <c r="H2373" s="7">
        <f t="shared" si="384"/>
        <v>-1</v>
      </c>
      <c r="I2373" s="6">
        <f t="shared" si="385"/>
        <v>2.6588673225206064E-4</v>
      </c>
      <c r="J2373" s="10">
        <f>IF(B2373="Pending","",C2373/(VLOOKUP(B2373,Population!$A$2:$B$10,2,FALSE)/100000))</f>
        <v>4543.4649391578396</v>
      </c>
      <c r="K2373" s="10">
        <f>IF(B2373="Pending","",SUMIFS(E:E,A:A,"&lt;="&amp;A2373,A:A,"&gt;="&amp;A2373-13,B:B,B2373)/(VLOOKUP(B2373,Population!$A$2:$B$10,2,FALSE)/100000)/14)</f>
        <v>44.188208418270577</v>
      </c>
      <c r="L2373" s="13">
        <f>IF(B2373="Pending","",(G2373/C2373)/(VLOOKUP(B2373,Population!$A$2:$B$10,2,FALSE)/100000))</f>
        <v>2.9986787259281304E-6</v>
      </c>
    </row>
    <row r="2374" spans="1:12" x14ac:dyDescent="0.3">
      <c r="A2374" s="1">
        <v>44146</v>
      </c>
      <c r="B2374" s="71" t="s">
        <v>2</v>
      </c>
      <c r="C2374" s="71">
        <v>57829</v>
      </c>
      <c r="D2374" s="6">
        <f t="shared" si="381"/>
        <v>0.19711228743510997</v>
      </c>
      <c r="E2374" s="7">
        <f t="shared" si="382"/>
        <v>692</v>
      </c>
      <c r="F2374" s="6">
        <f t="shared" si="383"/>
        <v>0.19052863436123349</v>
      </c>
      <c r="G2374" s="72">
        <v>23</v>
      </c>
      <c r="H2374" s="7">
        <f t="shared" si="384"/>
        <v>1</v>
      </c>
      <c r="I2374" s="6">
        <f t="shared" si="385"/>
        <v>6.1153948417973945E-3</v>
      </c>
      <c r="J2374" s="10">
        <f>IF(B2374="Pending","",C2374/(VLOOKUP(B2374,Population!$A$2:$B$10,2,FALSE)/100000))</f>
        <v>6071.6175581239077</v>
      </c>
      <c r="K2374" s="10">
        <f>IF(B2374="Pending","",SUMIFS(E:E,A:A,"&lt;="&amp;A2374,A:A,"&gt;="&amp;A2374-13,B:B,B2374)/(VLOOKUP(B2374,Population!$A$2:$B$10,2,FALSE)/100000)/14)</f>
        <v>52.241322210916344</v>
      </c>
      <c r="L2374" s="13">
        <f>IF(B2374="Pending","",(G2374/C2374)/(VLOOKUP(B2374,Population!$A$2:$B$10,2,FALSE)/100000))</f>
        <v>4.1758114371133579E-5</v>
      </c>
    </row>
    <row r="2375" spans="1:12" x14ac:dyDescent="0.3">
      <c r="A2375" s="1">
        <v>44146</v>
      </c>
      <c r="B2375" s="71" t="s">
        <v>3</v>
      </c>
      <c r="C2375" s="71">
        <v>46794</v>
      </c>
      <c r="D2375" s="6">
        <f t="shared" si="381"/>
        <v>0.15949908139927263</v>
      </c>
      <c r="E2375" s="7">
        <f t="shared" si="382"/>
        <v>536</v>
      </c>
      <c r="F2375" s="6">
        <f t="shared" si="383"/>
        <v>0.14757709251101322</v>
      </c>
      <c r="G2375" s="72">
        <v>52</v>
      </c>
      <c r="H2375" s="7">
        <f t="shared" si="384"/>
        <v>0</v>
      </c>
      <c r="I2375" s="6">
        <f t="shared" si="385"/>
        <v>1.3826110077107153E-2</v>
      </c>
      <c r="J2375" s="10">
        <f>IF(B2375="Pending","",C2375/(VLOOKUP(B2375,Population!$A$2:$B$10,2,FALSE)/100000))</f>
        <v>5334.5827889765178</v>
      </c>
      <c r="K2375" s="10">
        <f>IF(B2375="Pending","",SUMIFS(E:E,A:A,"&lt;="&amp;A2375,A:A,"&gt;="&amp;A2375-13,B:B,B2375)/(VLOOKUP(B2375,Population!$A$2:$B$10,2,FALSE)/100000)/14)</f>
        <v>47.64445365141686</v>
      </c>
      <c r="L2375" s="13">
        <f>IF(B2375="Pending","",(G2375/C2375)/(VLOOKUP(B2375,Population!$A$2:$B$10,2,FALSE)/100000))</f>
        <v>1.2668449415500338E-4</v>
      </c>
    </row>
    <row r="2376" spans="1:12" x14ac:dyDescent="0.3">
      <c r="A2376" s="1">
        <v>44146</v>
      </c>
      <c r="B2376" s="71" t="s">
        <v>4</v>
      </c>
      <c r="C2376" s="71">
        <v>43426</v>
      </c>
      <c r="D2376" s="6">
        <f t="shared" si="381"/>
        <v>0.14801912870976647</v>
      </c>
      <c r="E2376" s="7">
        <f t="shared" si="382"/>
        <v>513</v>
      </c>
      <c r="F2376" s="6">
        <f t="shared" si="383"/>
        <v>0.14124449339207049</v>
      </c>
      <c r="G2376" s="72">
        <v>133</v>
      </c>
      <c r="H2376" s="7">
        <f t="shared" si="384"/>
        <v>1</v>
      </c>
      <c r="I2376" s="6">
        <f t="shared" si="385"/>
        <v>3.5362935389524064E-2</v>
      </c>
      <c r="J2376" s="10">
        <f>IF(B2376="Pending","",C2376/(VLOOKUP(B2376,Population!$A$2:$B$10,2,FALSE)/100000))</f>
        <v>5093.8394407169335</v>
      </c>
      <c r="K2376" s="10">
        <f>IF(B2376="Pending","",SUMIFS(E:E,A:A,"&lt;="&amp;A2376,A:A,"&gt;="&amp;A2376-13,B:B,B2376)/(VLOOKUP(B2376,Population!$A$2:$B$10,2,FALSE)/100000)/14)</f>
        <v>48.427854227131661</v>
      </c>
      <c r="L2376" s="13">
        <f>IF(B2376="Pending","",(G2376/C2376)/(VLOOKUP(B2376,Population!$A$2:$B$10,2,FALSE)/100000))</f>
        <v>3.5925038039861298E-4</v>
      </c>
    </row>
    <row r="2377" spans="1:12" x14ac:dyDescent="0.3">
      <c r="A2377" s="1">
        <v>44146</v>
      </c>
      <c r="B2377" s="71" t="s">
        <v>5</v>
      </c>
      <c r="C2377" s="71">
        <v>39243</v>
      </c>
      <c r="D2377" s="6">
        <f t="shared" si="381"/>
        <v>0.13376121834747309</v>
      </c>
      <c r="E2377" s="7">
        <f t="shared" si="382"/>
        <v>527</v>
      </c>
      <c r="F2377" s="6">
        <f t="shared" si="383"/>
        <v>0.14509911894273128</v>
      </c>
      <c r="G2377" s="72">
        <v>358</v>
      </c>
      <c r="H2377" s="7">
        <f t="shared" si="384"/>
        <v>4</v>
      </c>
      <c r="I2377" s="6">
        <f t="shared" si="385"/>
        <v>9.5187450146237709E-2</v>
      </c>
      <c r="J2377" s="10">
        <f>IF(B2377="Pending","",C2377/(VLOOKUP(B2377,Population!$A$2:$B$10,2,FALSE)/100000))</f>
        <v>4382.9248761114231</v>
      </c>
      <c r="K2377" s="10">
        <f>IF(B2377="Pending","",SUMIFS(E:E,A:A,"&lt;="&amp;A2377,A:A,"&gt;="&amp;A2377-13,B:B,B2377)/(VLOOKUP(B2377,Population!$A$2:$B$10,2,FALSE)/100000)/14)</f>
        <v>43.884932605794923</v>
      </c>
      <c r="L2377" s="13">
        <f>IF(B2377="Pending","",(G2377/C2377)/(VLOOKUP(B2377,Population!$A$2:$B$10,2,FALSE)/100000))</f>
        <v>1.0188790975938604E-3</v>
      </c>
    </row>
    <row r="2378" spans="1:12" x14ac:dyDescent="0.3">
      <c r="A2378" s="1">
        <v>44146</v>
      </c>
      <c r="B2378" s="71" t="s">
        <v>6</v>
      </c>
      <c r="C2378" s="71">
        <v>27287</v>
      </c>
      <c r="D2378" s="6">
        <f t="shared" si="381"/>
        <v>9.300874971453503E-2</v>
      </c>
      <c r="E2378" s="7">
        <f t="shared" si="382"/>
        <v>359</v>
      </c>
      <c r="F2378" s="6">
        <f t="shared" si="383"/>
        <v>9.8843612334801767E-2</v>
      </c>
      <c r="G2378" s="72">
        <v>729</v>
      </c>
      <c r="H2378" s="7">
        <f t="shared" si="384"/>
        <v>21</v>
      </c>
      <c r="I2378" s="6">
        <f t="shared" si="385"/>
        <v>0.19383142781175219</v>
      </c>
      <c r="J2378" s="10">
        <f>IF(B2378="Pending","",C2378/(VLOOKUP(B2378,Population!$A$2:$B$10,2,FALSE)/100000))</f>
        <v>3462.6502782860725</v>
      </c>
      <c r="K2378" s="10">
        <f>IF(B2378="Pending","",SUMIFS(E:E,A:A,"&lt;="&amp;A2378,A:A,"&gt;="&amp;A2378-13,B:B,B2378)/(VLOOKUP(B2378,Population!$A$2:$B$10,2,FALSE)/100000)/14)</f>
        <v>36.328922499386366</v>
      </c>
      <c r="L2378" s="13">
        <f>IF(B2378="Pending","",(G2378/C2378)/(VLOOKUP(B2378,Population!$A$2:$B$10,2,FALSE)/100000))</f>
        <v>3.3901942059803981E-3</v>
      </c>
    </row>
    <row r="2379" spans="1:12" x14ac:dyDescent="0.3">
      <c r="A2379" s="1">
        <v>44146</v>
      </c>
      <c r="B2379" s="71" t="s">
        <v>7</v>
      </c>
      <c r="C2379" s="71">
        <v>16316</v>
      </c>
      <c r="D2379" s="6">
        <f t="shared" si="381"/>
        <v>5.5613690048094459E-2</v>
      </c>
      <c r="E2379" s="7">
        <f t="shared" si="382"/>
        <v>218</v>
      </c>
      <c r="F2379" s="6">
        <f t="shared" si="383"/>
        <v>6.0022026431718063E-2</v>
      </c>
      <c r="G2379" s="72">
        <v>1141</v>
      </c>
      <c r="H2379" s="7">
        <f t="shared" si="384"/>
        <v>24</v>
      </c>
      <c r="I2379" s="6">
        <f t="shared" si="385"/>
        <v>0.30337676149960119</v>
      </c>
      <c r="J2379" s="10">
        <f>IF(B2379="Pending","",C2379/(VLOOKUP(B2379,Population!$A$2:$B$10,2,FALSE)/100000))</f>
        <v>3402.0229484337897</v>
      </c>
      <c r="K2379" s="10">
        <f>IF(B2379="Pending","",SUMIFS(E:E,A:A,"&lt;="&amp;A2379,A:A,"&gt;="&amp;A2379-13,B:B,B2379)/(VLOOKUP(B2379,Population!$A$2:$B$10,2,FALSE)/100000)/14)</f>
        <v>36.995346390526095</v>
      </c>
      <c r="L2379" s="13">
        <f>IF(B2379="Pending","",(G2379/C2379)/(VLOOKUP(B2379,Population!$A$2:$B$10,2,FALSE)/100000))</f>
        <v>1.4581274637756757E-2</v>
      </c>
    </row>
    <row r="2380" spans="1:12" x14ac:dyDescent="0.3">
      <c r="A2380" s="1">
        <v>44146</v>
      </c>
      <c r="B2380" s="71" t="s">
        <v>25</v>
      </c>
      <c r="C2380" s="71">
        <v>8801</v>
      </c>
      <c r="D2380" s="6">
        <f t="shared" si="381"/>
        <v>2.9998534329080614E-2</v>
      </c>
      <c r="E2380" s="7">
        <f t="shared" si="382"/>
        <v>119</v>
      </c>
      <c r="F2380" s="6">
        <f t="shared" si="383"/>
        <v>3.2764317180616738E-2</v>
      </c>
      <c r="G2380" s="72">
        <v>1320</v>
      </c>
      <c r="H2380" s="7">
        <f t="shared" si="384"/>
        <v>39</v>
      </c>
      <c r="I2380" s="6">
        <f t="shared" si="385"/>
        <v>0.35097048657272001</v>
      </c>
      <c r="J2380" s="10">
        <f>IF(B2380="Pending","",C2380/(VLOOKUP(B2380,Population!$A$2:$B$10,2,FALSE)/100000))</f>
        <v>3975.7147568087671</v>
      </c>
      <c r="K2380" s="10">
        <f>IF(B2380="Pending","",SUMIFS(E:E,A:A,"&lt;="&amp;A2380,A:A,"&gt;="&amp;A2380-13,B:B,B2380)/(VLOOKUP(B2380,Population!$A$2:$B$10,2,FALSE)/100000)/14)</f>
        <v>40.785166073711437</v>
      </c>
      <c r="L2380" s="13">
        <f>IF(B2380="Pending","",(G2380/C2380)/(VLOOKUP(B2380,Population!$A$2:$B$10,2,FALSE)/100000))</f>
        <v>6.77524660102444E-2</v>
      </c>
    </row>
    <row r="2381" spans="1:12" x14ac:dyDescent="0.3">
      <c r="A2381" s="1">
        <v>44146</v>
      </c>
      <c r="B2381" s="71" t="s">
        <v>21</v>
      </c>
      <c r="C2381" s="71">
        <v>397</v>
      </c>
      <c r="D2381" s="6">
        <f t="shared" si="381"/>
        <v>1.3531891976644704E-3</v>
      </c>
      <c r="E2381" s="7">
        <f t="shared" si="382"/>
        <v>5</v>
      </c>
      <c r="F2381" s="6">
        <f t="shared" si="383"/>
        <v>1.3766519823788547E-3</v>
      </c>
      <c r="G2381" s="72">
        <v>0</v>
      </c>
      <c r="H2381" s="7">
        <f t="shared" si="384"/>
        <v>0</v>
      </c>
      <c r="I2381" s="6">
        <f t="shared" si="385"/>
        <v>0</v>
      </c>
      <c r="J2381" s="10" t="str">
        <f>IF(B2381="Pending","",C2381/(VLOOKUP(B2381,Population!$A$2:$B$10,2,FALSE)/100000))</f>
        <v/>
      </c>
      <c r="K2381" s="10" t="str">
        <f>IF(B2381="Pending","",SUMIFS(E:E,A:A,"&lt;="&amp;A2381,A:A,"&gt;="&amp;A2381-13,B:B,B2381)/(VLOOKUP(B2381,Population!$A$2:$B$10,2,FALSE)/100000)/14)</f>
        <v/>
      </c>
      <c r="L2381" s="13" t="str">
        <f>IF(B2381="Pending","",(G2381/C2381)/(VLOOKUP(B2381,Population!$A$2:$B$10,2,FALSE)/100000))</f>
        <v/>
      </c>
    </row>
    <row r="2382" spans="1:12" x14ac:dyDescent="0.3">
      <c r="A2382" s="1">
        <v>44147</v>
      </c>
      <c r="B2382" s="11" t="s">
        <v>0</v>
      </c>
      <c r="C2382" s="73">
        <v>14541</v>
      </c>
      <c r="D2382" s="6">
        <f t="shared" ref="D2382:D2391" si="386">C2382/SUMIF(A:A,A2382,C:C)</f>
        <v>4.9004970932681774E-2</v>
      </c>
      <c r="E2382" s="7">
        <f t="shared" ref="E2382:E2391" si="387">C2382-SUMIFS(C:C,A:A,A2382-1,B:B,B2382)</f>
        <v>178</v>
      </c>
      <c r="F2382" s="6">
        <f t="shared" ref="F2382:F2391" si="388">E2382/SUMIF(A:A,A2382,E:E)</f>
        <v>5.3229665071770335E-2</v>
      </c>
      <c r="G2382" s="74">
        <v>4</v>
      </c>
      <c r="H2382" s="7">
        <f t="shared" ref="H2382:H2391" si="389">G2382-SUMIFS(G:G,A:A,A2382-1,B:B,B2382)</f>
        <v>0</v>
      </c>
      <c r="I2382" s="6">
        <f t="shared" ref="I2382:I2391" si="390">G2382/SUMIF(A:A,A2382,G:G)</f>
        <v>1.0559662090813093E-3</v>
      </c>
      <c r="J2382" s="10">
        <f>IF(B2382="Pending","",C2382/(VLOOKUP(B2382,Population!$A$2:$B$10,2,FALSE)/100000))</f>
        <v>1605.0838140526791</v>
      </c>
      <c r="K2382" s="10">
        <f>IF(B2382="Pending","",SUMIFS(E:E,A:A,"&lt;="&amp;A2382,A:A,"&gt;="&amp;A2382-13,B:B,B2382)/(VLOOKUP(B2382,Population!$A$2:$B$10,2,FALSE)/100000)/14)</f>
        <v>15.816352436900953</v>
      </c>
      <c r="L2382" s="13">
        <f>IF(B2382="Pending","",(G2382/C2382)/(VLOOKUP(B2382,Population!$A$2:$B$10,2,FALSE)/100000))</f>
        <v>3.036471139728649E-5</v>
      </c>
    </row>
    <row r="2383" spans="1:12" x14ac:dyDescent="0.3">
      <c r="A2383" s="1">
        <v>44147</v>
      </c>
      <c r="B2383" s="72" t="s">
        <v>1</v>
      </c>
      <c r="C2383" s="73">
        <v>39350</v>
      </c>
      <c r="D2383" s="6">
        <f t="shared" si="386"/>
        <v>0.132614373578229</v>
      </c>
      <c r="E2383" s="7">
        <f t="shared" si="387"/>
        <v>425</v>
      </c>
      <c r="F2383" s="6">
        <f t="shared" si="388"/>
        <v>0.1270933014354067</v>
      </c>
      <c r="G2383" s="74">
        <v>1</v>
      </c>
      <c r="H2383" s="7">
        <f t="shared" si="389"/>
        <v>0</v>
      </c>
      <c r="I2383" s="6">
        <f t="shared" si="390"/>
        <v>2.6399155227032733E-4</v>
      </c>
      <c r="J2383" s="10">
        <f>IF(B2383="Pending","",C2383/(VLOOKUP(B2383,Population!$A$2:$B$10,2,FALSE)/100000))</f>
        <v>4593.0724561557099</v>
      </c>
      <c r="K2383" s="10">
        <f>IF(B2383="Pending","",SUMIFS(E:E,A:A,"&lt;="&amp;A2383,A:A,"&gt;="&amp;A2383-13,B:B,B2383)/(VLOOKUP(B2383,Population!$A$2:$B$10,2,FALSE)/100000)/14)</f>
        <v>44.66344009371236</v>
      </c>
      <c r="L2383" s="13">
        <f>IF(B2383="Pending","",(G2383/C2383)/(VLOOKUP(B2383,Population!$A$2:$B$10,2,FALSE)/100000))</f>
        <v>2.9662914715820192E-6</v>
      </c>
    </row>
    <row r="2384" spans="1:12" x14ac:dyDescent="0.3">
      <c r="A2384" s="1">
        <v>44147</v>
      </c>
      <c r="B2384" s="72" t="s">
        <v>2</v>
      </c>
      <c r="C2384" s="73">
        <v>58386</v>
      </c>
      <c r="D2384" s="6">
        <f t="shared" si="386"/>
        <v>0.19676805122588256</v>
      </c>
      <c r="E2384" s="7">
        <f t="shared" si="387"/>
        <v>557</v>
      </c>
      <c r="F2384" s="6">
        <f t="shared" si="388"/>
        <v>0.166566985645933</v>
      </c>
      <c r="G2384" s="74">
        <v>23</v>
      </c>
      <c r="H2384" s="7">
        <f t="shared" si="389"/>
        <v>0</v>
      </c>
      <c r="I2384" s="6">
        <f t="shared" si="390"/>
        <v>6.0718057022175293E-3</v>
      </c>
      <c r="J2384" s="10">
        <f>IF(B2384="Pending","",C2384/(VLOOKUP(B2384,Population!$A$2:$B$10,2,FALSE)/100000))</f>
        <v>6130.0984410697483</v>
      </c>
      <c r="K2384" s="10">
        <f>IF(B2384="Pending","",SUMIFS(E:E,A:A,"&lt;="&amp;A2384,A:A,"&gt;="&amp;A2384-13,B:B,B2384)/(VLOOKUP(B2384,Population!$A$2:$B$10,2,FALSE)/100000)/14)</f>
        <v>53.178756215562423</v>
      </c>
      <c r="L2384" s="13">
        <f>IF(B2384="Pending","",(G2384/C2384)/(VLOOKUP(B2384,Population!$A$2:$B$10,2,FALSE)/100000))</f>
        <v>4.1359743705139649E-5</v>
      </c>
    </row>
    <row r="2385" spans="1:12" x14ac:dyDescent="0.3">
      <c r="A2385" s="1">
        <v>44147</v>
      </c>
      <c r="B2385" s="72" t="s">
        <v>3</v>
      </c>
      <c r="C2385" s="73">
        <v>47337</v>
      </c>
      <c r="D2385" s="6">
        <f t="shared" si="386"/>
        <v>0.15953155278456482</v>
      </c>
      <c r="E2385" s="7">
        <f t="shared" si="387"/>
        <v>543</v>
      </c>
      <c r="F2385" s="6">
        <f t="shared" si="388"/>
        <v>0.16238038277511962</v>
      </c>
      <c r="G2385" s="74">
        <v>53</v>
      </c>
      <c r="H2385" s="7">
        <f t="shared" si="389"/>
        <v>1</v>
      </c>
      <c r="I2385" s="6">
        <f t="shared" si="390"/>
        <v>1.399155227032735E-2</v>
      </c>
      <c r="J2385" s="10">
        <f>IF(B2385="Pending","",C2385/(VLOOKUP(B2385,Population!$A$2:$B$10,2,FALSE)/100000))</f>
        <v>5396.4855639992611</v>
      </c>
      <c r="K2385" s="10">
        <f>IF(B2385="Pending","",SUMIFS(E:E,A:A,"&lt;="&amp;A2385,A:A,"&gt;="&amp;A2385-13,B:B,B2385)/(VLOOKUP(B2385,Population!$A$2:$B$10,2,FALSE)/100000)/14)</f>
        <v>49.069471492640233</v>
      </c>
      <c r="L2385" s="13">
        <f>IF(B2385="Pending","",(G2385/C2385)/(VLOOKUP(B2385,Population!$A$2:$B$10,2,FALSE)/100000))</f>
        <v>1.2763959792101522E-4</v>
      </c>
    </row>
    <row r="2386" spans="1:12" x14ac:dyDescent="0.3">
      <c r="A2386" s="1">
        <v>44147</v>
      </c>
      <c r="B2386" s="72" t="s">
        <v>4</v>
      </c>
      <c r="C2386" s="73">
        <v>43932</v>
      </c>
      <c r="D2386" s="6">
        <f t="shared" si="386"/>
        <v>0.14805628106832927</v>
      </c>
      <c r="E2386" s="7">
        <f t="shared" si="387"/>
        <v>506</v>
      </c>
      <c r="F2386" s="6">
        <f t="shared" si="388"/>
        <v>0.15131578947368421</v>
      </c>
      <c r="G2386" s="74">
        <v>135</v>
      </c>
      <c r="H2386" s="7">
        <f t="shared" si="389"/>
        <v>2</v>
      </c>
      <c r="I2386" s="6">
        <f t="shared" si="390"/>
        <v>3.5638859556494193E-2</v>
      </c>
      <c r="J2386" s="10">
        <f>IF(B2386="Pending","",C2386/(VLOOKUP(B2386,Population!$A$2:$B$10,2,FALSE)/100000))</f>
        <v>5153.1928869703934</v>
      </c>
      <c r="K2386" s="10">
        <f>IF(B2386="Pending","",SUMIFS(E:E,A:A,"&lt;="&amp;A2386,A:A,"&gt;="&amp;A2386-13,B:B,B2386)/(VLOOKUP(B2386,Population!$A$2:$B$10,2,FALSE)/100000)/14)</f>
        <v>49.131650032508666</v>
      </c>
      <c r="L2386" s="13">
        <f>IF(B2386="Pending","",(G2386/C2386)/(VLOOKUP(B2386,Population!$A$2:$B$10,2,FALSE)/100000))</f>
        <v>3.6045264547442633E-4</v>
      </c>
    </row>
    <row r="2387" spans="1:12" x14ac:dyDescent="0.3">
      <c r="A2387" s="1">
        <v>44147</v>
      </c>
      <c r="B2387" s="72" t="s">
        <v>5</v>
      </c>
      <c r="C2387" s="73">
        <v>39705</v>
      </c>
      <c r="D2387" s="6">
        <f t="shared" si="386"/>
        <v>0.13381076754570731</v>
      </c>
      <c r="E2387" s="7">
        <f t="shared" si="387"/>
        <v>462</v>
      </c>
      <c r="F2387" s="6">
        <f t="shared" si="388"/>
        <v>0.13815789473684212</v>
      </c>
      <c r="G2387" s="74">
        <v>359</v>
      </c>
      <c r="H2387" s="7">
        <f t="shared" si="389"/>
        <v>1</v>
      </c>
      <c r="I2387" s="6">
        <f t="shared" si="390"/>
        <v>9.4772967265047525E-2</v>
      </c>
      <c r="J2387" s="10">
        <f>IF(B2387="Pending","",C2387/(VLOOKUP(B2387,Population!$A$2:$B$10,2,FALSE)/100000))</f>
        <v>4434.524175165101</v>
      </c>
      <c r="K2387" s="10">
        <f>IF(B2387="Pending","",SUMIFS(E:E,A:A,"&lt;="&amp;A2387,A:A,"&gt;="&amp;A2387-13,B:B,B2387)/(VLOOKUP(B2387,Population!$A$2:$B$10,2,FALSE)/100000)/14)</f>
        <v>44.475277090948317</v>
      </c>
      <c r="L2387" s="13">
        <f>IF(B2387="Pending","",(G2387/C2387)/(VLOOKUP(B2387,Population!$A$2:$B$10,2,FALSE)/100000))</f>
        <v>1.0098365249052851E-3</v>
      </c>
    </row>
    <row r="2388" spans="1:12" x14ac:dyDescent="0.3">
      <c r="A2388" s="1">
        <v>44147</v>
      </c>
      <c r="B2388" s="72" t="s">
        <v>6</v>
      </c>
      <c r="C2388" s="73">
        <v>27638</v>
      </c>
      <c r="D2388" s="6">
        <f t="shared" si="386"/>
        <v>9.31434830230011E-2</v>
      </c>
      <c r="E2388" s="7">
        <f t="shared" si="387"/>
        <v>351</v>
      </c>
      <c r="F2388" s="6">
        <f t="shared" si="388"/>
        <v>0.10496411483253588</v>
      </c>
      <c r="G2388" s="74">
        <v>733</v>
      </c>
      <c r="H2388" s="7">
        <f t="shared" si="389"/>
        <v>4</v>
      </c>
      <c r="I2388" s="6">
        <f t="shared" si="390"/>
        <v>0.19350580781414994</v>
      </c>
      <c r="J2388" s="10">
        <f>IF(B2388="Pending","",C2388/(VLOOKUP(B2388,Population!$A$2:$B$10,2,FALSE)/100000))</f>
        <v>3507.1912775779851</v>
      </c>
      <c r="K2388" s="10">
        <f>IF(B2388="Pending","",SUMIFS(E:E,A:A,"&lt;="&amp;A2388,A:A,"&gt;="&amp;A2388-13,B:B,B2388)/(VLOOKUP(B2388,Population!$A$2:$B$10,2,FALSE)/100000)/14)</f>
        <v>36.945281463946806</v>
      </c>
      <c r="L2388" s="13">
        <f>IF(B2388="Pending","",(G2388/C2388)/(VLOOKUP(B2388,Population!$A$2:$B$10,2,FALSE)/100000))</f>
        <v>3.3655047049029416E-3</v>
      </c>
    </row>
    <row r="2389" spans="1:12" x14ac:dyDescent="0.3">
      <c r="A2389" s="1">
        <v>44147</v>
      </c>
      <c r="B2389" s="72" t="s">
        <v>7</v>
      </c>
      <c r="C2389" s="73">
        <v>16500</v>
      </c>
      <c r="D2389" s="6">
        <f t="shared" si="386"/>
        <v>5.5607043558850787E-2</v>
      </c>
      <c r="E2389" s="7">
        <f t="shared" si="387"/>
        <v>184</v>
      </c>
      <c r="F2389" s="6">
        <f t="shared" si="388"/>
        <v>5.5023923444976079E-2</v>
      </c>
      <c r="G2389" s="74">
        <v>1147</v>
      </c>
      <c r="H2389" s="7">
        <f t="shared" si="389"/>
        <v>6</v>
      </c>
      <c r="I2389" s="6">
        <f t="shared" si="390"/>
        <v>0.30279831045406547</v>
      </c>
      <c r="J2389" s="10">
        <f>IF(B2389="Pending","",C2389/(VLOOKUP(B2389,Population!$A$2:$B$10,2,FALSE)/100000))</f>
        <v>3440.3884928387797</v>
      </c>
      <c r="K2389" s="10">
        <f>IF(B2389="Pending","",SUMIFS(E:E,A:A,"&lt;="&amp;A2389,A:A,"&gt;="&amp;A2389-13,B:B,B2389)/(VLOOKUP(B2389,Population!$A$2:$B$10,2,FALSE)/100000)/14)</f>
        <v>37.025133303884004</v>
      </c>
      <c r="L2389" s="13">
        <f>IF(B2389="Pending","",(G2389/C2389)/(VLOOKUP(B2389,Population!$A$2:$B$10,2,FALSE)/100000))</f>
        <v>1.4494492566707365E-2</v>
      </c>
    </row>
    <row r="2390" spans="1:12" x14ac:dyDescent="0.3">
      <c r="A2390" s="1">
        <v>44147</v>
      </c>
      <c r="B2390" s="72" t="s">
        <v>25</v>
      </c>
      <c r="C2390" s="73">
        <v>8938</v>
      </c>
      <c r="D2390" s="6">
        <f t="shared" si="386"/>
        <v>3.0122166989636868E-2</v>
      </c>
      <c r="E2390" s="7">
        <f t="shared" si="387"/>
        <v>137</v>
      </c>
      <c r="F2390" s="6">
        <f t="shared" si="388"/>
        <v>4.0968899521531099E-2</v>
      </c>
      <c r="G2390" s="74">
        <v>1332</v>
      </c>
      <c r="H2390" s="7">
        <f t="shared" si="389"/>
        <v>12</v>
      </c>
      <c r="I2390" s="6">
        <f t="shared" si="390"/>
        <v>0.35163674762407604</v>
      </c>
      <c r="J2390" s="10">
        <f>IF(B2390="Pending","",C2390/(VLOOKUP(B2390,Population!$A$2:$B$10,2,FALSE)/100000))</f>
        <v>4037.6023743161868</v>
      </c>
      <c r="K2390" s="10">
        <f>IF(B2390="Pending","",SUMIFS(E:E,A:A,"&lt;="&amp;A2390,A:A,"&gt;="&amp;A2390-13,B:B,B2390)/(VLOOKUP(B2390,Population!$A$2:$B$10,2,FALSE)/100000)/14)</f>
        <v>42.656637301777316</v>
      </c>
      <c r="L2390" s="13">
        <f>IF(B2390="Pending","",(G2390/C2390)/(VLOOKUP(B2390,Population!$A$2:$B$10,2,FALSE)/100000))</f>
        <v>6.732045945049113E-2</v>
      </c>
    </row>
    <row r="2391" spans="1:12" x14ac:dyDescent="0.3">
      <c r="A2391" s="1">
        <v>44147</v>
      </c>
      <c r="B2391" s="72" t="s">
        <v>21</v>
      </c>
      <c r="C2391" s="73">
        <v>398</v>
      </c>
      <c r="D2391" s="6">
        <f t="shared" si="386"/>
        <v>1.3413092931165221E-3</v>
      </c>
      <c r="E2391" s="7">
        <f t="shared" si="387"/>
        <v>1</v>
      </c>
      <c r="F2391" s="6">
        <f t="shared" si="388"/>
        <v>2.9904306220095693E-4</v>
      </c>
      <c r="G2391" s="74">
        <v>1</v>
      </c>
      <c r="H2391" s="7">
        <f t="shared" si="389"/>
        <v>1</v>
      </c>
      <c r="I2391" s="6">
        <f t="shared" si="390"/>
        <v>2.6399155227032733E-4</v>
      </c>
      <c r="J2391" s="10" t="str">
        <f>IF(B2391="Pending","",C2391/(VLOOKUP(B2391,Population!$A$2:$B$10,2,FALSE)/100000))</f>
        <v/>
      </c>
      <c r="K2391" s="10" t="str">
        <f>IF(B2391="Pending","",SUMIFS(E:E,A:A,"&lt;="&amp;A2391,A:A,"&gt;="&amp;A2391-13,B:B,B2391)/(VLOOKUP(B2391,Population!$A$2:$B$10,2,FALSE)/100000)/14)</f>
        <v/>
      </c>
      <c r="L2391" s="13" t="str">
        <f>IF(B2391="Pending","",(G2391/C2391)/(VLOOKUP(B2391,Population!$A$2:$B$10,2,FALSE)/100000))</f>
        <v/>
      </c>
    </row>
    <row r="2392" spans="1:12" x14ac:dyDescent="0.3">
      <c r="A2392" s="1">
        <v>44148</v>
      </c>
      <c r="B2392" s="11" t="s">
        <v>0</v>
      </c>
      <c r="C2392" s="75">
        <v>14710</v>
      </c>
      <c r="D2392" s="6">
        <f t="shared" ref="D2392:D2401" si="391">C2392/SUMIF(A:A,A2392,C:C)</f>
        <v>4.8958589886107212E-2</v>
      </c>
      <c r="E2392" s="7">
        <f t="shared" ref="E2392:E2401" si="392">C2392-SUMIFS(C:C,A:A,A2392-1,B:B,B2392)</f>
        <v>169</v>
      </c>
      <c r="F2392" s="6">
        <f t="shared" ref="F2392:F2401" si="393">E2392/SUMIF(A:A,A2392,E:E)</f>
        <v>4.5271899276721136E-2</v>
      </c>
      <c r="G2392" s="76">
        <v>4</v>
      </c>
      <c r="H2392" s="7">
        <f t="shared" ref="H2392:H2401" si="394">G2392-SUMIFS(G:G,A:A,A2392-1,B:B,B2392)</f>
        <v>0</v>
      </c>
      <c r="I2392" s="6">
        <f t="shared" ref="I2392:I2401" si="395">G2392/SUMIF(A:A,A2392,G:G)</f>
        <v>1.0384215991692627E-3</v>
      </c>
      <c r="J2392" s="10">
        <f>IF(B2392="Pending","",C2392/(VLOOKUP(B2392,Population!$A$2:$B$10,2,FALSE)/100000))</f>
        <v>1623.7385946437598</v>
      </c>
      <c r="K2392" s="10">
        <f>IF(B2392="Pending","",SUMIFS(E:E,A:A,"&lt;="&amp;A2392,A:A,"&gt;="&amp;A2392-13,B:B,B2392)/(VLOOKUP(B2392,Population!$A$2:$B$10,2,FALSE)/100000)/14)</f>
        <v>16.052888116415922</v>
      </c>
      <c r="L2392" s="13">
        <f>IF(B2392="Pending","",(G2392/C2392)/(VLOOKUP(B2392,Population!$A$2:$B$10,2,FALSE)/100000))</f>
        <v>3.0015857812912499E-5</v>
      </c>
    </row>
    <row r="2393" spans="1:12" x14ac:dyDescent="0.3">
      <c r="A2393" s="1">
        <v>44148</v>
      </c>
      <c r="B2393" s="74" t="s">
        <v>1</v>
      </c>
      <c r="C2393" s="75">
        <v>39882</v>
      </c>
      <c r="D2393" s="6">
        <f t="shared" si="391"/>
        <v>0.13273735430575986</v>
      </c>
      <c r="E2393" s="7">
        <f t="shared" si="392"/>
        <v>532</v>
      </c>
      <c r="F2393" s="6">
        <f t="shared" si="393"/>
        <v>0.14251272435038842</v>
      </c>
      <c r="G2393" s="76">
        <v>1</v>
      </c>
      <c r="H2393" s="7">
        <f t="shared" si="394"/>
        <v>0</v>
      </c>
      <c r="I2393" s="6">
        <f t="shared" si="395"/>
        <v>2.5960539979231567E-4</v>
      </c>
      <c r="J2393" s="10">
        <f>IF(B2393="Pending","",C2393/(VLOOKUP(B2393,Population!$A$2:$B$10,2,FALSE)/100000))</f>
        <v>4655.1693950801018</v>
      </c>
      <c r="K2393" s="10">
        <f>IF(B2393="Pending","",SUMIFS(E:E,A:A,"&lt;="&amp;A2393,A:A,"&gt;="&amp;A2393-13,B:B,B2393)/(VLOOKUP(B2393,Population!$A$2:$B$10,2,FALSE)/100000)/14)</f>
        <v>46.130822109111527</v>
      </c>
      <c r="L2393" s="13">
        <f>IF(B2393="Pending","",(G2393/C2393)/(VLOOKUP(B2393,Population!$A$2:$B$10,2,FALSE)/100000))</f>
        <v>2.9267230682200605E-6</v>
      </c>
    </row>
    <row r="2394" spans="1:12" x14ac:dyDescent="0.3">
      <c r="A2394" s="1">
        <v>44148</v>
      </c>
      <c r="B2394" s="74" t="s">
        <v>2</v>
      </c>
      <c r="C2394" s="75">
        <v>59020</v>
      </c>
      <c r="D2394" s="6">
        <f t="shared" si="391"/>
        <v>0.19643344494072382</v>
      </c>
      <c r="E2394" s="7">
        <f t="shared" si="392"/>
        <v>634</v>
      </c>
      <c r="F2394" s="6">
        <f t="shared" si="393"/>
        <v>0.16983659255290651</v>
      </c>
      <c r="G2394" s="76">
        <v>24</v>
      </c>
      <c r="H2394" s="7">
        <f t="shared" si="394"/>
        <v>1</v>
      </c>
      <c r="I2394" s="6">
        <f t="shared" si="395"/>
        <v>6.2305295950155761E-3</v>
      </c>
      <c r="J2394" s="10">
        <f>IF(B2394="Pending","",C2394/(VLOOKUP(B2394,Population!$A$2:$B$10,2,FALSE)/100000))</f>
        <v>6196.6637548716571</v>
      </c>
      <c r="K2394" s="10">
        <f>IF(B2394="Pending","",SUMIFS(E:E,A:A,"&lt;="&amp;A2394,A:A,"&gt;="&amp;A2394-13,B:B,B2394)/(VLOOKUP(B2394,Population!$A$2:$B$10,2,FALSE)/100000)/14)</f>
        <v>54.693649567070473</v>
      </c>
      <c r="L2394" s="13">
        <f>IF(B2394="Pending","",(G2394/C2394)/(VLOOKUP(B2394,Population!$A$2:$B$10,2,FALSE)/100000))</f>
        <v>4.2694385030305722E-5</v>
      </c>
    </row>
    <row r="2395" spans="1:12" x14ac:dyDescent="0.3">
      <c r="A2395" s="1">
        <v>44148</v>
      </c>
      <c r="B2395" s="74" t="s">
        <v>3</v>
      </c>
      <c r="C2395" s="75">
        <v>47895</v>
      </c>
      <c r="D2395" s="6">
        <f t="shared" si="391"/>
        <v>0.15940663919749182</v>
      </c>
      <c r="E2395" s="7">
        <f t="shared" si="392"/>
        <v>558</v>
      </c>
      <c r="F2395" s="6">
        <f t="shared" si="393"/>
        <v>0.14947763193142244</v>
      </c>
      <c r="G2395" s="76">
        <v>54</v>
      </c>
      <c r="H2395" s="7">
        <f t="shared" si="394"/>
        <v>1</v>
      </c>
      <c r="I2395" s="6">
        <f t="shared" si="395"/>
        <v>1.4018691588785047E-2</v>
      </c>
      <c r="J2395" s="10">
        <f>IF(B2395="Pending","",C2395/(VLOOKUP(B2395,Population!$A$2:$B$10,2,FALSE)/100000))</f>
        <v>5460.0983604314724</v>
      </c>
      <c r="K2395" s="10">
        <f>IF(B2395="Pending","",SUMIFS(E:E,A:A,"&lt;="&amp;A2395,A:A,"&gt;="&amp;A2395-13,B:B,B2395)/(VLOOKUP(B2395,Population!$A$2:$B$10,2,FALSE)/100000)/14)</f>
        <v>50.413059742936547</v>
      </c>
      <c r="L2395" s="13">
        <f>IF(B2395="Pending","",(G2395/C2395)/(VLOOKUP(B2395,Population!$A$2:$B$10,2,FALSE)/100000))</f>
        <v>1.2853277114698752E-4</v>
      </c>
    </row>
    <row r="2396" spans="1:12" x14ac:dyDescent="0.3">
      <c r="A2396" s="1">
        <v>44148</v>
      </c>
      <c r="B2396" s="74" t="s">
        <v>4</v>
      </c>
      <c r="C2396" s="75">
        <v>44508</v>
      </c>
      <c r="D2396" s="6">
        <f t="shared" si="391"/>
        <v>0.14813384899054111</v>
      </c>
      <c r="E2396" s="7">
        <f t="shared" si="392"/>
        <v>576</v>
      </c>
      <c r="F2396" s="6">
        <f t="shared" si="393"/>
        <v>0.15429949102598448</v>
      </c>
      <c r="G2396" s="76">
        <v>137</v>
      </c>
      <c r="H2396" s="7">
        <f t="shared" si="394"/>
        <v>2</v>
      </c>
      <c r="I2396" s="6">
        <f t="shared" si="395"/>
        <v>3.5565939771547248E-2</v>
      </c>
      <c r="J2396" s="10">
        <f>IF(B2396="Pending","",C2396/(VLOOKUP(B2396,Population!$A$2:$B$10,2,FALSE)/100000))</f>
        <v>5220.7572842865857</v>
      </c>
      <c r="K2396" s="10">
        <f>IF(B2396="Pending","",SUMIFS(E:E,A:A,"&lt;="&amp;A2396,A:A,"&gt;="&amp;A2396-13,B:B,B2396)/(VLOOKUP(B2396,Population!$A$2:$B$10,2,FALSE)/100000)/14)</f>
        <v>50.597891293710745</v>
      </c>
      <c r="L2396" s="13">
        <f>IF(B2396="Pending","",(G2396/C2396)/(VLOOKUP(B2396,Population!$A$2:$B$10,2,FALSE)/100000))</f>
        <v>3.6105878095566714E-4</v>
      </c>
    </row>
    <row r="2397" spans="1:12" x14ac:dyDescent="0.3">
      <c r="A2397" s="1">
        <v>44148</v>
      </c>
      <c r="B2397" s="74" t="s">
        <v>5</v>
      </c>
      <c r="C2397" s="75">
        <v>40254</v>
      </c>
      <c r="D2397" s="6">
        <f t="shared" si="391"/>
        <v>0.13397546412476952</v>
      </c>
      <c r="E2397" s="7">
        <f t="shared" si="392"/>
        <v>549</v>
      </c>
      <c r="F2397" s="6">
        <f t="shared" si="393"/>
        <v>0.14706670238414143</v>
      </c>
      <c r="G2397" s="76">
        <v>362</v>
      </c>
      <c r="H2397" s="7">
        <f t="shared" si="394"/>
        <v>3</v>
      </c>
      <c r="I2397" s="6">
        <f t="shared" si="395"/>
        <v>9.3977154724818282E-2</v>
      </c>
      <c r="J2397" s="10">
        <f>IF(B2397="Pending","",C2397/(VLOOKUP(B2397,Population!$A$2:$B$10,2,FALSE)/100000))</f>
        <v>4495.8402253392769</v>
      </c>
      <c r="K2397" s="10">
        <f>IF(B2397="Pending","",SUMIFS(E:E,A:A,"&lt;="&amp;A2397,A:A,"&gt;="&amp;A2397-13,B:B,B2397)/(VLOOKUP(B2397,Population!$A$2:$B$10,2,FALSE)/100000)/14)</f>
        <v>46.046869841964785</v>
      </c>
      <c r="L2397" s="13">
        <f>IF(B2397="Pending","",(G2397/C2397)/(VLOOKUP(B2397,Population!$A$2:$B$10,2,FALSE)/100000))</f>
        <v>1.0043876286786354E-3</v>
      </c>
    </row>
    <row r="2398" spans="1:12" x14ac:dyDescent="0.3">
      <c r="A2398" s="1">
        <v>44148</v>
      </c>
      <c r="B2398" s="74" t="s">
        <v>6</v>
      </c>
      <c r="C2398" s="75">
        <v>28019</v>
      </c>
      <c r="D2398" s="6">
        <f t="shared" si="391"/>
        <v>9.3254298437718416E-2</v>
      </c>
      <c r="E2398" s="7">
        <f t="shared" si="392"/>
        <v>381</v>
      </c>
      <c r="F2398" s="6">
        <f t="shared" si="393"/>
        <v>0.10206268416822931</v>
      </c>
      <c r="G2398" s="76">
        <v>745</v>
      </c>
      <c r="H2398" s="7">
        <f t="shared" si="394"/>
        <v>12</v>
      </c>
      <c r="I2398" s="6">
        <f t="shared" si="395"/>
        <v>0.19340602284527519</v>
      </c>
      <c r="J2398" s="10">
        <f>IF(B2398="Pending","",C2398/(VLOOKUP(B2398,Population!$A$2:$B$10,2,FALSE)/100000))</f>
        <v>3555.5391998863001</v>
      </c>
      <c r="K2398" s="10">
        <f>IF(B2398="Pending","",SUMIFS(E:E,A:A,"&lt;="&amp;A2398,A:A,"&gt;="&amp;A2398-13,B:B,B2398)/(VLOOKUP(B2398,Population!$A$2:$B$10,2,FALSE)/100000)/14)</f>
        <v>37.697601964807355</v>
      </c>
      <c r="L2398" s="13">
        <f>IF(B2398="Pending","",(G2398/C2398)/(VLOOKUP(B2398,Population!$A$2:$B$10,2,FALSE)/100000))</f>
        <v>3.3740885913368999E-3</v>
      </c>
    </row>
    <row r="2399" spans="1:12" x14ac:dyDescent="0.3">
      <c r="A2399" s="1">
        <v>44148</v>
      </c>
      <c r="B2399" s="74" t="s">
        <v>7</v>
      </c>
      <c r="C2399" s="75">
        <v>16723</v>
      </c>
      <c r="D2399" s="6">
        <f t="shared" si="391"/>
        <v>5.565836156800618E-2</v>
      </c>
      <c r="E2399" s="7">
        <f t="shared" si="392"/>
        <v>223</v>
      </c>
      <c r="F2399" s="6">
        <f t="shared" si="393"/>
        <v>5.9737476560407177E-2</v>
      </c>
      <c r="G2399" s="76">
        <v>1162</v>
      </c>
      <c r="H2399" s="7">
        <f t="shared" si="394"/>
        <v>15</v>
      </c>
      <c r="I2399" s="6">
        <f t="shared" si="395"/>
        <v>0.30166147455867082</v>
      </c>
      <c r="J2399" s="10">
        <f>IF(B2399="Pending","",C2399/(VLOOKUP(B2399,Population!$A$2:$B$10,2,FALSE)/100000))</f>
        <v>3486.8858645904793</v>
      </c>
      <c r="K2399" s="10">
        <f>IF(B2399="Pending","",SUMIFS(E:E,A:A,"&lt;="&amp;A2399,A:A,"&gt;="&amp;A2399-13,B:B,B2399)/(VLOOKUP(B2399,Population!$A$2:$B$10,2,FALSE)/100000)/14)</f>
        <v>37.85916687790553</v>
      </c>
      <c r="L2399" s="13">
        <f>IF(B2399="Pending","",(G2399/C2399)/(VLOOKUP(B2399,Population!$A$2:$B$10,2,FALSE)/100000))</f>
        <v>1.4488234961026863E-2</v>
      </c>
    </row>
    <row r="2400" spans="1:12" x14ac:dyDescent="0.3">
      <c r="A2400" s="1">
        <v>44148</v>
      </c>
      <c r="B2400" s="74" t="s">
        <v>25</v>
      </c>
      <c r="C2400" s="75">
        <v>9046</v>
      </c>
      <c r="D2400" s="6">
        <f t="shared" si="391"/>
        <v>3.0107369416024869E-2</v>
      </c>
      <c r="E2400" s="7">
        <f t="shared" si="392"/>
        <v>108</v>
      </c>
      <c r="F2400" s="6">
        <f t="shared" si="393"/>
        <v>2.8931154567372087E-2</v>
      </c>
      <c r="G2400" s="76">
        <v>1362</v>
      </c>
      <c r="H2400" s="7">
        <f t="shared" si="394"/>
        <v>30</v>
      </c>
      <c r="I2400" s="6">
        <f t="shared" si="395"/>
        <v>0.35358255451713394</v>
      </c>
      <c r="J2400" s="10">
        <f>IF(B2400="Pending","",C2400/(VLOOKUP(B2400,Population!$A$2:$B$10,2,FALSE)/100000))</f>
        <v>4086.3896932271455</v>
      </c>
      <c r="K2400" s="10">
        <f>IF(B2400="Pending","",SUMIFS(E:E,A:A,"&lt;="&amp;A2400,A:A,"&gt;="&amp;A2400-13,B:B,B2400)/(VLOOKUP(B2400,Population!$A$2:$B$10,2,FALSE)/100000)/14)</f>
        <v>43.818240132990617</v>
      </c>
      <c r="L2400" s="13">
        <f>IF(B2400="Pending","",(G2400/C2400)/(VLOOKUP(B2400,Population!$A$2:$B$10,2,FALSE)/100000))</f>
        <v>6.8014846296629614E-2</v>
      </c>
    </row>
    <row r="2401" spans="1:12" x14ac:dyDescent="0.3">
      <c r="A2401" s="1">
        <v>44148</v>
      </c>
      <c r="B2401" s="74" t="s">
        <v>21</v>
      </c>
      <c r="C2401" s="75">
        <v>401</v>
      </c>
      <c r="D2401" s="6">
        <f t="shared" si="391"/>
        <v>1.3346291328571714E-3</v>
      </c>
      <c r="E2401" s="7">
        <f t="shared" si="392"/>
        <v>3</v>
      </c>
      <c r="F2401" s="6">
        <f t="shared" si="393"/>
        <v>8.0364318242700237E-4</v>
      </c>
      <c r="G2401" s="76">
        <v>1</v>
      </c>
      <c r="H2401" s="7">
        <f t="shared" si="394"/>
        <v>0</v>
      </c>
      <c r="I2401" s="6">
        <f t="shared" si="395"/>
        <v>2.5960539979231567E-4</v>
      </c>
      <c r="J2401" s="10" t="str">
        <f>IF(B2401="Pending","",C2401/(VLOOKUP(B2401,Population!$A$2:$B$10,2,FALSE)/100000))</f>
        <v/>
      </c>
      <c r="K2401" s="10" t="str">
        <f>IF(B2401="Pending","",SUMIFS(E:E,A:A,"&lt;="&amp;A2401,A:A,"&gt;="&amp;A2401-13,B:B,B2401)/(VLOOKUP(B2401,Population!$A$2:$B$10,2,FALSE)/100000)/14)</f>
        <v/>
      </c>
      <c r="L2401" s="13" t="str">
        <f>IF(B2401="Pending","",(G2401/C2401)/(VLOOKUP(B2401,Population!$A$2:$B$10,2,FALSE)/100000))</f>
        <v/>
      </c>
    </row>
    <row r="2402" spans="1:12" x14ac:dyDescent="0.3">
      <c r="A2402" s="1">
        <v>44149</v>
      </c>
      <c r="B2402" s="11" t="s">
        <v>0</v>
      </c>
      <c r="C2402" s="77">
        <v>14964</v>
      </c>
      <c r="D2402" s="6">
        <f t="shared" ref="D2402:D2411" si="396">C2402/SUMIF(A:A,A2402,C:C)</f>
        <v>4.9042999475616154E-2</v>
      </c>
      <c r="E2402" s="7">
        <f t="shared" ref="E2402:E2411" si="397">C2402-SUMIFS(C:C,A:A,A2402-1,B:B,B2402)</f>
        <v>254</v>
      </c>
      <c r="F2402" s="6">
        <f t="shared" ref="F2402:F2411" si="398">E2402/SUMIF(A:A,A2402,E:E)</f>
        <v>5.4483054483054481E-2</v>
      </c>
      <c r="G2402" s="78">
        <v>4</v>
      </c>
      <c r="H2402" s="7">
        <f t="shared" ref="H2402:H2411" si="399">G2402-SUMIFS(G:G,A:A,A2402-1,B:B,B2402)</f>
        <v>0</v>
      </c>
      <c r="I2402" s="6">
        <f t="shared" ref="I2402:I2411" si="400">G2402/SUMIF(A:A,A2402,G:G)</f>
        <v>1.0317255610007739E-3</v>
      </c>
      <c r="J2402" s="10">
        <f>IF(B2402="Pending","",C2402/(VLOOKUP(B2402,Population!$A$2:$B$10,2,FALSE)/100000))</f>
        <v>1651.7759571889342</v>
      </c>
      <c r="K2402" s="10">
        <f>IF(B2402="Pending","",SUMIFS(E:E,A:A,"&lt;="&amp;A2402,A:A,"&gt;="&amp;A2402-13,B:B,B2402)/(VLOOKUP(B2402,Population!$A$2:$B$10,2,FALSE)/100000)/14)</f>
        <v>17.590370033263223</v>
      </c>
      <c r="L2402" s="13">
        <f>IF(B2402="Pending","",(G2402/C2402)/(VLOOKUP(B2402,Population!$A$2:$B$10,2,FALSE)/100000))</f>
        <v>2.9506366508149081E-5</v>
      </c>
    </row>
    <row r="2403" spans="1:12" x14ac:dyDescent="0.3">
      <c r="A2403" s="1">
        <v>44149</v>
      </c>
      <c r="B2403" s="77" t="s">
        <v>1</v>
      </c>
      <c r="C2403" s="77">
        <v>40567</v>
      </c>
      <c r="D2403" s="6">
        <f t="shared" si="396"/>
        <v>0.13295424750917673</v>
      </c>
      <c r="E2403" s="7">
        <f t="shared" si="397"/>
        <v>685</v>
      </c>
      <c r="F2403" s="6">
        <f t="shared" si="398"/>
        <v>0.14693264693264693</v>
      </c>
      <c r="G2403" s="78">
        <v>1</v>
      </c>
      <c r="H2403" s="7">
        <f t="shared" si="399"/>
        <v>0</v>
      </c>
      <c r="I2403" s="6">
        <f t="shared" si="400"/>
        <v>2.5793139025019347E-4</v>
      </c>
      <c r="J2403" s="10">
        <f>IF(B2403="Pending","",C2403/(VLOOKUP(B2403,Population!$A$2:$B$10,2,FALSE)/100000))</f>
        <v>4735.1250401237276</v>
      </c>
      <c r="K2403" s="10">
        <f>IF(B2403="Pending","",SUMIFS(E:E,A:A,"&lt;="&amp;A2403,A:A,"&gt;="&amp;A2403-13,B:B,B2403)/(VLOOKUP(B2403,Population!$A$2:$B$10,2,FALSE)/100000)/14)</f>
        <v>50.774752691937316</v>
      </c>
      <c r="L2403" s="13">
        <f>IF(B2403="Pending","",(G2403/C2403)/(VLOOKUP(B2403,Population!$A$2:$B$10,2,FALSE)/100000))</f>
        <v>2.8773034586425533E-6</v>
      </c>
    </row>
    <row r="2404" spans="1:12" x14ac:dyDescent="0.3">
      <c r="A2404" s="1">
        <v>44149</v>
      </c>
      <c r="B2404" s="77" t="s">
        <v>2</v>
      </c>
      <c r="C2404" s="77">
        <v>59767</v>
      </c>
      <c r="D2404" s="6">
        <f t="shared" si="396"/>
        <v>0.19588030938647089</v>
      </c>
      <c r="E2404" s="7">
        <f t="shared" si="397"/>
        <v>747</v>
      </c>
      <c r="F2404" s="6">
        <f t="shared" si="398"/>
        <v>0.16023166023166024</v>
      </c>
      <c r="G2404" s="78">
        <v>25</v>
      </c>
      <c r="H2404" s="7">
        <f t="shared" si="399"/>
        <v>1</v>
      </c>
      <c r="I2404" s="6">
        <f t="shared" si="400"/>
        <v>6.448284756254836E-3</v>
      </c>
      <c r="J2404" s="10">
        <f>IF(B2404="Pending","",C2404/(VLOOKUP(B2404,Population!$A$2:$B$10,2,FALSE)/100000))</f>
        <v>6275.0932334363661</v>
      </c>
      <c r="K2404" s="10">
        <f>IF(B2404="Pending","",SUMIFS(E:E,A:A,"&lt;="&amp;A2404,A:A,"&gt;="&amp;A2404-13,B:B,B2404)/(VLOOKUP(B2404,Population!$A$2:$B$10,2,FALSE)/100000)/14)</f>
        <v>58.55587766621229</v>
      </c>
      <c r="L2404" s="13">
        <f>IF(B2404="Pending","",(G2404/C2404)/(VLOOKUP(B2404,Population!$A$2:$B$10,2,FALSE)/100000))</f>
        <v>4.3917466377917649E-5</v>
      </c>
    </row>
    <row r="2405" spans="1:12" x14ac:dyDescent="0.3">
      <c r="A2405" s="1">
        <v>44149</v>
      </c>
      <c r="B2405" s="77" t="s">
        <v>3</v>
      </c>
      <c r="C2405" s="77">
        <v>48601</v>
      </c>
      <c r="D2405" s="6">
        <f t="shared" si="396"/>
        <v>0.15928487152595699</v>
      </c>
      <c r="E2405" s="7">
        <f t="shared" si="397"/>
        <v>706</v>
      </c>
      <c r="F2405" s="6">
        <f t="shared" si="398"/>
        <v>0.15143715143715145</v>
      </c>
      <c r="G2405" s="78">
        <v>54</v>
      </c>
      <c r="H2405" s="7">
        <f t="shared" si="399"/>
        <v>0</v>
      </c>
      <c r="I2405" s="6">
        <f t="shared" si="400"/>
        <v>1.3928295073510446E-2</v>
      </c>
      <c r="J2405" s="10">
        <f>IF(B2405="Pending","",C2405/(VLOOKUP(B2405,Population!$A$2:$B$10,2,FALSE)/100000))</f>
        <v>5540.5833681037684</v>
      </c>
      <c r="K2405" s="10">
        <f>IF(B2405="Pending","",SUMIFS(E:E,A:A,"&lt;="&amp;A2405,A:A,"&gt;="&amp;A2405-13,B:B,B2405)/(VLOOKUP(B2405,Population!$A$2:$B$10,2,FALSE)/100000)/14)</f>
        <v>54.842829489368064</v>
      </c>
      <c r="L2405" s="13">
        <f>IF(B2405="Pending","",(G2405/C2405)/(VLOOKUP(B2405,Population!$A$2:$B$10,2,FALSE)/100000))</f>
        <v>1.2666564626417085E-4</v>
      </c>
    </row>
    <row r="2406" spans="1:12" x14ac:dyDescent="0.3">
      <c r="A2406" s="1">
        <v>44149</v>
      </c>
      <c r="B2406" s="77" t="s">
        <v>4</v>
      </c>
      <c r="C2406" s="77">
        <v>45198</v>
      </c>
      <c r="D2406" s="6">
        <f t="shared" si="396"/>
        <v>0.14813188253801782</v>
      </c>
      <c r="E2406" s="7">
        <f t="shared" si="397"/>
        <v>690</v>
      </c>
      <c r="F2406" s="6">
        <f t="shared" si="398"/>
        <v>0.148005148005148</v>
      </c>
      <c r="G2406" s="78">
        <v>138</v>
      </c>
      <c r="H2406" s="7">
        <f t="shared" si="399"/>
        <v>1</v>
      </c>
      <c r="I2406" s="6">
        <f t="shared" si="400"/>
        <v>3.5594531854526698E-2</v>
      </c>
      <c r="J2406" s="10">
        <f>IF(B2406="Pending","",C2406/(VLOOKUP(B2406,Population!$A$2:$B$10,2,FALSE)/100000))</f>
        <v>5301.6938019049403</v>
      </c>
      <c r="K2406" s="10">
        <f>IF(B2406="Pending","",SUMIFS(E:E,A:A,"&lt;="&amp;A2406,A:A,"&gt;="&amp;A2406-13,B:B,B2406)/(VLOOKUP(B2406,Population!$A$2:$B$10,2,FALSE)/100000)/14)</f>
        <v>54.954722469854076</v>
      </c>
      <c r="L2406" s="13">
        <f>IF(B2406="Pending","",(G2406/C2406)/(VLOOKUP(B2406,Population!$A$2:$B$10,2,FALSE)/100000))</f>
        <v>3.5814203114454179E-4</v>
      </c>
    </row>
    <row r="2407" spans="1:12" x14ac:dyDescent="0.3">
      <c r="A2407" s="1">
        <v>44149</v>
      </c>
      <c r="B2407" s="77" t="s">
        <v>5</v>
      </c>
      <c r="C2407" s="77">
        <v>40851</v>
      </c>
      <c r="D2407" s="6">
        <f t="shared" si="396"/>
        <v>0.1338850288411117</v>
      </c>
      <c r="E2407" s="7">
        <f t="shared" si="397"/>
        <v>597</v>
      </c>
      <c r="F2407" s="6">
        <f t="shared" si="398"/>
        <v>0.12805662805662807</v>
      </c>
      <c r="G2407" s="78">
        <v>367</v>
      </c>
      <c r="H2407" s="7">
        <f t="shared" si="399"/>
        <v>5</v>
      </c>
      <c r="I2407" s="6">
        <f t="shared" si="400"/>
        <v>9.4660820221820999E-2</v>
      </c>
      <c r="J2407" s="10">
        <f>IF(B2407="Pending","",C2407/(VLOOKUP(B2407,Population!$A$2:$B$10,2,FALSE)/100000))</f>
        <v>4562.5172416488995</v>
      </c>
      <c r="K2407" s="10">
        <f>IF(B2407="Pending","",SUMIFS(E:E,A:A,"&lt;="&amp;A2407,A:A,"&gt;="&amp;A2407-13,B:B,B2407)/(VLOOKUP(B2407,Population!$A$2:$B$10,2,FALSE)/100000)/14)</f>
        <v>49.517138099285418</v>
      </c>
      <c r="L2407" s="13">
        <f>IF(B2407="Pending","",(G2407/C2407)/(VLOOKUP(B2407,Population!$A$2:$B$10,2,FALSE)/100000))</f>
        <v>1.0033794418073533E-3</v>
      </c>
    </row>
    <row r="2408" spans="1:12" x14ac:dyDescent="0.3">
      <c r="A2408" s="1">
        <v>44149</v>
      </c>
      <c r="B2408" s="77" t="s">
        <v>6</v>
      </c>
      <c r="C2408" s="77">
        <v>28499</v>
      </c>
      <c r="D2408" s="6">
        <f t="shared" si="396"/>
        <v>9.3402595700052438E-2</v>
      </c>
      <c r="E2408" s="7">
        <f t="shared" si="397"/>
        <v>480</v>
      </c>
      <c r="F2408" s="6">
        <f t="shared" si="398"/>
        <v>0.10296010296010295</v>
      </c>
      <c r="G2408" s="78">
        <v>750</v>
      </c>
      <c r="H2408" s="7">
        <f t="shared" si="399"/>
        <v>5</v>
      </c>
      <c r="I2408" s="6">
        <f t="shared" si="400"/>
        <v>0.19344854268764508</v>
      </c>
      <c r="J2408" s="10">
        <f>IF(B2408="Pending","",C2408/(VLOOKUP(B2408,Population!$A$2:$B$10,2,FALSE)/100000))</f>
        <v>3616.4499681487441</v>
      </c>
      <c r="K2408" s="10">
        <f>IF(B2408="Pending","",SUMIFS(E:E,A:A,"&lt;="&amp;A2408,A:A,"&gt;="&amp;A2408-13,B:B,B2408)/(VLOOKUP(B2408,Population!$A$2:$B$10,2,FALSE)/100000)/14)</f>
        <v>40.743140377929571</v>
      </c>
      <c r="L2408" s="13">
        <f>IF(B2408="Pending","",(G2408/C2408)/(VLOOKUP(B2408,Population!$A$2:$B$10,2,FALSE)/100000))</f>
        <v>3.3395233309964933E-3</v>
      </c>
    </row>
    <row r="2409" spans="1:12" x14ac:dyDescent="0.3">
      <c r="A2409" s="1">
        <v>44149</v>
      </c>
      <c r="B2409" s="77" t="s">
        <v>7</v>
      </c>
      <c r="C2409" s="77">
        <v>16995</v>
      </c>
      <c r="D2409" s="6">
        <f t="shared" si="396"/>
        <v>5.5699396958573677E-2</v>
      </c>
      <c r="E2409" s="7">
        <f t="shared" si="397"/>
        <v>272</v>
      </c>
      <c r="F2409" s="6">
        <f t="shared" si="398"/>
        <v>5.8344058344058342E-2</v>
      </c>
      <c r="G2409" s="78">
        <v>1171</v>
      </c>
      <c r="H2409" s="7">
        <f t="shared" si="399"/>
        <v>9</v>
      </c>
      <c r="I2409" s="6">
        <f t="shared" si="400"/>
        <v>0.30203765798297655</v>
      </c>
      <c r="J2409" s="10">
        <f>IF(B2409="Pending","",C2409/(VLOOKUP(B2409,Population!$A$2:$B$10,2,FALSE)/100000))</f>
        <v>3543.600147623943</v>
      </c>
      <c r="K2409" s="10">
        <f>IF(B2409="Pending","",SUMIFS(E:E,A:A,"&lt;="&amp;A2409,A:A,"&gt;="&amp;A2409-13,B:B,B2409)/(VLOOKUP(B2409,Population!$A$2:$B$10,2,FALSE)/100000)/14)</f>
        <v>40.674030190228166</v>
      </c>
      <c r="L2409" s="13">
        <f>IF(B2409="Pending","",(G2409/C2409)/(VLOOKUP(B2409,Population!$A$2:$B$10,2,FALSE)/100000))</f>
        <v>1.4366774274480769E-2</v>
      </c>
    </row>
    <row r="2410" spans="1:12" x14ac:dyDescent="0.3">
      <c r="A2410" s="1">
        <v>44149</v>
      </c>
      <c r="B2410" s="77" t="s">
        <v>25</v>
      </c>
      <c r="C2410" s="77">
        <v>9252</v>
      </c>
      <c r="D2410" s="6">
        <f t="shared" si="396"/>
        <v>3.0322496067121132E-2</v>
      </c>
      <c r="E2410" s="7">
        <f t="shared" si="397"/>
        <v>206</v>
      </c>
      <c r="F2410" s="6">
        <f t="shared" si="398"/>
        <v>4.4187044187044187E-2</v>
      </c>
      <c r="G2410" s="78">
        <v>1366</v>
      </c>
      <c r="H2410" s="7">
        <f t="shared" si="399"/>
        <v>4</v>
      </c>
      <c r="I2410" s="6">
        <f t="shared" si="400"/>
        <v>0.35233427908176423</v>
      </c>
      <c r="J2410" s="10">
        <f>IF(B2410="Pending","",C2410/(VLOOKUP(B2410,Population!$A$2:$B$10,2,FALSE)/100000))</f>
        <v>4179.4469867054549</v>
      </c>
      <c r="K2410" s="10">
        <f>IF(B2410="Pending","",SUMIFS(E:E,A:A,"&lt;="&amp;A2410,A:A,"&gt;="&amp;A2410-13,B:B,B2410)/(VLOOKUP(B2410,Population!$A$2:$B$10,2,FALSE)/100000)/14)</f>
        <v>48.884119146893063</v>
      </c>
      <c r="L2410" s="13">
        <f>IF(B2410="Pending","",(G2410/C2410)/(VLOOKUP(B2410,Population!$A$2:$B$10,2,FALSE)/100000))</f>
        <v>6.6695767113786691E-2</v>
      </c>
    </row>
    <row r="2411" spans="1:12" x14ac:dyDescent="0.3">
      <c r="A2411" s="1">
        <v>44149</v>
      </c>
      <c r="B2411" s="77" t="s">
        <v>21</v>
      </c>
      <c r="C2411" s="77">
        <v>426</v>
      </c>
      <c r="D2411" s="6">
        <f t="shared" si="396"/>
        <v>1.3961719979024645E-3</v>
      </c>
      <c r="E2411" s="7">
        <f t="shared" si="397"/>
        <v>25</v>
      </c>
      <c r="F2411" s="6">
        <f t="shared" si="398"/>
        <v>5.3625053625053626E-3</v>
      </c>
      <c r="G2411" s="78">
        <v>1</v>
      </c>
      <c r="H2411" s="7">
        <f t="shared" si="399"/>
        <v>0</v>
      </c>
      <c r="I2411" s="6">
        <f t="shared" si="400"/>
        <v>2.5793139025019347E-4</v>
      </c>
      <c r="J2411" s="10" t="str">
        <f>IF(B2411="Pending","",C2411/(VLOOKUP(B2411,Population!$A$2:$B$10,2,FALSE)/100000))</f>
        <v/>
      </c>
      <c r="K2411" s="10" t="str">
        <f>IF(B2411="Pending","",SUMIFS(E:E,A:A,"&lt;="&amp;A2411,A:A,"&gt;="&amp;A2411-13,B:B,B2411)/(VLOOKUP(B2411,Population!$A$2:$B$10,2,FALSE)/100000)/14)</f>
        <v/>
      </c>
      <c r="L2411" s="13" t="str">
        <f>IF(B2411="Pending","",(G2411/C2411)/(VLOOKUP(B2411,Population!$A$2:$B$10,2,FALSE)/100000))</f>
        <v/>
      </c>
    </row>
    <row r="2412" spans="1:12" x14ac:dyDescent="0.3">
      <c r="A2412" s="1">
        <v>44150</v>
      </c>
      <c r="B2412" s="11" t="s">
        <v>0</v>
      </c>
      <c r="C2412" s="79">
        <v>15257</v>
      </c>
      <c r="D2412" s="6">
        <f t="shared" ref="D2412:D2421" si="401">C2412/SUMIF(A:A,A2412,C:C)</f>
        <v>4.9067817596490607E-2</v>
      </c>
      <c r="E2412" s="7">
        <f t="shared" ref="E2412:E2421" si="402">C2412-SUMIFS(C:C,A:A,A2412-1,B:B,B2412)</f>
        <v>293</v>
      </c>
      <c r="F2412" s="6">
        <f t="shared" ref="F2412:F2421" si="403">E2412/SUMIF(A:A,A2412,E:E)</f>
        <v>5.0369606326285024E-2</v>
      </c>
      <c r="G2412" s="80">
        <v>4</v>
      </c>
      <c r="H2412" s="7">
        <f t="shared" ref="H2412:H2421" si="404">G2412-SUMIFS(G:G,A:A,A2412-1,B:B,B2412)</f>
        <v>0</v>
      </c>
      <c r="I2412" s="6">
        <f t="shared" ref="I2412:I2421" si="405">G2412/SUMIF(A:A,A2412,G:G)</f>
        <v>1.0274852298998202E-3</v>
      </c>
      <c r="J2412" s="10">
        <f>IF(B2412="Pending","",C2412/(VLOOKUP(B2412,Population!$A$2:$B$10,2,FALSE)/100000))</f>
        <v>1684.1182691012809</v>
      </c>
      <c r="K2412" s="10">
        <f>IF(B2412="Pending","",SUMIFS(E:E,A:A,"&lt;="&amp;A2412,A:A,"&gt;="&amp;A2412-13,B:B,B2412)/(VLOOKUP(B2412,Population!$A$2:$B$10,2,FALSE)/100000)/14)</f>
        <v>19.69553758094645</v>
      </c>
      <c r="L2412" s="13">
        <f>IF(B2412="Pending","",(G2412/C2412)/(VLOOKUP(B2412,Population!$A$2:$B$10,2,FALSE)/100000))</f>
        <v>2.8939717403679809E-5</v>
      </c>
    </row>
    <row r="2413" spans="1:12" x14ac:dyDescent="0.3">
      <c r="A2413" s="1">
        <v>44150</v>
      </c>
      <c r="B2413" s="79" t="s">
        <v>1</v>
      </c>
      <c r="C2413" s="79">
        <v>41369</v>
      </c>
      <c r="D2413" s="6">
        <f t="shared" si="401"/>
        <v>0.13304624409446286</v>
      </c>
      <c r="E2413" s="7">
        <f t="shared" si="402"/>
        <v>802</v>
      </c>
      <c r="F2413" s="6">
        <f t="shared" si="403"/>
        <v>0.13787175520027506</v>
      </c>
      <c r="G2413" s="80">
        <v>1</v>
      </c>
      <c r="H2413" s="7">
        <f t="shared" si="404"/>
        <v>0</v>
      </c>
      <c r="I2413" s="6">
        <f t="shared" si="405"/>
        <v>2.5687130747495504E-4</v>
      </c>
      <c r="J2413" s="10">
        <f>IF(B2413="Pending","",C2413/(VLOOKUP(B2413,Population!$A$2:$B$10,2,FALSE)/100000))</f>
        <v>4828.7373427879429</v>
      </c>
      <c r="K2413" s="10">
        <f>IF(B2413="Pending","",SUMIFS(E:E,A:A,"&lt;="&amp;A2413,A:A,"&gt;="&amp;A2413-13,B:B,B2413)/(VLOOKUP(B2413,Population!$A$2:$B$10,2,FALSE)/100000)/14)</f>
        <v>56.644280753534019</v>
      </c>
      <c r="L2413" s="13">
        <f>IF(B2413="Pending","",(G2413/C2413)/(VLOOKUP(B2413,Population!$A$2:$B$10,2,FALSE)/100000))</f>
        <v>2.8215226233835107E-6</v>
      </c>
    </row>
    <row r="2414" spans="1:12" x14ac:dyDescent="0.3">
      <c r="A2414" s="1">
        <v>44150</v>
      </c>
      <c r="B2414" s="79" t="s">
        <v>2</v>
      </c>
      <c r="C2414" s="79">
        <v>60834</v>
      </c>
      <c r="D2414" s="6">
        <f t="shared" si="401"/>
        <v>0.19564734978468307</v>
      </c>
      <c r="E2414" s="7">
        <f t="shared" si="402"/>
        <v>1067</v>
      </c>
      <c r="F2414" s="6">
        <f t="shared" si="403"/>
        <v>0.18342788378889463</v>
      </c>
      <c r="G2414" s="80">
        <v>25</v>
      </c>
      <c r="H2414" s="7">
        <f t="shared" si="404"/>
        <v>0</v>
      </c>
      <c r="I2414" s="6">
        <f t="shared" si="405"/>
        <v>6.4217826868738764E-3</v>
      </c>
      <c r="J2414" s="10">
        <f>IF(B2414="Pending","",C2414/(VLOOKUP(B2414,Population!$A$2:$B$10,2,FALSE)/100000))</f>
        <v>6387.12034672759</v>
      </c>
      <c r="K2414" s="10">
        <f>IF(B2414="Pending","",SUMIFS(E:E,A:A,"&lt;="&amp;A2414,A:A,"&gt;="&amp;A2414-13,B:B,B2414)/(VLOOKUP(B2414,Population!$A$2:$B$10,2,FALSE)/100000)/14)</f>
        <v>65.432893524295892</v>
      </c>
      <c r="L2414" s="13">
        <f>IF(B2414="Pending","",(G2414/C2414)/(VLOOKUP(B2414,Population!$A$2:$B$10,2,FALSE)/100000))</f>
        <v>4.3147174491386467E-5</v>
      </c>
    </row>
    <row r="2415" spans="1:12" x14ac:dyDescent="0.3">
      <c r="A2415" s="1">
        <v>44150</v>
      </c>
      <c r="B2415" s="79" t="s">
        <v>3</v>
      </c>
      <c r="C2415" s="79">
        <v>49475</v>
      </c>
      <c r="D2415" s="6">
        <f t="shared" si="401"/>
        <v>0.15911583375410454</v>
      </c>
      <c r="E2415" s="7">
        <f t="shared" si="402"/>
        <v>874</v>
      </c>
      <c r="F2415" s="6">
        <f t="shared" si="403"/>
        <v>0.15024926938284339</v>
      </c>
      <c r="G2415" s="80">
        <v>54</v>
      </c>
      <c r="H2415" s="7">
        <f t="shared" si="404"/>
        <v>0</v>
      </c>
      <c r="I2415" s="6">
        <f t="shared" si="405"/>
        <v>1.3871050603647572E-2</v>
      </c>
      <c r="J2415" s="10">
        <f>IF(B2415="Pending","",C2415/(VLOOKUP(B2415,Population!$A$2:$B$10,2,FALSE)/100000))</f>
        <v>5640.220615562107</v>
      </c>
      <c r="K2415" s="10">
        <f>IF(B2415="Pending","",SUMIFS(E:E,A:A,"&lt;="&amp;A2415,A:A,"&gt;="&amp;A2415-13,B:B,B2415)/(VLOOKUP(B2415,Population!$A$2:$B$10,2,FALSE)/100000)/14)</f>
        <v>61.112907990750898</v>
      </c>
      <c r="L2415" s="13">
        <f>IF(B2415="Pending","",(G2415/C2415)/(VLOOKUP(B2415,Population!$A$2:$B$10,2,FALSE)/100000))</f>
        <v>1.2442803585821057E-4</v>
      </c>
    </row>
    <row r="2416" spans="1:12" x14ac:dyDescent="0.3">
      <c r="A2416" s="1">
        <v>44150</v>
      </c>
      <c r="B2416" s="79" t="s">
        <v>4</v>
      </c>
      <c r="C2416" s="79">
        <v>46055</v>
      </c>
      <c r="D2416" s="6">
        <f t="shared" si="401"/>
        <v>0.14811682109237562</v>
      </c>
      <c r="E2416" s="7">
        <f t="shared" si="402"/>
        <v>857</v>
      </c>
      <c r="F2416" s="6">
        <f t="shared" si="403"/>
        <v>0.14732680075640364</v>
      </c>
      <c r="G2416" s="80">
        <v>139</v>
      </c>
      <c r="H2416" s="7">
        <f t="shared" si="404"/>
        <v>1</v>
      </c>
      <c r="I2416" s="6">
        <f t="shared" si="405"/>
        <v>3.5705111739018754E-2</v>
      </c>
      <c r="J2416" s="10">
        <f>IF(B2416="Pending","",C2416/(VLOOKUP(B2416,Population!$A$2:$B$10,2,FALSE)/100000))</f>
        <v>5402.2193027729554</v>
      </c>
      <c r="K2416" s="10">
        <f>IF(B2416="Pending","",SUMIFS(E:E,A:A,"&lt;="&amp;A2416,A:A,"&gt;="&amp;A2416-13,B:B,B2416)/(VLOOKUP(B2416,Population!$A$2:$B$10,2,FALSE)/100000)/14)</f>
        <v>61.112935766902829</v>
      </c>
      <c r="L2416" s="13">
        <f>IF(B2416="Pending","",(G2416/C2416)/(VLOOKUP(B2416,Population!$A$2:$B$10,2,FALSE)/100000))</f>
        <v>3.5402459721131614E-4</v>
      </c>
    </row>
    <row r="2417" spans="1:12" x14ac:dyDescent="0.3">
      <c r="A2417" s="1">
        <v>44150</v>
      </c>
      <c r="B2417" s="79" t="s">
        <v>5</v>
      </c>
      <c r="C2417" s="79">
        <v>41637</v>
      </c>
      <c r="D2417" s="6">
        <f t="shared" si="401"/>
        <v>0.13390815502818898</v>
      </c>
      <c r="E2417" s="7">
        <f t="shared" si="402"/>
        <v>786</v>
      </c>
      <c r="F2417" s="6">
        <f t="shared" si="403"/>
        <v>0.13512119649303764</v>
      </c>
      <c r="G2417" s="80">
        <v>367</v>
      </c>
      <c r="H2417" s="7">
        <f t="shared" si="404"/>
        <v>0</v>
      </c>
      <c r="I2417" s="6">
        <f t="shared" si="405"/>
        <v>9.4271769843308498E-2</v>
      </c>
      <c r="J2417" s="10">
        <f>IF(B2417="Pending","",C2417/(VLOOKUP(B2417,Population!$A$2:$B$10,2,FALSE)/100000))</f>
        <v>4650.3030621168446</v>
      </c>
      <c r="K2417" s="10">
        <f>IF(B2417="Pending","",SUMIFS(E:E,A:A,"&lt;="&amp;A2417,A:A,"&gt;="&amp;A2417-13,B:B,B2417)/(VLOOKUP(B2417,Population!$A$2:$B$10,2,FALSE)/100000)/14)</f>
        <v>54.910014747443448</v>
      </c>
      <c r="L2417" s="13">
        <f>IF(B2417="Pending","",(G2417/C2417)/(VLOOKUP(B2417,Population!$A$2:$B$10,2,FALSE)/100000))</f>
        <v>9.8443820585710265E-4</v>
      </c>
    </row>
    <row r="2418" spans="1:12" x14ac:dyDescent="0.3">
      <c r="A2418" s="1">
        <v>44150</v>
      </c>
      <c r="B2418" s="79" t="s">
        <v>6</v>
      </c>
      <c r="C2418" s="79">
        <v>29102</v>
      </c>
      <c r="D2418" s="6">
        <f t="shared" si="401"/>
        <v>9.3594522363051033E-2</v>
      </c>
      <c r="E2418" s="7">
        <f t="shared" si="402"/>
        <v>603</v>
      </c>
      <c r="F2418" s="6">
        <f t="shared" si="403"/>
        <v>0.10366168127900979</v>
      </c>
      <c r="G2418" s="80">
        <v>753</v>
      </c>
      <c r="H2418" s="7">
        <f t="shared" si="404"/>
        <v>3</v>
      </c>
      <c r="I2418" s="6">
        <f t="shared" si="405"/>
        <v>0.19342409452864115</v>
      </c>
      <c r="J2418" s="10">
        <f>IF(B2418="Pending","",C2418/(VLOOKUP(B2418,Population!$A$2:$B$10,2,FALSE)/100000))</f>
        <v>3692.9691207784399</v>
      </c>
      <c r="K2418" s="10">
        <f>IF(B2418="Pending","",SUMIFS(E:E,A:A,"&lt;="&amp;A2418,A:A,"&gt;="&amp;A2418-13,B:B,B2418)/(VLOOKUP(B2418,Population!$A$2:$B$10,2,FALSE)/100000)/14)</f>
        <v>45.683076196833149</v>
      </c>
      <c r="L2418" s="13">
        <f>IF(B2418="Pending","",(G2418/C2418)/(VLOOKUP(B2418,Population!$A$2:$B$10,2,FALSE)/100000))</f>
        <v>3.283408965421941E-3</v>
      </c>
    </row>
    <row r="2419" spans="1:12" x14ac:dyDescent="0.3">
      <c r="A2419" s="1">
        <v>44150</v>
      </c>
      <c r="B2419" s="79" t="s">
        <v>7</v>
      </c>
      <c r="C2419" s="79">
        <v>17360</v>
      </c>
      <c r="D2419" s="6">
        <f t="shared" si="401"/>
        <v>5.5831245557781801E-2</v>
      </c>
      <c r="E2419" s="7">
        <f t="shared" si="402"/>
        <v>365</v>
      </c>
      <c r="F2419" s="6">
        <f t="shared" si="403"/>
        <v>6.2747120508853366E-2</v>
      </c>
      <c r="G2419" s="80">
        <v>1175</v>
      </c>
      <c r="H2419" s="7">
        <f t="shared" si="404"/>
        <v>4</v>
      </c>
      <c r="I2419" s="6">
        <f t="shared" si="405"/>
        <v>0.30182378628307216</v>
      </c>
      <c r="J2419" s="10">
        <f>IF(B2419="Pending","",C2419/(VLOOKUP(B2419,Population!$A$2:$B$10,2,FALSE)/100000))</f>
        <v>3619.7057112534067</v>
      </c>
      <c r="K2419" s="10">
        <f>IF(B2419="Pending","",SUMIFS(E:E,A:A,"&lt;="&amp;A2419,A:A,"&gt;="&amp;A2419-13,B:B,B2419)/(VLOOKUP(B2419,Population!$A$2:$B$10,2,FALSE)/100000)/14)</f>
        <v>45.380362500778183</v>
      </c>
      <c r="L2419" s="13">
        <f>IF(B2419="Pending","",(G2419/C2419)/(VLOOKUP(B2419,Population!$A$2:$B$10,2,FALSE)/100000))</f>
        <v>1.4112751288526624E-2</v>
      </c>
    </row>
    <row r="2420" spans="1:12" x14ac:dyDescent="0.3">
      <c r="A2420" s="1">
        <v>44150</v>
      </c>
      <c r="B2420" s="79" t="s">
        <v>25</v>
      </c>
      <c r="C2420" s="79">
        <v>9408</v>
      </c>
      <c r="D2420" s="6">
        <f t="shared" si="401"/>
        <v>3.0256933076475298E-2</v>
      </c>
      <c r="E2420" s="7">
        <f t="shared" si="402"/>
        <v>156</v>
      </c>
      <c r="F2420" s="6">
        <f t="shared" si="403"/>
        <v>2.6817947395564725E-2</v>
      </c>
      <c r="G2420" s="80">
        <v>1374</v>
      </c>
      <c r="H2420" s="7">
        <f t="shared" si="404"/>
        <v>8</v>
      </c>
      <c r="I2420" s="6">
        <f t="shared" si="405"/>
        <v>0.35294117647058826</v>
      </c>
      <c r="J2420" s="10">
        <f>IF(B2420="Pending","",C2420/(VLOOKUP(B2420,Population!$A$2:$B$10,2,FALSE)/100000))</f>
        <v>4249.9175584657287</v>
      </c>
      <c r="K2420" s="10">
        <f>IF(B2420="Pending","",SUMIFS(E:E,A:A,"&lt;="&amp;A2420,A:A,"&gt;="&amp;A2420-13,B:B,B2420)/(VLOOKUP(B2420,Population!$A$2:$B$10,2,FALSE)/100000)/14)</f>
        <v>53.078796037385537</v>
      </c>
      <c r="L2420" s="13">
        <f>IF(B2420="Pending","",(G2420/C2420)/(VLOOKUP(B2420,Population!$A$2:$B$10,2,FALSE)/100000))</f>
        <v>6.5973970324366513E-2</v>
      </c>
    </row>
    <row r="2421" spans="1:12" x14ac:dyDescent="0.3">
      <c r="A2421" s="1">
        <v>44150</v>
      </c>
      <c r="B2421" s="79" t="s">
        <v>21</v>
      </c>
      <c r="C2421" s="79">
        <v>440</v>
      </c>
      <c r="D2421" s="6">
        <f t="shared" si="401"/>
        <v>1.4150776523861746E-3</v>
      </c>
      <c r="E2421" s="7">
        <f t="shared" si="402"/>
        <v>14</v>
      </c>
      <c r="F2421" s="6">
        <f t="shared" si="403"/>
        <v>2.4067388688327317E-3</v>
      </c>
      <c r="G2421" s="80">
        <v>1</v>
      </c>
      <c r="H2421" s="7">
        <f t="shared" si="404"/>
        <v>0</v>
      </c>
      <c r="I2421" s="6">
        <f t="shared" si="405"/>
        <v>2.5687130747495504E-4</v>
      </c>
      <c r="J2421" s="10" t="str">
        <f>IF(B2421="Pending","",C2421/(VLOOKUP(B2421,Population!$A$2:$B$10,2,FALSE)/100000))</f>
        <v/>
      </c>
      <c r="K2421" s="10" t="str">
        <f>IF(B2421="Pending","",SUMIFS(E:E,A:A,"&lt;="&amp;A2421,A:A,"&gt;="&amp;A2421-13,B:B,B2421)/(VLOOKUP(B2421,Population!$A$2:$B$10,2,FALSE)/100000)/14)</f>
        <v/>
      </c>
      <c r="L2421" s="13" t="str">
        <f>IF(B2421="Pending","",(G2421/C2421)/(VLOOKUP(B2421,Population!$A$2:$B$10,2,FALSE)/100000))</f>
        <v/>
      </c>
    </row>
    <row r="2422" spans="1:12" x14ac:dyDescent="0.3">
      <c r="A2422" s="1">
        <v>44151</v>
      </c>
      <c r="B2422" s="11" t="s">
        <v>0</v>
      </c>
      <c r="C2422" s="81">
        <v>15639</v>
      </c>
      <c r="D2422" s="6">
        <f t="shared" ref="D2422:D2431" si="406">C2422/SUMIF(A:A,A2422,C:C)</f>
        <v>4.9042296982012491E-2</v>
      </c>
      <c r="E2422" s="7">
        <f t="shared" ref="E2422:E2431" si="407">C2422-SUMIFS(C:C,A:A,A2422-1,B:B,B2422)</f>
        <v>382</v>
      </c>
      <c r="F2422" s="6">
        <f t="shared" ref="F2422:F2431" si="408">E2422/SUMIF(A:A,A2422,E:E)</f>
        <v>4.8044271160860269E-2</v>
      </c>
      <c r="G2422" s="82">
        <v>4</v>
      </c>
      <c r="H2422" s="7">
        <f t="shared" ref="H2422:H2431" si="409">G2422-SUMIFS(G:G,A:A,A2422-1,B:B,B2422)</f>
        <v>0</v>
      </c>
      <c r="I2422" s="6">
        <f t="shared" ref="I2422:I2431" si="410">G2422/SUMIF(A:A,A2422,G:G)</f>
        <v>1.0196278358399185E-3</v>
      </c>
      <c r="J2422" s="10">
        <f>IF(B2422="Pending","",C2422/(VLOOKUP(B2422,Population!$A$2:$B$10,2,FALSE)/100000))</f>
        <v>1726.2846962361496</v>
      </c>
      <c r="K2422" s="10">
        <f>IF(B2422="Pending","",SUMIFS(E:E,A:A,"&lt;="&amp;A2422,A:A,"&gt;="&amp;A2422-13,B:B,B2422)/(VLOOKUP(B2422,Population!$A$2:$B$10,2,FALSE)/100000)/14)</f>
        <v>21.619361107668201</v>
      </c>
      <c r="L2422" s="13">
        <f>IF(B2422="Pending","",(G2422/C2422)/(VLOOKUP(B2422,Population!$A$2:$B$10,2,FALSE)/100000))</f>
        <v>2.8232832561413318E-5</v>
      </c>
    </row>
    <row r="2423" spans="1:12" x14ac:dyDescent="0.3">
      <c r="A2423" s="1">
        <v>44151</v>
      </c>
      <c r="B2423" s="81" t="s">
        <v>1</v>
      </c>
      <c r="C2423" s="81">
        <v>42517</v>
      </c>
      <c r="D2423" s="6">
        <f t="shared" si="406"/>
        <v>0.13332894307719326</v>
      </c>
      <c r="E2423" s="7">
        <f t="shared" si="407"/>
        <v>1148</v>
      </c>
      <c r="F2423" s="6">
        <f t="shared" si="408"/>
        <v>0.14438435416928688</v>
      </c>
      <c r="G2423" s="82">
        <v>1</v>
      </c>
      <c r="H2423" s="7">
        <f t="shared" si="409"/>
        <v>0</v>
      </c>
      <c r="I2423" s="6">
        <f t="shared" si="410"/>
        <v>2.5490695895997962E-4</v>
      </c>
      <c r="J2423" s="10">
        <f>IF(B2423="Pending","",C2423/(VLOOKUP(B2423,Population!$A$2:$B$10,2,FALSE)/100000))</f>
        <v>4962.7360004668944</v>
      </c>
      <c r="K2423" s="10">
        <f>IF(B2423="Pending","",SUMIFS(E:E,A:A,"&lt;="&amp;A2423,A:A,"&gt;="&amp;A2423-13,B:B,B2423)/(VLOOKUP(B2423,Population!$A$2:$B$10,2,FALSE)/100000)/14)</f>
        <v>62.780605545203287</v>
      </c>
      <c r="L2423" s="13">
        <f>IF(B2423="Pending","",(G2423/C2423)/(VLOOKUP(B2423,Population!$A$2:$B$10,2,FALSE)/100000))</f>
        <v>2.7453387917010248E-6</v>
      </c>
    </row>
    <row r="2424" spans="1:12" x14ac:dyDescent="0.3">
      <c r="A2424" s="1">
        <v>44151</v>
      </c>
      <c r="B2424" s="81" t="s">
        <v>2</v>
      </c>
      <c r="C2424" s="81">
        <v>62152</v>
      </c>
      <c r="D2424" s="6">
        <f t="shared" si="406"/>
        <v>0.19490228544191063</v>
      </c>
      <c r="E2424" s="7">
        <f t="shared" si="407"/>
        <v>1318</v>
      </c>
      <c r="F2424" s="6">
        <f t="shared" si="408"/>
        <v>0.16576531253930324</v>
      </c>
      <c r="G2424" s="82">
        <v>25</v>
      </c>
      <c r="H2424" s="7">
        <f t="shared" si="409"/>
        <v>0</v>
      </c>
      <c r="I2424" s="6">
        <f t="shared" si="410"/>
        <v>6.3726739739994901E-3</v>
      </c>
      <c r="J2424" s="10">
        <f>IF(B2424="Pending","",C2424/(VLOOKUP(B2424,Population!$A$2:$B$10,2,FALSE)/100000))</f>
        <v>6525.5006047574243</v>
      </c>
      <c r="K2424" s="10">
        <f>IF(B2424="Pending","",SUMIFS(E:E,A:A,"&lt;="&amp;A2424,A:A,"&gt;="&amp;A2424-13,B:B,B2424)/(VLOOKUP(B2424,Population!$A$2:$B$10,2,FALSE)/100000)/14)</f>
        <v>71.17748910476702</v>
      </c>
      <c r="L2424" s="13">
        <f>IF(B2424="Pending","",(G2424/C2424)/(VLOOKUP(B2424,Population!$A$2:$B$10,2,FALSE)/100000))</f>
        <v>4.2232192254617782E-5</v>
      </c>
    </row>
    <row r="2425" spans="1:12" x14ac:dyDescent="0.3">
      <c r="A2425" s="1">
        <v>44151</v>
      </c>
      <c r="B2425" s="81" t="s">
        <v>3</v>
      </c>
      <c r="C2425" s="81">
        <v>50657</v>
      </c>
      <c r="D2425" s="6">
        <f t="shared" si="406"/>
        <v>0.15885514663455508</v>
      </c>
      <c r="E2425" s="7">
        <f t="shared" si="407"/>
        <v>1182</v>
      </c>
      <c r="F2425" s="6">
        <f t="shared" si="408"/>
        <v>0.14866054584329016</v>
      </c>
      <c r="G2425" s="82">
        <v>54</v>
      </c>
      <c r="H2425" s="7">
        <f t="shared" si="409"/>
        <v>0</v>
      </c>
      <c r="I2425" s="6">
        <f t="shared" si="410"/>
        <v>1.3764975783838899E-2</v>
      </c>
      <c r="J2425" s="10">
        <f>IF(B2425="Pending","",C2425/(VLOOKUP(B2425,Population!$A$2:$B$10,2,FALSE)/100000))</f>
        <v>5774.9703026281886</v>
      </c>
      <c r="K2425" s="10">
        <f>IF(B2425="Pending","",SUMIFS(E:E,A:A,"&lt;="&amp;A2425,A:A,"&gt;="&amp;A2425-13,B:B,B2425)/(VLOOKUP(B2425,Population!$A$2:$B$10,2,FALSE)/100000)/14)</f>
        <v>67.154983637537995</v>
      </c>
      <c r="L2425" s="13">
        <f>IF(B2425="Pending","",(G2425/C2425)/(VLOOKUP(B2425,Population!$A$2:$B$10,2,FALSE)/100000))</f>
        <v>1.2152470683390187E-4</v>
      </c>
    </row>
    <row r="2426" spans="1:12" x14ac:dyDescent="0.3">
      <c r="A2426" s="1">
        <v>44151</v>
      </c>
      <c r="B2426" s="81" t="s">
        <v>4</v>
      </c>
      <c r="C2426" s="81">
        <v>47290</v>
      </c>
      <c r="D2426" s="6">
        <f t="shared" si="406"/>
        <v>0.14829658061764633</v>
      </c>
      <c r="E2426" s="7">
        <f t="shared" si="407"/>
        <v>1235</v>
      </c>
      <c r="F2426" s="6">
        <f t="shared" si="408"/>
        <v>0.15532637404100114</v>
      </c>
      <c r="G2426" s="82">
        <v>139</v>
      </c>
      <c r="H2426" s="7">
        <f t="shared" si="409"/>
        <v>0</v>
      </c>
      <c r="I2426" s="6">
        <f t="shared" si="410"/>
        <v>3.5432067295437165E-2</v>
      </c>
      <c r="J2426" s="10">
        <f>IF(B2426="Pending","",C2426/(VLOOKUP(B2426,Population!$A$2:$B$10,2,FALSE)/100000))</f>
        <v>5547.0839393797214</v>
      </c>
      <c r="K2426" s="10">
        <f>IF(B2426="Pending","",SUMIFS(E:E,A:A,"&lt;="&amp;A2426,A:A,"&gt;="&amp;A2426-13,B:B,B2426)/(VLOOKUP(B2426,Population!$A$2:$B$10,2,FALSE)/100000)/14)</f>
        <v>67.681696617088164</v>
      </c>
      <c r="L2426" s="13">
        <f>IF(B2426="Pending","",(G2426/C2426)/(VLOOKUP(B2426,Population!$A$2:$B$10,2,FALSE)/100000))</f>
        <v>3.4477908277790581E-4</v>
      </c>
    </row>
    <row r="2427" spans="1:12" x14ac:dyDescent="0.3">
      <c r="A2427" s="1">
        <v>44151</v>
      </c>
      <c r="B2427" s="81" t="s">
        <v>5</v>
      </c>
      <c r="C2427" s="81">
        <v>42729</v>
      </c>
      <c r="D2427" s="6">
        <f t="shared" si="406"/>
        <v>0.13399375329269211</v>
      </c>
      <c r="E2427" s="7">
        <f t="shared" si="407"/>
        <v>1092</v>
      </c>
      <c r="F2427" s="6">
        <f t="shared" si="408"/>
        <v>0.1373412149415168</v>
      </c>
      <c r="G2427" s="82">
        <v>371</v>
      </c>
      <c r="H2427" s="7">
        <f t="shared" si="409"/>
        <v>4</v>
      </c>
      <c r="I2427" s="6">
        <f t="shared" si="410"/>
        <v>9.4570481774152435E-2</v>
      </c>
      <c r="J2427" s="10">
        <f>IF(B2427="Pending","",C2427/(VLOOKUP(B2427,Population!$A$2:$B$10,2,FALSE)/100000))</f>
        <v>4772.2650416982651</v>
      </c>
      <c r="K2427" s="10">
        <f>IF(B2427="Pending","",SUMIFS(E:E,A:A,"&lt;="&amp;A2427,A:A,"&gt;="&amp;A2427-13,B:B,B2427)/(VLOOKUP(B2427,Population!$A$2:$B$10,2,FALSE)/100000)/14)</f>
        <v>59.999741524847039</v>
      </c>
      <c r="L2427" s="13">
        <f>IF(B2427="Pending","",(G2427/C2427)/(VLOOKUP(B2427,Population!$A$2:$B$10,2,FALSE)/100000))</f>
        <v>9.6973485818123775E-4</v>
      </c>
    </row>
    <row r="2428" spans="1:12" x14ac:dyDescent="0.3">
      <c r="A2428" s="1">
        <v>44151</v>
      </c>
      <c r="B2428" s="81" t="s">
        <v>6</v>
      </c>
      <c r="C2428" s="81">
        <v>29911</v>
      </c>
      <c r="D2428" s="6">
        <f t="shared" si="406"/>
        <v>9.3797822432954522E-2</v>
      </c>
      <c r="E2428" s="7">
        <f t="shared" si="407"/>
        <v>809</v>
      </c>
      <c r="F2428" s="6">
        <f t="shared" si="408"/>
        <v>0.10174820777260722</v>
      </c>
      <c r="G2428" s="82">
        <v>759</v>
      </c>
      <c r="H2428" s="7">
        <f t="shared" si="409"/>
        <v>6</v>
      </c>
      <c r="I2428" s="6">
        <f t="shared" si="410"/>
        <v>0.19347438185062452</v>
      </c>
      <c r="J2428" s="10">
        <f>IF(B2428="Pending","",C2428/(VLOOKUP(B2428,Population!$A$2:$B$10,2,FALSE)/100000))</f>
        <v>3795.6291447874341</v>
      </c>
      <c r="K2428" s="10">
        <f>IF(B2428="Pending","",SUMIFS(E:E,A:A,"&lt;="&amp;A2428,A:A,"&gt;="&amp;A2428-13,B:B,B2428)/(VLOOKUP(B2428,Population!$A$2:$B$10,2,FALSE)/100000)/14)</f>
        <v>50.006653051176286</v>
      </c>
      <c r="L2428" s="13">
        <f>IF(B2428="Pending","",(G2428/C2428)/(VLOOKUP(B2428,Population!$A$2:$B$10,2,FALSE)/100000))</f>
        <v>3.2200579156494232E-3</v>
      </c>
    </row>
    <row r="2429" spans="1:12" x14ac:dyDescent="0.3">
      <c r="A2429" s="1">
        <v>44151</v>
      </c>
      <c r="B2429" s="81" t="s">
        <v>7</v>
      </c>
      <c r="C2429" s="81">
        <v>17848</v>
      </c>
      <c r="D2429" s="6">
        <f t="shared" si="406"/>
        <v>5.5969493991620885E-2</v>
      </c>
      <c r="E2429" s="7">
        <f t="shared" si="407"/>
        <v>488</v>
      </c>
      <c r="F2429" s="6">
        <f t="shared" si="408"/>
        <v>6.1375927556282225E-2</v>
      </c>
      <c r="G2429" s="82">
        <v>1188</v>
      </c>
      <c r="H2429" s="7">
        <f t="shared" si="409"/>
        <v>13</v>
      </c>
      <c r="I2429" s="6">
        <f t="shared" si="410"/>
        <v>0.30282946724445575</v>
      </c>
      <c r="J2429" s="10">
        <f>IF(B2429="Pending","",C2429/(VLOOKUP(B2429,Population!$A$2:$B$10,2,FALSE)/100000))</f>
        <v>3721.4578072840327</v>
      </c>
      <c r="K2429" s="10">
        <f>IF(B2429="Pending","",SUMIFS(E:E,A:A,"&lt;="&amp;A2429,A:A,"&gt;="&amp;A2429-13,B:B,B2429)/(VLOOKUP(B2429,Population!$A$2:$B$10,2,FALSE)/100000)/14)</f>
        <v>48.880324820332795</v>
      </c>
      <c r="L2429" s="13">
        <f>IF(B2429="Pending","",(G2429/C2429)/(VLOOKUP(B2429,Population!$A$2:$B$10,2,FALSE)/100000))</f>
        <v>1.3878752324316009E-2</v>
      </c>
    </row>
    <row r="2430" spans="1:12" x14ac:dyDescent="0.3">
      <c r="A2430" s="1">
        <v>44151</v>
      </c>
      <c r="B2430" s="81" t="s">
        <v>25</v>
      </c>
      <c r="C2430" s="81">
        <v>9678</v>
      </c>
      <c r="D2430" s="6">
        <f t="shared" si="406"/>
        <v>3.0349213516971476E-2</v>
      </c>
      <c r="E2430" s="7">
        <f t="shared" si="407"/>
        <v>270</v>
      </c>
      <c r="F2430" s="6">
        <f t="shared" si="408"/>
        <v>3.3957992705320086E-2</v>
      </c>
      <c r="G2430" s="82">
        <v>1382</v>
      </c>
      <c r="H2430" s="7">
        <f t="shared" si="409"/>
        <v>8</v>
      </c>
      <c r="I2430" s="6">
        <f t="shared" si="410"/>
        <v>0.3522814172826918</v>
      </c>
      <c r="J2430" s="10">
        <f>IF(B2430="Pending","",C2430/(VLOOKUP(B2430,Population!$A$2:$B$10,2,FALSE)/100000))</f>
        <v>4371.8858557431258</v>
      </c>
      <c r="K2430" s="10">
        <f>IF(B2430="Pending","",SUMIFS(E:E,A:A,"&lt;="&amp;A2430,A:A,"&gt;="&amp;A2430-13,B:B,B2430)/(VLOOKUP(B2430,Population!$A$2:$B$10,2,FALSE)/100000)/14)</f>
        <v>57.628407126304296</v>
      </c>
      <c r="L2430" s="13">
        <f>IF(B2430="Pending","",(G2430/C2430)/(VLOOKUP(B2430,Population!$A$2:$B$10,2,FALSE)/100000))</f>
        <v>6.4506818380504857E-2</v>
      </c>
    </row>
    <row r="2431" spans="1:12" x14ac:dyDescent="0.3">
      <c r="A2431" s="1">
        <v>44151</v>
      </c>
      <c r="B2431" s="81" t="s">
        <v>21</v>
      </c>
      <c r="C2431" s="81">
        <v>467</v>
      </c>
      <c r="D2431" s="6">
        <f t="shared" si="406"/>
        <v>1.4644640124432402E-3</v>
      </c>
      <c r="E2431" s="7">
        <f t="shared" si="407"/>
        <v>27</v>
      </c>
      <c r="F2431" s="6">
        <f t="shared" si="408"/>
        <v>3.3957992705320084E-3</v>
      </c>
      <c r="G2431" s="82">
        <v>0</v>
      </c>
      <c r="H2431" s="7">
        <f t="shared" si="409"/>
        <v>-1</v>
      </c>
      <c r="I2431" s="6">
        <f t="shared" si="410"/>
        <v>0</v>
      </c>
      <c r="J2431" s="10" t="str">
        <f>IF(B2431="Pending","",C2431/(VLOOKUP(B2431,Population!$A$2:$B$10,2,FALSE)/100000))</f>
        <v/>
      </c>
      <c r="K2431" s="10" t="str">
        <f>IF(B2431="Pending","",SUMIFS(E:E,A:A,"&lt;="&amp;A2431,A:A,"&gt;="&amp;A2431-13,B:B,B2431)/(VLOOKUP(B2431,Population!$A$2:$B$10,2,FALSE)/100000)/14)</f>
        <v/>
      </c>
      <c r="L2431" s="13" t="str">
        <f>IF(B2431="Pending","",(G2431/C2431)/(VLOOKUP(B2431,Population!$A$2:$B$10,2,FALSE)/100000))</f>
        <v/>
      </c>
    </row>
    <row r="2432" spans="1:12" x14ac:dyDescent="0.3">
      <c r="A2432" s="1">
        <v>44152</v>
      </c>
      <c r="B2432" s="11" t="s">
        <v>0</v>
      </c>
      <c r="C2432" s="83">
        <v>15740</v>
      </c>
      <c r="D2432" s="6">
        <f t="shared" ref="D2432:D2441" si="411">C2432/SUMIF(A:A,A2432,C:C)</f>
        <v>4.9075699422253677E-2</v>
      </c>
      <c r="E2432" s="7">
        <f t="shared" ref="E2432:E2441" si="412">C2432-SUMIFS(C:C,A:A,A2432-1,B:B,B2432)</f>
        <v>101</v>
      </c>
      <c r="F2432" s="6">
        <f t="shared" ref="F2432:F2441" si="413">E2432/SUMIF(A:A,A2432,E:E)</f>
        <v>5.4861488321564365E-2</v>
      </c>
      <c r="G2432" s="2">
        <v>4</v>
      </c>
      <c r="H2432" s="7">
        <f t="shared" ref="H2432:H2441" si="414">G2432-SUMIFS(G:G,A:A,A2432-1,B:B,B2432)</f>
        <v>0</v>
      </c>
      <c r="I2432" s="6">
        <f t="shared" ref="I2432:I2441" si="415">G2432/SUMIF(A:A,A2432,G:G)</f>
        <v>1.0012515644555694E-3</v>
      </c>
      <c r="J2432" s="10">
        <f>IF(B2432="Pending","",C2432/(VLOOKUP(B2432,Population!$A$2:$B$10,2,FALSE)/100000))</f>
        <v>1737.4334112639551</v>
      </c>
      <c r="K2432" s="10">
        <f>IF(B2432="Pending","",SUMIFS(E:E,A:A,"&lt;="&amp;A2432,A:A,"&gt;="&amp;A2432-13,B:B,B2432)/(VLOOKUP(B2432,Population!$A$2:$B$10,2,FALSE)/100000)/14)</f>
        <v>21.824358696581175</v>
      </c>
      <c r="L2432" s="13">
        <f>IF(B2432="Pending","",(G2432/C2432)/(VLOOKUP(B2432,Population!$A$2:$B$10,2,FALSE)/100000))</f>
        <v>2.8051668896311488E-5</v>
      </c>
    </row>
    <row r="2433" spans="1:12" x14ac:dyDescent="0.3">
      <c r="A2433" s="1">
        <v>44152</v>
      </c>
      <c r="B2433" s="83" t="s">
        <v>1</v>
      </c>
      <c r="C2433" s="83">
        <v>42736</v>
      </c>
      <c r="D2433" s="6">
        <f t="shared" si="411"/>
        <v>0.13324644793579626</v>
      </c>
      <c r="E2433" s="7">
        <f t="shared" si="412"/>
        <v>219</v>
      </c>
      <c r="F2433" s="6">
        <f t="shared" si="413"/>
        <v>0.11895708853883759</v>
      </c>
      <c r="G2433" s="2">
        <v>1</v>
      </c>
      <c r="H2433" s="7">
        <f t="shared" si="414"/>
        <v>0</v>
      </c>
      <c r="I2433" s="6">
        <f t="shared" si="415"/>
        <v>2.5031289111389235E-4</v>
      </c>
      <c r="J2433" s="10">
        <f>IF(B2433="Pending","",C2433/(VLOOKUP(B2433,Population!$A$2:$B$10,2,FALSE)/100000))</f>
        <v>4988.298462166973</v>
      </c>
      <c r="K2433" s="10">
        <f>IF(B2433="Pending","",SUMIFS(E:E,A:A,"&lt;="&amp;A2433,A:A,"&gt;="&amp;A2433-13,B:B,B2433)/(VLOOKUP(B2433,Population!$A$2:$B$10,2,FALSE)/100000)/14)</f>
        <v>62.555495804204554</v>
      </c>
      <c r="L2433" s="13">
        <f>IF(B2433="Pending","",(G2433/C2433)/(VLOOKUP(B2433,Population!$A$2:$B$10,2,FALSE)/100000))</f>
        <v>2.73127034366231E-6</v>
      </c>
    </row>
    <row r="2434" spans="1:12" x14ac:dyDescent="0.3">
      <c r="A2434" s="1">
        <v>44152</v>
      </c>
      <c r="B2434" s="83" t="s">
        <v>2</v>
      </c>
      <c r="C2434" s="83">
        <v>62475</v>
      </c>
      <c r="D2434" s="6">
        <f t="shared" si="411"/>
        <v>0.19479061762422481</v>
      </c>
      <c r="E2434" s="7">
        <f t="shared" si="412"/>
        <v>323</v>
      </c>
      <c r="F2434" s="6">
        <f t="shared" si="413"/>
        <v>0.17544812601846824</v>
      </c>
      <c r="G2434" s="2">
        <v>25</v>
      </c>
      <c r="H2434" s="7">
        <f t="shared" si="414"/>
        <v>0</v>
      </c>
      <c r="I2434" s="6">
        <f t="shared" si="415"/>
        <v>6.2578222778473091E-3</v>
      </c>
      <c r="J2434" s="10">
        <f>IF(B2434="Pending","",C2434/(VLOOKUP(B2434,Population!$A$2:$B$10,2,FALSE)/100000))</f>
        <v>6559.4132173095013</v>
      </c>
      <c r="K2434" s="10">
        <f>IF(B2434="Pending","",SUMIFS(E:E,A:A,"&lt;="&amp;A2434,A:A,"&gt;="&amp;A2434-13,B:B,B2434)/(VLOOKUP(B2434,Population!$A$2:$B$10,2,FALSE)/100000)/14)</f>
        <v>71.034999136060819</v>
      </c>
      <c r="L2434" s="13">
        <f>IF(B2434="Pending","",(G2434/C2434)/(VLOOKUP(B2434,Population!$A$2:$B$10,2,FALSE)/100000))</f>
        <v>4.2013848947723154E-5</v>
      </c>
    </row>
    <row r="2435" spans="1:12" x14ac:dyDescent="0.3">
      <c r="A2435" s="1">
        <v>44152</v>
      </c>
      <c r="B2435" s="83" t="s">
        <v>3</v>
      </c>
      <c r="C2435" s="83">
        <v>50921</v>
      </c>
      <c r="D2435" s="6">
        <f t="shared" si="411"/>
        <v>0.15876643521477635</v>
      </c>
      <c r="E2435" s="7">
        <f t="shared" si="412"/>
        <v>264</v>
      </c>
      <c r="F2435" s="6">
        <f t="shared" si="413"/>
        <v>0.14340032590983162</v>
      </c>
      <c r="G2435" s="2">
        <v>55</v>
      </c>
      <c r="H2435" s="7">
        <f t="shared" si="414"/>
        <v>1</v>
      </c>
      <c r="I2435" s="6">
        <f t="shared" si="415"/>
        <v>1.3767209011264081E-2</v>
      </c>
      <c r="J2435" s="10">
        <f>IF(B2435="Pending","",C2435/(VLOOKUP(B2435,Population!$A$2:$B$10,2,FALSE)/100000))</f>
        <v>5805.0666794348263</v>
      </c>
      <c r="K2435" s="10">
        <f>IF(B2435="Pending","",SUMIFS(E:E,A:A,"&lt;="&amp;A2435,A:A,"&gt;="&amp;A2435-13,B:B,B2435)/(VLOOKUP(B2435,Population!$A$2:$B$10,2,FALSE)/100000)/14)</f>
        <v>67.252699146650457</v>
      </c>
      <c r="L2435" s="13">
        <f>IF(B2435="Pending","",(G2435/C2435)/(VLOOKUP(B2435,Population!$A$2:$B$10,2,FALSE)/100000))</f>
        <v>1.2313345184467779E-4</v>
      </c>
    </row>
    <row r="2436" spans="1:12" x14ac:dyDescent="0.3">
      <c r="A2436" s="1">
        <v>44152</v>
      </c>
      <c r="B2436" s="83" t="s">
        <v>4</v>
      </c>
      <c r="C2436" s="83">
        <v>47547</v>
      </c>
      <c r="D2436" s="6">
        <f t="shared" si="411"/>
        <v>0.14824665059910391</v>
      </c>
      <c r="E2436" s="7">
        <f t="shared" si="412"/>
        <v>257</v>
      </c>
      <c r="F2436" s="6">
        <f t="shared" si="413"/>
        <v>0.13959804454101032</v>
      </c>
      <c r="G2436" s="2">
        <v>139</v>
      </c>
      <c r="H2436" s="7">
        <f t="shared" si="414"/>
        <v>0</v>
      </c>
      <c r="I2436" s="6">
        <f t="shared" si="415"/>
        <v>3.4793491864831036E-2</v>
      </c>
      <c r="J2436" s="10">
        <f>IF(B2436="Pending","",C2436/(VLOOKUP(B2436,Population!$A$2:$B$10,2,FALSE)/100000))</f>
        <v>5577.2298597100362</v>
      </c>
      <c r="K2436" s="10">
        <f>IF(B2436="Pending","",SUMIFS(E:E,A:A,"&lt;="&amp;A2436,A:A,"&gt;="&amp;A2436-13,B:B,B2436)/(VLOOKUP(B2436,Population!$A$2:$B$10,2,FALSE)/100000)/14)</f>
        <v>67.623046966640075</v>
      </c>
      <c r="L2436" s="13">
        <f>IF(B2436="Pending","",(G2436/C2436)/(VLOOKUP(B2436,Population!$A$2:$B$10,2,FALSE)/100000))</f>
        <v>3.4291549045296584E-4</v>
      </c>
    </row>
    <row r="2437" spans="1:12" x14ac:dyDescent="0.3">
      <c r="A2437" s="1">
        <v>44152</v>
      </c>
      <c r="B2437" s="83" t="s">
        <v>5</v>
      </c>
      <c r="C2437" s="83">
        <v>42994</v>
      </c>
      <c r="D2437" s="6">
        <f t="shared" si="411"/>
        <v>0.13405086537232366</v>
      </c>
      <c r="E2437" s="7">
        <f t="shared" si="412"/>
        <v>265</v>
      </c>
      <c r="F2437" s="6">
        <f t="shared" si="413"/>
        <v>0.14394350896252037</v>
      </c>
      <c r="G2437" s="2">
        <v>373</v>
      </c>
      <c r="H2437" s="7">
        <f t="shared" si="414"/>
        <v>2</v>
      </c>
      <c r="I2437" s="6">
        <f t="shared" si="415"/>
        <v>9.3366708385481847E-2</v>
      </c>
      <c r="J2437" s="10">
        <f>IF(B2437="Pending","",C2437/(VLOOKUP(B2437,Population!$A$2:$B$10,2,FALSE)/100000))</f>
        <v>4801.8620422377126</v>
      </c>
      <c r="K2437" s="10">
        <f>IF(B2437="Pending","",SUMIFS(E:E,A:A,"&lt;="&amp;A2437,A:A,"&gt;="&amp;A2437-13,B:B,B2437)/(VLOOKUP(B2437,Population!$A$2:$B$10,2,FALSE)/100000)/14)</f>
        <v>60.191204601113007</v>
      </c>
      <c r="L2437" s="13">
        <f>IF(B2437="Pending","",(G2437/C2437)/(VLOOKUP(B2437,Population!$A$2:$B$10,2,FALSE)/100000))</f>
        <v>9.6895321077831954E-4</v>
      </c>
    </row>
    <row r="2438" spans="1:12" x14ac:dyDescent="0.3">
      <c r="A2438" s="1">
        <v>44152</v>
      </c>
      <c r="B2438" s="83" t="s">
        <v>6</v>
      </c>
      <c r="C2438" s="83">
        <v>30134</v>
      </c>
      <c r="D2438" s="6">
        <f t="shared" si="411"/>
        <v>9.3954709427585284E-2</v>
      </c>
      <c r="E2438" s="7">
        <f t="shared" si="412"/>
        <v>223</v>
      </c>
      <c r="F2438" s="6">
        <f t="shared" si="413"/>
        <v>0.12112982074959261</v>
      </c>
      <c r="G2438" s="2">
        <v>777</v>
      </c>
      <c r="H2438" s="7">
        <f t="shared" si="414"/>
        <v>18</v>
      </c>
      <c r="I2438" s="6">
        <f t="shared" si="415"/>
        <v>0.19449311639549438</v>
      </c>
      <c r="J2438" s="10">
        <f>IF(B2438="Pending","",C2438/(VLOOKUP(B2438,Population!$A$2:$B$10,2,FALSE)/100000))</f>
        <v>3823.9272725426949</v>
      </c>
      <c r="K2438" s="10">
        <f>IF(B2438="Pending","",SUMIFS(E:E,A:A,"&lt;="&amp;A2438,A:A,"&gt;="&amp;A2438-13,B:B,B2438)/(VLOOKUP(B2438,Population!$A$2:$B$10,2,FALSE)/100000)/14)</f>
        <v>50.396409455236565</v>
      </c>
      <c r="L2438" s="13">
        <f>IF(B2438="Pending","",(G2438/C2438)/(VLOOKUP(B2438,Population!$A$2:$B$10,2,FALSE)/100000))</f>
        <v>3.2720284769639459E-3</v>
      </c>
    </row>
    <row r="2439" spans="1:12" x14ac:dyDescent="0.3">
      <c r="A2439" s="1">
        <v>44152</v>
      </c>
      <c r="B2439" s="83" t="s">
        <v>7</v>
      </c>
      <c r="C2439" s="83">
        <v>17958</v>
      </c>
      <c r="D2439" s="6">
        <f t="shared" si="411"/>
        <v>5.5991195058756771E-2</v>
      </c>
      <c r="E2439" s="7">
        <f t="shared" si="412"/>
        <v>110</v>
      </c>
      <c r="F2439" s="6">
        <f t="shared" si="413"/>
        <v>5.9750135795763173E-2</v>
      </c>
      <c r="G2439" s="2">
        <v>1207</v>
      </c>
      <c r="H2439" s="7">
        <f t="shared" si="414"/>
        <v>19</v>
      </c>
      <c r="I2439" s="6">
        <f t="shared" si="415"/>
        <v>0.30212765957446808</v>
      </c>
      <c r="J2439" s="10">
        <f>IF(B2439="Pending","",C2439/(VLOOKUP(B2439,Population!$A$2:$B$10,2,FALSE)/100000))</f>
        <v>3744.3937305696245</v>
      </c>
      <c r="K2439" s="10">
        <f>IF(B2439="Pending","",SUMIFS(E:E,A:A,"&lt;="&amp;A2439,A:A,"&gt;="&amp;A2439-13,B:B,B2439)/(VLOOKUP(B2439,Population!$A$2:$B$10,2,FALSE)/100000)/14)</f>
        <v>48.776070623580097</v>
      </c>
      <c r="L2439" s="13">
        <f>IF(B2439="Pending","",(G2439/C2439)/(VLOOKUP(B2439,Population!$A$2:$B$10,2,FALSE)/100000))</f>
        <v>1.4014346305880072E-2</v>
      </c>
    </row>
    <row r="2440" spans="1:12" x14ac:dyDescent="0.3">
      <c r="A2440" s="1">
        <v>44152</v>
      </c>
      <c r="B2440" s="83" t="s">
        <v>25</v>
      </c>
      <c r="C2440" s="83">
        <v>9753</v>
      </c>
      <c r="D2440" s="6">
        <f t="shared" si="411"/>
        <v>3.0408849838960618E-2</v>
      </c>
      <c r="E2440" s="7">
        <f t="shared" si="412"/>
        <v>75</v>
      </c>
      <c r="F2440" s="6">
        <f t="shared" si="413"/>
        <v>4.0738728951656707E-2</v>
      </c>
      <c r="G2440" s="2">
        <v>1414</v>
      </c>
      <c r="H2440" s="7">
        <f t="shared" si="414"/>
        <v>32</v>
      </c>
      <c r="I2440" s="6">
        <f t="shared" si="415"/>
        <v>0.35394242803504383</v>
      </c>
      <c r="J2440" s="10">
        <f>IF(B2440="Pending","",C2440/(VLOOKUP(B2440,Population!$A$2:$B$10,2,FALSE)/100000))</f>
        <v>4405.7659383201799</v>
      </c>
      <c r="K2440" s="10">
        <f>IF(B2440="Pending","",SUMIFS(E:E,A:A,"&lt;="&amp;A2440,A:A,"&gt;="&amp;A2440-13,B:B,B2440)/(VLOOKUP(B2440,Population!$A$2:$B$10,2,FALSE)/100000)/14)</f>
        <v>58.176941796599465</v>
      </c>
      <c r="L2440" s="13">
        <f>IF(B2440="Pending","",(G2440/C2440)/(VLOOKUP(B2440,Population!$A$2:$B$10,2,FALSE)/100000))</f>
        <v>6.5492924247520706E-2</v>
      </c>
    </row>
    <row r="2441" spans="1:12" x14ac:dyDescent="0.3">
      <c r="A2441" s="1">
        <v>44152</v>
      </c>
      <c r="B2441" s="83" t="s">
        <v>21</v>
      </c>
      <c r="C2441" s="83">
        <v>471</v>
      </c>
      <c r="D2441" s="6">
        <f t="shared" si="411"/>
        <v>1.4685295062186457E-3</v>
      </c>
      <c r="E2441" s="7">
        <f t="shared" si="412"/>
        <v>4</v>
      </c>
      <c r="F2441" s="6">
        <f t="shared" si="413"/>
        <v>2.1727322107550242E-3</v>
      </c>
      <c r="G2441" s="2">
        <v>0</v>
      </c>
      <c r="H2441" s="7">
        <f t="shared" si="414"/>
        <v>0</v>
      </c>
      <c r="I2441" s="6">
        <f t="shared" si="415"/>
        <v>0</v>
      </c>
      <c r="J2441" s="10" t="str">
        <f>IF(B2441="Pending","",C2441/(VLOOKUP(B2441,Population!$A$2:$B$10,2,FALSE)/100000))</f>
        <v/>
      </c>
      <c r="K2441" s="10" t="str">
        <f>IF(B2441="Pending","",SUMIFS(E:E,A:A,"&lt;="&amp;A2441,A:A,"&gt;="&amp;A2441-13,B:B,B2441)/(VLOOKUP(B2441,Population!$A$2:$B$10,2,FALSE)/100000)/14)</f>
        <v/>
      </c>
      <c r="L2441" s="13" t="str">
        <f>IF(B2441="Pending","",(G2441/C2441)/(VLOOKUP(B2441,Population!$A$2:$B$10,2,FALSE)/100000))</f>
        <v/>
      </c>
    </row>
    <row r="2442" spans="1:12" x14ac:dyDescent="0.3">
      <c r="A2442" s="1">
        <v>44153</v>
      </c>
      <c r="B2442" s="11" t="s">
        <v>0</v>
      </c>
      <c r="C2442" s="84">
        <v>15962</v>
      </c>
      <c r="D2442" s="6">
        <f t="shared" ref="D2442:D2451" si="416">C2442/SUMIF(A:A,A2442,C:C)</f>
        <v>4.9083489903167576E-2</v>
      </c>
      <c r="E2442" s="7">
        <f t="shared" ref="E2442:E2451" si="417">C2442-SUMIFS(C:C,A:A,A2442-1,B:B,B2442)</f>
        <v>222</v>
      </c>
      <c r="F2442" s="6">
        <f t="shared" ref="F2442:F2451" si="418">E2442/SUMIF(A:A,A2442,E:E)</f>
        <v>4.9642218246869409E-2</v>
      </c>
      <c r="G2442" s="85">
        <v>4</v>
      </c>
      <c r="H2442" s="7">
        <f t="shared" ref="H2442:H2451" si="419">G2442-SUMIFS(G:G,A:A,A2442-1,B:B,B2442)</f>
        <v>0</v>
      </c>
      <c r="I2442" s="6">
        <f t="shared" ref="I2442:I2451" si="420">G2442/SUMIF(A:A,A2442,G:G)</f>
        <v>9.8814229249011851E-4</v>
      </c>
      <c r="J2442" s="10">
        <f>IF(B2442="Pending","",C2442/(VLOOKUP(B2442,Population!$A$2:$B$10,2,FALSE)/100000))</f>
        <v>1761.9385076617059</v>
      </c>
      <c r="K2442" s="10">
        <f>IF(B2442="Pending","",SUMIFS(E:E,A:A,"&lt;="&amp;A2442,A:A,"&gt;="&amp;A2442-13,B:B,B2442)/(VLOOKUP(B2442,Population!$A$2:$B$10,2,FALSE)/100000)/14)</f>
        <v>22.108201511999138</v>
      </c>
      <c r="L2442" s="13">
        <f>IF(B2442="Pending","",(G2442/C2442)/(VLOOKUP(B2442,Population!$A$2:$B$10,2,FALSE)/100000))</f>
        <v>2.7661525399570406E-5</v>
      </c>
    </row>
    <row r="2443" spans="1:12" x14ac:dyDescent="0.3">
      <c r="A2443" s="1">
        <v>44153</v>
      </c>
      <c r="B2443" s="84" t="s">
        <v>1</v>
      </c>
      <c r="C2443" s="84">
        <v>43341</v>
      </c>
      <c r="D2443" s="6">
        <f t="shared" si="416"/>
        <v>0.13327449792589813</v>
      </c>
      <c r="E2443" s="7">
        <f t="shared" si="417"/>
        <v>605</v>
      </c>
      <c r="F2443" s="6">
        <f t="shared" si="418"/>
        <v>0.13528622540250448</v>
      </c>
      <c r="G2443" s="85">
        <v>2</v>
      </c>
      <c r="H2443" s="7">
        <f t="shared" si="419"/>
        <v>1</v>
      </c>
      <c r="I2443" s="6">
        <f t="shared" si="420"/>
        <v>4.9407114624505926E-4</v>
      </c>
      <c r="J2443" s="10">
        <f>IF(B2443="Pending","",C2443/(VLOOKUP(B2443,Population!$A$2:$B$10,2,FALSE)/100000))</f>
        <v>5058.9162216580589</v>
      </c>
      <c r="K2443" s="10">
        <f>IF(B2443="Pending","",SUMIFS(E:E,A:A,"&lt;="&amp;A2443,A:A,"&gt;="&amp;A2443-13,B:B,B2443)/(VLOOKUP(B2443,Population!$A$2:$B$10,2,FALSE)/100000)/14)</f>
        <v>63.681044509198237</v>
      </c>
      <c r="L2443" s="13">
        <f>IF(B2443="Pending","",(G2443/C2443)/(VLOOKUP(B2443,Population!$A$2:$B$10,2,FALSE)/100000))</f>
        <v>5.386288706155948E-6</v>
      </c>
    </row>
    <row r="2444" spans="1:12" x14ac:dyDescent="0.3">
      <c r="A2444" s="1">
        <v>44153</v>
      </c>
      <c r="B2444" s="84" t="s">
        <v>2</v>
      </c>
      <c r="C2444" s="84">
        <v>63263</v>
      </c>
      <c r="D2444" s="6">
        <f t="shared" si="416"/>
        <v>0.19453507215537469</v>
      </c>
      <c r="E2444" s="7">
        <f t="shared" si="417"/>
        <v>788</v>
      </c>
      <c r="F2444" s="6">
        <f t="shared" si="418"/>
        <v>0.17620751341681573</v>
      </c>
      <c r="G2444" s="85">
        <v>25</v>
      </c>
      <c r="H2444" s="7">
        <f t="shared" si="419"/>
        <v>0</v>
      </c>
      <c r="I2444" s="6">
        <f t="shared" si="420"/>
        <v>6.175889328063241E-3</v>
      </c>
      <c r="J2444" s="10">
        <f>IF(B2444="Pending","",C2444/(VLOOKUP(B2444,Population!$A$2:$B$10,2,FALSE)/100000))</f>
        <v>6642.1473928235446</v>
      </c>
      <c r="K2444" s="10">
        <f>IF(B2444="Pending","",SUMIFS(E:E,A:A,"&lt;="&amp;A2444,A:A,"&gt;="&amp;A2444-13,B:B,B2444)/(VLOOKUP(B2444,Population!$A$2:$B$10,2,FALSE)/100000)/14)</f>
        <v>72.62488720794056</v>
      </c>
      <c r="L2444" s="13">
        <f>IF(B2444="Pending","",(G2444/C2444)/(VLOOKUP(B2444,Population!$A$2:$B$10,2,FALSE)/100000))</f>
        <v>4.1490527053870414E-5</v>
      </c>
    </row>
    <row r="2445" spans="1:12" x14ac:dyDescent="0.3">
      <c r="A2445" s="1">
        <v>44153</v>
      </c>
      <c r="B2445" s="84" t="s">
        <v>3</v>
      </c>
      <c r="C2445" s="84">
        <v>51566</v>
      </c>
      <c r="D2445" s="6">
        <f t="shared" si="416"/>
        <v>0.15856654807334541</v>
      </c>
      <c r="E2445" s="7">
        <f t="shared" si="417"/>
        <v>645</v>
      </c>
      <c r="F2445" s="6">
        <f t="shared" si="418"/>
        <v>0.14423076923076922</v>
      </c>
      <c r="G2445" s="85">
        <v>57</v>
      </c>
      <c r="H2445" s="7">
        <f t="shared" si="419"/>
        <v>2</v>
      </c>
      <c r="I2445" s="6">
        <f t="shared" si="420"/>
        <v>1.408102766798419E-2</v>
      </c>
      <c r="J2445" s="10">
        <f>IF(B2445="Pending","",C2445/(VLOOKUP(B2445,Population!$A$2:$B$10,2,FALSE)/100000))</f>
        <v>5878.5976000419523</v>
      </c>
      <c r="K2445" s="10">
        <f>IF(B2445="Pending","",SUMIFS(E:E,A:A,"&lt;="&amp;A2445,A:A,"&gt;="&amp;A2445-13,B:B,B2445)/(VLOOKUP(B2445,Population!$A$2:$B$10,2,FALSE)/100000)/14)</f>
        <v>68.172853524126126</v>
      </c>
      <c r="L2445" s="13">
        <f>IF(B2445="Pending","",(G2445/C2445)/(VLOOKUP(B2445,Population!$A$2:$B$10,2,FALSE)/100000))</f>
        <v>1.260148422599887E-4</v>
      </c>
    </row>
    <row r="2446" spans="1:12" x14ac:dyDescent="0.3">
      <c r="A2446" s="1">
        <v>44153</v>
      </c>
      <c r="B2446" s="84" t="s">
        <v>4</v>
      </c>
      <c r="C2446" s="84">
        <v>48213</v>
      </c>
      <c r="D2446" s="6">
        <f t="shared" si="416"/>
        <v>0.14825600167281158</v>
      </c>
      <c r="E2446" s="7">
        <f t="shared" si="417"/>
        <v>666</v>
      </c>
      <c r="F2446" s="6">
        <f t="shared" si="418"/>
        <v>0.14892665474060823</v>
      </c>
      <c r="G2446" s="85">
        <v>140</v>
      </c>
      <c r="H2446" s="7">
        <f t="shared" si="419"/>
        <v>1</v>
      </c>
      <c r="I2446" s="6">
        <f t="shared" si="420"/>
        <v>3.4584980237154152E-2</v>
      </c>
      <c r="J2446" s="10">
        <f>IF(B2446="Pending","",C2446/(VLOOKUP(B2446,Population!$A$2:$B$10,2,FALSE)/100000))</f>
        <v>5655.3511941068828</v>
      </c>
      <c r="K2446" s="10">
        <f>IF(B2446="Pending","",SUMIFS(E:E,A:A,"&lt;="&amp;A2446,A:A,"&gt;="&amp;A2446-13,B:B,B2446)/(VLOOKUP(B2446,Population!$A$2:$B$10,2,FALSE)/100000)/14)</f>
        <v>68.888203712020157</v>
      </c>
      <c r="L2446" s="13">
        <f>IF(B2446="Pending","",(G2446/C2446)/(VLOOKUP(B2446,Population!$A$2:$B$10,2,FALSE)/100000))</f>
        <v>3.40611497427319E-4</v>
      </c>
    </row>
    <row r="2447" spans="1:12" x14ac:dyDescent="0.3">
      <c r="A2447" s="1">
        <v>44153</v>
      </c>
      <c r="B2447" s="84" t="s">
        <v>5</v>
      </c>
      <c r="C2447" s="84">
        <v>43605</v>
      </c>
      <c r="D2447" s="6">
        <f t="shared" si="416"/>
        <v>0.13408630354765208</v>
      </c>
      <c r="E2447" s="7">
        <f t="shared" si="417"/>
        <v>611</v>
      </c>
      <c r="F2447" s="6">
        <f t="shared" si="418"/>
        <v>0.13662790697674418</v>
      </c>
      <c r="G2447" s="85">
        <v>377</v>
      </c>
      <c r="H2447" s="7">
        <f t="shared" si="419"/>
        <v>4</v>
      </c>
      <c r="I2447" s="6">
        <f t="shared" si="420"/>
        <v>9.3132411067193679E-2</v>
      </c>
      <c r="J2447" s="10">
        <f>IF(B2447="Pending","",C2447/(VLOOKUP(B2447,Population!$A$2:$B$10,2,FALSE)/100000))</f>
        <v>4870.1026736701733</v>
      </c>
      <c r="K2447" s="10">
        <f>IF(B2447="Pending","",SUMIFS(E:E,A:A,"&lt;="&amp;A2447,A:A,"&gt;="&amp;A2447-13,B:B,B2447)/(VLOOKUP(B2447,Population!$A$2:$B$10,2,FALSE)/100000)/14)</f>
        <v>61.244251520575823</v>
      </c>
      <c r="L2447" s="13">
        <f>IF(B2447="Pending","",(G2447/C2447)/(VLOOKUP(B2447,Population!$A$2:$B$10,2,FALSE)/100000))</f>
        <v>9.6562140860353149E-4</v>
      </c>
    </row>
    <row r="2448" spans="1:12" x14ac:dyDescent="0.3">
      <c r="A2448" s="1">
        <v>44153</v>
      </c>
      <c r="B2448" s="84" t="s">
        <v>6</v>
      </c>
      <c r="C2448" s="84">
        <v>30599</v>
      </c>
      <c r="D2448" s="6">
        <f t="shared" si="416"/>
        <v>9.4092576591092894E-2</v>
      </c>
      <c r="E2448" s="7">
        <f t="shared" si="417"/>
        <v>465</v>
      </c>
      <c r="F2448" s="6">
        <f t="shared" si="418"/>
        <v>0.10398032200357782</v>
      </c>
      <c r="G2448" s="85">
        <v>784</v>
      </c>
      <c r="H2448" s="7">
        <f t="shared" si="419"/>
        <v>7</v>
      </c>
      <c r="I2448" s="6">
        <f t="shared" si="420"/>
        <v>0.19367588932806323</v>
      </c>
      <c r="J2448" s="10">
        <f>IF(B2448="Pending","",C2448/(VLOOKUP(B2448,Population!$A$2:$B$10,2,FALSE)/100000))</f>
        <v>3882.9345792969375</v>
      </c>
      <c r="K2448" s="10">
        <f>IF(B2448="Pending","",SUMIFS(E:E,A:A,"&lt;="&amp;A2448,A:A,"&gt;="&amp;A2448-13,B:B,B2448)/(VLOOKUP(B2448,Population!$A$2:$B$10,2,FALSE)/100000)/14)</f>
        <v>51.330012004497249</v>
      </c>
      <c r="L2448" s="13">
        <f>IF(B2448="Pending","",(G2448/C2448)/(VLOOKUP(B2448,Population!$A$2:$B$10,2,FALSE)/100000))</f>
        <v>3.2513346240724268E-3</v>
      </c>
    </row>
    <row r="2449" spans="1:12" x14ac:dyDescent="0.3">
      <c r="A2449" s="1">
        <v>44153</v>
      </c>
      <c r="B2449" s="84" t="s">
        <v>7</v>
      </c>
      <c r="C2449" s="84">
        <v>18268</v>
      </c>
      <c r="D2449" s="6">
        <f t="shared" si="416"/>
        <v>5.6174489008336381E-2</v>
      </c>
      <c r="E2449" s="7">
        <f t="shared" si="417"/>
        <v>310</v>
      </c>
      <c r="F2449" s="6">
        <f t="shared" si="418"/>
        <v>6.9320214669051874E-2</v>
      </c>
      <c r="G2449" s="85">
        <v>1221</v>
      </c>
      <c r="H2449" s="7">
        <f t="shared" si="419"/>
        <v>14</v>
      </c>
      <c r="I2449" s="6">
        <f t="shared" si="420"/>
        <v>0.3016304347826087</v>
      </c>
      <c r="J2449" s="10">
        <f>IF(B2449="Pending","",C2449/(VLOOKUP(B2449,Population!$A$2:$B$10,2,FALSE)/100000))</f>
        <v>3809.0313325562925</v>
      </c>
      <c r="K2449" s="10">
        <f>IF(B2449="Pending","",SUMIFS(E:E,A:A,"&lt;="&amp;A2449,A:A,"&gt;="&amp;A2449-13,B:B,B2449)/(VLOOKUP(B2449,Population!$A$2:$B$10,2,FALSE)/100000)/14)</f>
        <v>49.669678024317442</v>
      </c>
      <c r="L2449" s="13">
        <f>IF(B2449="Pending","",(G2449/C2449)/(VLOOKUP(B2449,Population!$A$2:$B$10,2,FALSE)/100000))</f>
        <v>1.3936322994858205E-2</v>
      </c>
    </row>
    <row r="2450" spans="1:12" x14ac:dyDescent="0.3">
      <c r="A2450" s="1">
        <v>44153</v>
      </c>
      <c r="B2450" s="84" t="s">
        <v>25</v>
      </c>
      <c r="C2450" s="84">
        <v>9892</v>
      </c>
      <c r="D2450" s="6">
        <f t="shared" si="416"/>
        <v>3.0418110645416219E-2</v>
      </c>
      <c r="E2450" s="7">
        <f t="shared" si="417"/>
        <v>139</v>
      </c>
      <c r="F2450" s="6">
        <f t="shared" si="418"/>
        <v>3.1082289803220035E-2</v>
      </c>
      <c r="G2450" s="85">
        <v>1438</v>
      </c>
      <c r="H2450" s="7">
        <f t="shared" si="419"/>
        <v>24</v>
      </c>
      <c r="I2450" s="6">
        <f t="shared" si="420"/>
        <v>0.35523715415019763</v>
      </c>
      <c r="J2450" s="10">
        <f>IF(B2450="Pending","",C2450/(VLOOKUP(B2450,Population!$A$2:$B$10,2,FALSE)/100000))</f>
        <v>4468.5570246963216</v>
      </c>
      <c r="K2450" s="10">
        <f>IF(B2450="Pending","",SUMIFS(E:E,A:A,"&lt;="&amp;A2450,A:A,"&gt;="&amp;A2450-13,B:B,B2450)/(VLOOKUP(B2450,Population!$A$2:$B$10,2,FALSE)/100000)/14)</f>
        <v>60.500147459026074</v>
      </c>
      <c r="L2450" s="13">
        <f>IF(B2450="Pending","",(G2450/C2450)/(VLOOKUP(B2450,Population!$A$2:$B$10,2,FALSE)/100000))</f>
        <v>6.5668632896353302E-2</v>
      </c>
    </row>
    <row r="2451" spans="1:12" x14ac:dyDescent="0.3">
      <c r="A2451" s="1">
        <v>44153</v>
      </c>
      <c r="B2451" s="84" t="s">
        <v>21</v>
      </c>
      <c r="C2451" s="84">
        <v>492</v>
      </c>
      <c r="D2451" s="6">
        <f t="shared" si="416"/>
        <v>1.5129104769050525E-3</v>
      </c>
      <c r="E2451" s="7">
        <f t="shared" si="417"/>
        <v>21</v>
      </c>
      <c r="F2451" s="6">
        <f t="shared" si="418"/>
        <v>4.6958855098389986E-3</v>
      </c>
      <c r="G2451" s="85">
        <v>0</v>
      </c>
      <c r="H2451" s="7">
        <f t="shared" si="419"/>
        <v>0</v>
      </c>
      <c r="I2451" s="6">
        <f t="shared" si="420"/>
        <v>0</v>
      </c>
      <c r="J2451" s="10" t="str">
        <f>IF(B2451="Pending","",C2451/(VLOOKUP(B2451,Population!$A$2:$B$10,2,FALSE)/100000))</f>
        <v/>
      </c>
      <c r="K2451" s="10" t="str">
        <f>IF(B2451="Pending","",SUMIFS(E:E,A:A,"&lt;="&amp;A2451,A:A,"&gt;="&amp;A2451-13,B:B,B2451)/(VLOOKUP(B2451,Population!$A$2:$B$10,2,FALSE)/100000)/14)</f>
        <v/>
      </c>
      <c r="L2451" s="13" t="str">
        <f>IF(B2451="Pending","",(G2451/C2451)/(VLOOKUP(B2451,Population!$A$2:$B$10,2,FALSE)/100000))</f>
        <v/>
      </c>
    </row>
    <row r="2452" spans="1:12" x14ac:dyDescent="0.3">
      <c r="A2452" s="1">
        <v>44154</v>
      </c>
      <c r="B2452" s="11" t="s">
        <v>0</v>
      </c>
      <c r="C2452" s="85">
        <v>16107</v>
      </c>
      <c r="D2452" s="6">
        <f t="shared" ref="D2452:D2461" si="421">C2452/SUMIF(A:A,A2452,C:C)</f>
        <v>4.9093535880617392E-2</v>
      </c>
      <c r="E2452" s="7">
        <f t="shared" ref="E2452:E2461" si="422">C2452-SUMIFS(C:C,A:A,A2452-1,B:B,B2452)</f>
        <v>145</v>
      </c>
      <c r="F2452" s="6">
        <f t="shared" ref="F2452:F2461" si="423">E2452/SUMIF(A:A,A2452,E:E)</f>
        <v>5.0225147211638378E-2</v>
      </c>
      <c r="G2452" s="85">
        <v>4</v>
      </c>
      <c r="H2452" s="7">
        <f t="shared" ref="H2452:H2461" si="424">G2452-SUMIFS(G:G,A:A,A2452-1,B:B,B2452)</f>
        <v>0</v>
      </c>
      <c r="I2452" s="6">
        <f t="shared" ref="I2452:I2461" si="425">G2452/SUMIF(A:A,A2452,G:G)</f>
        <v>9.6899224806201549E-4</v>
      </c>
      <c r="J2452" s="10">
        <f>IF(B2452="Pending","",C2452/(VLOOKUP(B2452,Population!$A$2:$B$10,2,FALSE)/100000))</f>
        <v>1777.944088642219</v>
      </c>
      <c r="K2452" s="10">
        <f>IF(B2452="Pending","",SUMIFS(E:E,A:A,"&lt;="&amp;A2452,A:A,"&gt;="&amp;A2452-13,B:B,B2452)/(VLOOKUP(B2452,Population!$A$2:$B$10,2,FALSE)/100000)/14)</f>
        <v>22.407813372718099</v>
      </c>
      <c r="L2452" s="13">
        <f>IF(B2452="Pending","",(G2452/C2452)/(VLOOKUP(B2452,Population!$A$2:$B$10,2,FALSE)/100000))</f>
        <v>2.7412508128636174E-5</v>
      </c>
    </row>
    <row r="2453" spans="1:12" x14ac:dyDescent="0.3">
      <c r="A2453" s="1">
        <v>44154</v>
      </c>
      <c r="B2453" s="85" t="s">
        <v>1</v>
      </c>
      <c r="C2453" s="85">
        <v>43702</v>
      </c>
      <c r="D2453" s="6">
        <f t="shared" si="421"/>
        <v>0.13320206773792398</v>
      </c>
      <c r="E2453" s="7">
        <f t="shared" si="422"/>
        <v>361</v>
      </c>
      <c r="F2453" s="6">
        <f t="shared" si="423"/>
        <v>0.12504329754069968</v>
      </c>
      <c r="G2453" s="85">
        <v>2</v>
      </c>
      <c r="H2453" s="7">
        <f t="shared" si="424"/>
        <v>0</v>
      </c>
      <c r="I2453" s="6">
        <f t="shared" si="425"/>
        <v>4.8449612403100775E-4</v>
      </c>
      <c r="J2453" s="10">
        <f>IF(B2453="Pending","",C2453/(VLOOKUP(B2453,Population!$A$2:$B$10,2,FALSE)/100000))</f>
        <v>5101.0534302138958</v>
      </c>
      <c r="K2453" s="10">
        <f>IF(B2453="Pending","",SUMIFS(E:E,A:A,"&lt;="&amp;A2453,A:A,"&gt;="&amp;A2453-13,B:B,B2453)/(VLOOKUP(B2453,Population!$A$2:$B$10,2,FALSE)/100000)/14)</f>
        <v>64.664857451340865</v>
      </c>
      <c r="L2453" s="13">
        <f>IF(B2453="Pending","",(G2453/C2453)/(VLOOKUP(B2453,Population!$A$2:$B$10,2,FALSE)/100000))</f>
        <v>5.3417953140246427E-6</v>
      </c>
    </row>
    <row r="2454" spans="1:12" x14ac:dyDescent="0.3">
      <c r="A2454" s="1">
        <v>44154</v>
      </c>
      <c r="B2454" s="85" t="s">
        <v>2</v>
      </c>
      <c r="C2454" s="85">
        <v>63789</v>
      </c>
      <c r="D2454" s="6">
        <f t="shared" si="421"/>
        <v>0.19442649533052109</v>
      </c>
      <c r="E2454" s="7">
        <f t="shared" si="422"/>
        <v>526</v>
      </c>
      <c r="F2454" s="6">
        <f t="shared" si="423"/>
        <v>0.1821960512642882</v>
      </c>
      <c r="G2454" s="85">
        <v>25</v>
      </c>
      <c r="H2454" s="7">
        <f t="shared" si="424"/>
        <v>0</v>
      </c>
      <c r="I2454" s="6">
        <f t="shared" si="425"/>
        <v>6.0562015503875972E-3</v>
      </c>
      <c r="J2454" s="10">
        <f>IF(B2454="Pending","",C2454/(VLOOKUP(B2454,Population!$A$2:$B$10,2,FALSE)/100000))</f>
        <v>6697.3735049052539</v>
      </c>
      <c r="K2454" s="10">
        <f>IF(B2454="Pending","",SUMIFS(E:E,A:A,"&lt;="&amp;A2454,A:A,"&gt;="&amp;A2454-13,B:B,B2454)/(VLOOKUP(B2454,Population!$A$2:$B$10,2,FALSE)/100000)/14)</f>
        <v>74.019789006853912</v>
      </c>
      <c r="L2454" s="13">
        <f>IF(B2454="Pending","",(G2454/C2454)/(VLOOKUP(B2454,Population!$A$2:$B$10,2,FALSE)/100000))</f>
        <v>4.114839883066052E-5</v>
      </c>
    </row>
    <row r="2455" spans="1:12" x14ac:dyDescent="0.3">
      <c r="A2455" s="1">
        <v>44154</v>
      </c>
      <c r="B2455" s="85" t="s">
        <v>3</v>
      </c>
      <c r="C2455" s="85">
        <v>51989</v>
      </c>
      <c r="D2455" s="6">
        <f t="shared" si="421"/>
        <v>0.15846053497842041</v>
      </c>
      <c r="E2455" s="7">
        <f t="shared" si="422"/>
        <v>423</v>
      </c>
      <c r="F2455" s="6">
        <f t="shared" si="423"/>
        <v>0.14651887772774505</v>
      </c>
      <c r="G2455" s="85">
        <v>57</v>
      </c>
      <c r="H2455" s="7">
        <f t="shared" si="424"/>
        <v>0</v>
      </c>
      <c r="I2455" s="6">
        <f t="shared" si="425"/>
        <v>1.3808139534883721E-2</v>
      </c>
      <c r="J2455" s="10">
        <f>IF(B2455="Pending","",C2455/(VLOOKUP(B2455,Population!$A$2:$B$10,2,FALSE)/100000))</f>
        <v>5926.8202037889514</v>
      </c>
      <c r="K2455" s="10">
        <f>IF(B2455="Pending","",SUMIFS(E:E,A:A,"&lt;="&amp;A2455,A:A,"&gt;="&amp;A2455-13,B:B,B2455)/(VLOOKUP(B2455,Population!$A$2:$B$10,2,FALSE)/100000)/14)</f>
        <v>69.231438206177771</v>
      </c>
      <c r="L2455" s="13">
        <f>IF(B2455="Pending","",(G2455/C2455)/(VLOOKUP(B2455,Population!$A$2:$B$10,2,FALSE)/100000))</f>
        <v>1.2498954309524279E-4</v>
      </c>
    </row>
    <row r="2456" spans="1:12" x14ac:dyDescent="0.3">
      <c r="A2456" s="1">
        <v>44154</v>
      </c>
      <c r="B2456" s="85" t="s">
        <v>4</v>
      </c>
      <c r="C2456" s="85">
        <v>48674</v>
      </c>
      <c r="D2456" s="6">
        <f t="shared" si="421"/>
        <v>0.14835653848967351</v>
      </c>
      <c r="E2456" s="7">
        <f t="shared" si="422"/>
        <v>461</v>
      </c>
      <c r="F2456" s="6">
        <f t="shared" si="423"/>
        <v>0.1596813301004503</v>
      </c>
      <c r="G2456" s="85">
        <v>141</v>
      </c>
      <c r="H2456" s="7">
        <f t="shared" si="424"/>
        <v>1</v>
      </c>
      <c r="I2456" s="6">
        <f t="shared" si="425"/>
        <v>3.4156976744186045E-2</v>
      </c>
      <c r="J2456" s="10">
        <f>IF(B2456="Pending","",C2456/(VLOOKUP(B2456,Population!$A$2:$B$10,2,FALSE)/100000))</f>
        <v>5709.426171820016</v>
      </c>
      <c r="K2456" s="10">
        <f>IF(B2456="Pending","",SUMIFS(E:E,A:A,"&lt;="&amp;A2456,A:A,"&gt;="&amp;A2456-13,B:B,B2456)/(VLOOKUP(B2456,Population!$A$2:$B$10,2,FALSE)/100000)/14)</f>
        <v>70.421473145162921</v>
      </c>
      <c r="L2456" s="13">
        <f>IF(B2456="Pending","",(G2456/C2456)/(VLOOKUP(B2456,Population!$A$2:$B$10,2,FALSE)/100000))</f>
        <v>3.3979540260425478E-4</v>
      </c>
    </row>
    <row r="2457" spans="1:12" x14ac:dyDescent="0.3">
      <c r="A2457" s="1">
        <v>44154</v>
      </c>
      <c r="B2457" s="85" t="s">
        <v>5</v>
      </c>
      <c r="C2457" s="85">
        <v>44007</v>
      </c>
      <c r="D2457" s="6">
        <f t="shared" si="421"/>
        <v>0.13413169637414352</v>
      </c>
      <c r="E2457" s="7">
        <f t="shared" si="422"/>
        <v>402</v>
      </c>
      <c r="F2457" s="6">
        <f t="shared" si="423"/>
        <v>0.13924489089019743</v>
      </c>
      <c r="G2457" s="85">
        <v>385</v>
      </c>
      <c r="H2457" s="7">
        <f t="shared" si="424"/>
        <v>8</v>
      </c>
      <c r="I2457" s="6">
        <f t="shared" si="425"/>
        <v>9.3265503875968991E-2</v>
      </c>
      <c r="J2457" s="10">
        <f>IF(B2457="Pending","",C2457/(VLOOKUP(B2457,Population!$A$2:$B$10,2,FALSE)/100000))</f>
        <v>4915.0007650545422</v>
      </c>
      <c r="K2457" s="10">
        <f>IF(B2457="Pending","",SUMIFS(E:E,A:A,"&lt;="&amp;A2457,A:A,"&gt;="&amp;A2457-13,B:B,B2457)/(VLOOKUP(B2457,Population!$A$2:$B$10,2,FALSE)/100000)/14)</f>
        <v>62.010103825639689</v>
      </c>
      <c r="L2457" s="13">
        <f>IF(B2457="Pending","",(G2457/C2457)/(VLOOKUP(B2457,Population!$A$2:$B$10,2,FALSE)/100000))</f>
        <v>9.7710400341002174E-4</v>
      </c>
    </row>
    <row r="2458" spans="1:12" x14ac:dyDescent="0.3">
      <c r="A2458" s="1">
        <v>44154</v>
      </c>
      <c r="B2458" s="85" t="s">
        <v>6</v>
      </c>
      <c r="C2458" s="85">
        <v>30880</v>
      </c>
      <c r="D2458" s="6">
        <f t="shared" si="421"/>
        <v>9.412108946380239E-2</v>
      </c>
      <c r="E2458" s="7">
        <f t="shared" si="422"/>
        <v>281</v>
      </c>
      <c r="F2458" s="6">
        <f t="shared" si="423"/>
        <v>9.7332871492899209E-2</v>
      </c>
      <c r="G2458" s="85">
        <v>793</v>
      </c>
      <c r="H2458" s="7">
        <f t="shared" si="424"/>
        <v>9</v>
      </c>
      <c r="I2458" s="6">
        <f t="shared" si="425"/>
        <v>0.19210271317829458</v>
      </c>
      <c r="J2458" s="10">
        <f>IF(B2458="Pending","",C2458/(VLOOKUP(B2458,Population!$A$2:$B$10,2,FALSE)/100000))</f>
        <v>3918.5927582172435</v>
      </c>
      <c r="K2458" s="10">
        <f>IF(B2458="Pending","",SUMIFS(E:E,A:A,"&lt;="&amp;A2458,A:A,"&gt;="&amp;A2458-13,B:B,B2458)/(VLOOKUP(B2458,Population!$A$2:$B$10,2,FALSE)/100000)/14)</f>
        <v>51.873858149697639</v>
      </c>
      <c r="L2458" s="13">
        <f>IF(B2458="Pending","",(G2458/C2458)/(VLOOKUP(B2458,Population!$A$2:$B$10,2,FALSE)/100000))</f>
        <v>3.2587326770373388E-3</v>
      </c>
    </row>
    <row r="2459" spans="1:12" x14ac:dyDescent="0.3">
      <c r="A2459" s="1">
        <v>44154</v>
      </c>
      <c r="B2459" s="85" t="s">
        <v>7</v>
      </c>
      <c r="C2459" s="85">
        <v>18453</v>
      </c>
      <c r="D2459" s="6">
        <f t="shared" si="421"/>
        <v>5.6244056472653681E-2</v>
      </c>
      <c r="E2459" s="7">
        <f t="shared" si="422"/>
        <v>185</v>
      </c>
      <c r="F2459" s="6">
        <f t="shared" si="423"/>
        <v>6.4080360235538619E-2</v>
      </c>
      <c r="G2459" s="85">
        <v>1237</v>
      </c>
      <c r="H2459" s="7">
        <f t="shared" si="424"/>
        <v>16</v>
      </c>
      <c r="I2459" s="6">
        <f t="shared" si="425"/>
        <v>0.29966085271317827</v>
      </c>
      <c r="J2459" s="10">
        <f>IF(B2459="Pending","",C2459/(VLOOKUP(B2459,Population!$A$2:$B$10,2,FALSE)/100000))</f>
        <v>3847.6053853547878</v>
      </c>
      <c r="K2459" s="10">
        <f>IF(B2459="Pending","",SUMIFS(E:E,A:A,"&lt;="&amp;A2459,A:A,"&gt;="&amp;A2459-13,B:B,B2459)/(VLOOKUP(B2459,Population!$A$2:$B$10,2,FALSE)/100000)/14)</f>
        <v>50.578178881733741</v>
      </c>
      <c r="L2459" s="13">
        <f>IF(B2459="Pending","",(G2459/C2459)/(VLOOKUP(B2459,Population!$A$2:$B$10,2,FALSE)/100000))</f>
        <v>1.3977395695342534E-2</v>
      </c>
    </row>
    <row r="2460" spans="1:12" x14ac:dyDescent="0.3">
      <c r="A2460" s="1">
        <v>44154</v>
      </c>
      <c r="B2460" s="85" t="s">
        <v>25</v>
      </c>
      <c r="C2460" s="85">
        <v>10001</v>
      </c>
      <c r="D2460" s="6">
        <f t="shared" si="421"/>
        <v>3.0482675379776159E-2</v>
      </c>
      <c r="E2460" s="7">
        <f t="shared" si="422"/>
        <v>109</v>
      </c>
      <c r="F2460" s="6">
        <f t="shared" si="423"/>
        <v>3.7755455490128161E-2</v>
      </c>
      <c r="G2460" s="85">
        <v>1484</v>
      </c>
      <c r="H2460" s="7">
        <f t="shared" si="424"/>
        <v>46</v>
      </c>
      <c r="I2460" s="6">
        <f t="shared" si="425"/>
        <v>0.35949612403100772</v>
      </c>
      <c r="J2460" s="10">
        <f>IF(B2460="Pending","",C2460/(VLOOKUP(B2460,Population!$A$2:$B$10,2,FALSE)/100000))</f>
        <v>4517.7960780416406</v>
      </c>
      <c r="K2460" s="10">
        <f>IF(B2460="Pending","",SUMIFS(E:E,A:A,"&lt;="&amp;A2460,A:A,"&gt;="&amp;A2460-13,B:B,B2460)/(VLOOKUP(B2460,Population!$A$2:$B$10,2,FALSE)/100000)/14)</f>
        <v>62.2748184511575</v>
      </c>
      <c r="L2460" s="13">
        <f>IF(B2460="Pending","",(G2460/C2460)/(VLOOKUP(B2460,Population!$A$2:$B$10,2,FALSE)/100000))</f>
        <v>6.7030686990432992E-2</v>
      </c>
    </row>
    <row r="2461" spans="1:12" x14ac:dyDescent="0.3">
      <c r="A2461" s="1">
        <v>44154</v>
      </c>
      <c r="B2461" s="85" t="s">
        <v>21</v>
      </c>
      <c r="C2461" s="85">
        <v>486</v>
      </c>
      <c r="D2461" s="6">
        <f t="shared" si="421"/>
        <v>1.4813098924678744E-3</v>
      </c>
      <c r="E2461" s="7">
        <f t="shared" si="422"/>
        <v>-6</v>
      </c>
      <c r="F2461" s="6">
        <f t="shared" si="423"/>
        <v>-2.0782819535850364E-3</v>
      </c>
      <c r="G2461" s="85">
        <v>0</v>
      </c>
      <c r="H2461" s="7">
        <f t="shared" si="424"/>
        <v>0</v>
      </c>
      <c r="I2461" s="6">
        <f t="shared" si="425"/>
        <v>0</v>
      </c>
      <c r="J2461" s="10" t="str">
        <f>IF(B2461="Pending","",C2461/(VLOOKUP(B2461,Population!$A$2:$B$10,2,FALSE)/100000))</f>
        <v/>
      </c>
      <c r="K2461" s="10" t="str">
        <f>IF(B2461="Pending","",SUMIFS(E:E,A:A,"&lt;="&amp;A2461,A:A,"&gt;="&amp;A2461-13,B:B,B2461)/(VLOOKUP(B2461,Population!$A$2:$B$10,2,FALSE)/100000)/14)</f>
        <v/>
      </c>
      <c r="L2461" s="13" t="str">
        <f>IF(B2461="Pending","",(G2461/C2461)/(VLOOKUP(B2461,Population!$A$2:$B$10,2,FALSE)/100000))</f>
        <v/>
      </c>
    </row>
    <row r="2462" spans="1:12" x14ac:dyDescent="0.3">
      <c r="A2462" s="1">
        <v>44155</v>
      </c>
      <c r="B2462" s="11" t="s">
        <v>0</v>
      </c>
      <c r="C2462" s="86">
        <v>16278</v>
      </c>
      <c r="D2462" s="6">
        <f t="shared" ref="D2462:D2471" si="426">C2462/SUMIF(A:A,A2462,C:C)</f>
        <v>4.9099332794421052E-2</v>
      </c>
      <c r="E2462" s="7">
        <f t="shared" ref="E2462:E2471" si="427">C2462-SUMIFS(C:C,A:A,A2462-1,B:B,B2462)</f>
        <v>171</v>
      </c>
      <c r="F2462" s="6">
        <f t="shared" ref="F2462:F2471" si="428">E2462/SUMIF(A:A,A2462,E:E)</f>
        <v>4.9651567944250873E-2</v>
      </c>
      <c r="G2462" s="87">
        <v>4</v>
      </c>
      <c r="H2462" s="7">
        <f t="shared" ref="H2462:H2471" si="429">G2462-SUMIFS(G:G,A:A,A2462-1,B:B,B2462)</f>
        <v>0</v>
      </c>
      <c r="I2462" s="6">
        <f t="shared" ref="I2462:I2471" si="430">G2462/SUMIF(A:A,A2462,G:G)</f>
        <v>9.519276534983341E-4</v>
      </c>
      <c r="J2462" s="10">
        <f>IF(B2462="Pending","",C2462/(VLOOKUP(B2462,Population!$A$2:$B$10,2,FALSE)/100000))</f>
        <v>1796.8196358675134</v>
      </c>
      <c r="K2462" s="10">
        <f>IF(B2462="Pending","",SUMIFS(E:E,A:A,"&lt;="&amp;A2462,A:A,"&gt;="&amp;A2462-13,B:B,B2462)/(VLOOKUP(B2462,Population!$A$2:$B$10,2,FALSE)/100000)/14)</f>
        <v>23.156843024515503</v>
      </c>
      <c r="L2462" s="13">
        <f>IF(B2462="Pending","",(G2462/C2462)/(VLOOKUP(B2462,Population!$A$2:$B$10,2,FALSE)/100000))</f>
        <v>2.7124540387513386E-5</v>
      </c>
    </row>
    <row r="2463" spans="1:12" x14ac:dyDescent="0.3">
      <c r="A2463" s="1">
        <v>44155</v>
      </c>
      <c r="B2463" s="86" t="s">
        <v>1</v>
      </c>
      <c r="C2463" s="86">
        <v>44187</v>
      </c>
      <c r="D2463" s="6">
        <f t="shared" si="426"/>
        <v>0.13328125188518755</v>
      </c>
      <c r="E2463" s="7">
        <f t="shared" si="427"/>
        <v>485</v>
      </c>
      <c r="F2463" s="6">
        <f t="shared" si="428"/>
        <v>0.14082462253193961</v>
      </c>
      <c r="G2463" s="87">
        <v>2</v>
      </c>
      <c r="H2463" s="7">
        <f t="shared" si="429"/>
        <v>0</v>
      </c>
      <c r="I2463" s="6">
        <f t="shared" si="430"/>
        <v>4.7596382674916705E-4</v>
      </c>
      <c r="J2463" s="10">
        <f>IF(B2463="Pending","",C2463/(VLOOKUP(B2463,Population!$A$2:$B$10,2,FALSE)/100000))</f>
        <v>5157.6643613761707</v>
      </c>
      <c r="K2463" s="10">
        <f>IF(B2463="Pending","",SUMIFS(E:E,A:A,"&lt;="&amp;A2463,A:A,"&gt;="&amp;A2463-13,B:B,B2463)/(VLOOKUP(B2463,Population!$A$2:$B$10,2,FALSE)/100000)/14)</f>
        <v>67.216101182659884</v>
      </c>
      <c r="L2463" s="13">
        <f>IF(B2463="Pending","",(G2463/C2463)/(VLOOKUP(B2463,Population!$A$2:$B$10,2,FALSE)/100000))</f>
        <v>5.2831633469913084E-6</v>
      </c>
    </row>
    <row r="2464" spans="1:12" x14ac:dyDescent="0.3">
      <c r="A2464" s="1">
        <v>44155</v>
      </c>
      <c r="B2464" s="86" t="s">
        <v>2</v>
      </c>
      <c r="C2464" s="86">
        <v>64357</v>
      </c>
      <c r="D2464" s="6">
        <f t="shared" si="426"/>
        <v>0.1941200246130087</v>
      </c>
      <c r="E2464" s="7">
        <f t="shared" si="427"/>
        <v>568</v>
      </c>
      <c r="F2464" s="6">
        <f t="shared" si="428"/>
        <v>0.16492450638792103</v>
      </c>
      <c r="G2464" s="87">
        <v>26</v>
      </c>
      <c r="H2464" s="7">
        <f t="shared" si="429"/>
        <v>1</v>
      </c>
      <c r="I2464" s="6">
        <f t="shared" si="430"/>
        <v>6.1875297477391716E-3</v>
      </c>
      <c r="J2464" s="10">
        <f>IF(B2464="Pending","",C2464/(VLOOKUP(B2464,Population!$A$2:$B$10,2,FALSE)/100000))</f>
        <v>6757.0093065448191</v>
      </c>
      <c r="K2464" s="10">
        <f>IF(B2464="Pending","",SUMIFS(E:E,A:A,"&lt;="&amp;A2464,A:A,"&gt;="&amp;A2464-13,B:B,B2464)/(VLOOKUP(B2464,Population!$A$2:$B$10,2,FALSE)/100000)/14)</f>
        <v>76.39712164263635</v>
      </c>
      <c r="L2464" s="13">
        <f>IF(B2464="Pending","",(G2464/C2464)/(VLOOKUP(B2464,Population!$A$2:$B$10,2,FALSE)/100000))</f>
        <v>4.2416641880904394E-5</v>
      </c>
    </row>
    <row r="2465" spans="1:12" x14ac:dyDescent="0.3">
      <c r="A2465" s="1">
        <v>44155</v>
      </c>
      <c r="B2465" s="86" t="s">
        <v>3</v>
      </c>
      <c r="C2465" s="86">
        <v>52515</v>
      </c>
      <c r="D2465" s="6">
        <f t="shared" si="426"/>
        <v>0.15840099899858837</v>
      </c>
      <c r="E2465" s="7">
        <f t="shared" si="427"/>
        <v>526</v>
      </c>
      <c r="F2465" s="6">
        <f t="shared" si="428"/>
        <v>0.1527293844367015</v>
      </c>
      <c r="G2465" s="87">
        <v>56</v>
      </c>
      <c r="H2465" s="7">
        <f t="shared" si="429"/>
        <v>-1</v>
      </c>
      <c r="I2465" s="6">
        <f t="shared" si="430"/>
        <v>1.3326987148976678E-2</v>
      </c>
      <c r="J2465" s="10">
        <f>IF(B2465="Pending","",C2465/(VLOOKUP(B2465,Population!$A$2:$B$10,2,FALSE)/100000))</f>
        <v>5986.7849545476311</v>
      </c>
      <c r="K2465" s="10">
        <f>IF(B2465="Pending","",SUMIFS(E:E,A:A,"&lt;="&amp;A2465,A:A,"&gt;="&amp;A2465-13,B:B,B2465)/(VLOOKUP(B2465,Population!$A$2:$B$10,2,FALSE)/100000)/14)</f>
        <v>71.747612565823616</v>
      </c>
      <c r="L2465" s="13">
        <f>IF(B2465="Pending","",(G2465/C2465)/(VLOOKUP(B2465,Population!$A$2:$B$10,2,FALSE)/100000))</f>
        <v>1.2156678908275174E-4</v>
      </c>
    </row>
    <row r="2466" spans="1:12" x14ac:dyDescent="0.3">
      <c r="A2466" s="1">
        <v>44155</v>
      </c>
      <c r="B2466" s="86" t="s">
        <v>4</v>
      </c>
      <c r="C2466" s="86">
        <v>49228</v>
      </c>
      <c r="D2466" s="6">
        <f t="shared" si="426"/>
        <v>0.14848642061701434</v>
      </c>
      <c r="E2466" s="7">
        <f t="shared" si="427"/>
        <v>554</v>
      </c>
      <c r="F2466" s="6">
        <f t="shared" si="428"/>
        <v>0.16085946573751453</v>
      </c>
      <c r="G2466" s="87">
        <v>143</v>
      </c>
      <c r="H2466" s="7">
        <f t="shared" si="429"/>
        <v>2</v>
      </c>
      <c r="I2466" s="6">
        <f t="shared" si="430"/>
        <v>3.4031413612565446E-2</v>
      </c>
      <c r="J2466" s="10">
        <f>IF(B2466="Pending","",C2466/(VLOOKUP(B2466,Population!$A$2:$B$10,2,FALSE)/100000))</f>
        <v>5774.4099845164919</v>
      </c>
      <c r="K2466" s="10">
        <f>IF(B2466="Pending","",SUMIFS(E:E,A:A,"&lt;="&amp;A2466,A:A,"&gt;="&amp;A2466-13,B:B,B2466)/(VLOOKUP(B2466,Population!$A$2:$B$10,2,FALSE)/100000)/14)</f>
        <v>73.353955667567078</v>
      </c>
      <c r="L2466" s="13">
        <f>IF(B2466="Pending","",(G2466/C2466)/(VLOOKUP(B2466,Population!$A$2:$B$10,2,FALSE)/100000))</f>
        <v>3.407369795269325E-4</v>
      </c>
    </row>
    <row r="2467" spans="1:12" x14ac:dyDescent="0.3">
      <c r="A2467" s="1">
        <v>44155</v>
      </c>
      <c r="B2467" s="86" t="s">
        <v>5</v>
      </c>
      <c r="C2467" s="86">
        <v>44469</v>
      </c>
      <c r="D2467" s="6">
        <f t="shared" si="426"/>
        <v>0.13413184850934451</v>
      </c>
      <c r="E2467" s="7">
        <f t="shared" si="427"/>
        <v>462</v>
      </c>
      <c r="F2467" s="6">
        <f t="shared" si="428"/>
        <v>0.13414634146341464</v>
      </c>
      <c r="G2467" s="87">
        <v>392</v>
      </c>
      <c r="H2467" s="7">
        <f t="shared" si="429"/>
        <v>7</v>
      </c>
      <c r="I2467" s="6">
        <f t="shared" si="430"/>
        <v>9.3288910042836751E-2</v>
      </c>
      <c r="J2467" s="10">
        <f>IF(B2467="Pending","",C2467/(VLOOKUP(B2467,Population!$A$2:$B$10,2,FALSE)/100000))</f>
        <v>4966.6000641082201</v>
      </c>
      <c r="K2467" s="10">
        <f>IF(B2467="Pending","",SUMIFS(E:E,A:A,"&lt;="&amp;A2467,A:A,"&gt;="&amp;A2467-13,B:B,B2467)/(VLOOKUP(B2467,Population!$A$2:$B$10,2,FALSE)/100000)/14)</f>
        <v>64.275750228120287</v>
      </c>
      <c r="L2467" s="13">
        <f>IF(B2467="Pending","",(G2467/C2467)/(VLOOKUP(B2467,Population!$A$2:$B$10,2,FALSE)/100000))</f>
        <v>9.8453357258953861E-4</v>
      </c>
    </row>
    <row r="2468" spans="1:12" x14ac:dyDescent="0.3">
      <c r="A2468" s="1">
        <v>44155</v>
      </c>
      <c r="B2468" s="86" t="s">
        <v>6</v>
      </c>
      <c r="C2468" s="86">
        <v>31257</v>
      </c>
      <c r="D2468" s="6">
        <f t="shared" si="426"/>
        <v>9.4280491777565964E-2</v>
      </c>
      <c r="E2468" s="7">
        <f t="shared" si="427"/>
        <v>377</v>
      </c>
      <c r="F2468" s="6">
        <f t="shared" si="428"/>
        <v>0.10946573751451801</v>
      </c>
      <c r="G2468" s="87">
        <v>800</v>
      </c>
      <c r="H2468" s="7">
        <f t="shared" si="429"/>
        <v>7</v>
      </c>
      <c r="I2468" s="6">
        <f t="shared" si="430"/>
        <v>0.19038553069966682</v>
      </c>
      <c r="J2468" s="10">
        <f>IF(B2468="Pending","",C2468/(VLOOKUP(B2468,Population!$A$2:$B$10,2,FALSE)/100000))</f>
        <v>3966.433090790038</v>
      </c>
      <c r="K2468" s="10">
        <f>IF(B2468="Pending","",SUMIFS(E:E,A:A,"&lt;="&amp;A2468,A:A,"&gt;="&amp;A2468-13,B:B,B2468)/(VLOOKUP(B2468,Population!$A$2:$B$10,2,FALSE)/100000)/14)</f>
        <v>54.130819652279278</v>
      </c>
      <c r="L2468" s="13">
        <f>IF(B2468="Pending","",(G2468/C2468)/(VLOOKUP(B2468,Population!$A$2:$B$10,2,FALSE)/100000))</f>
        <v>3.247846789649476E-3</v>
      </c>
    </row>
    <row r="2469" spans="1:12" x14ac:dyDescent="0.3">
      <c r="A2469" s="1">
        <v>44155</v>
      </c>
      <c r="B2469" s="86" t="s">
        <v>7</v>
      </c>
      <c r="C2469" s="86">
        <v>18660</v>
      </c>
      <c r="D2469" s="6">
        <f t="shared" si="426"/>
        <v>5.6284159598470135E-2</v>
      </c>
      <c r="E2469" s="7">
        <f t="shared" si="427"/>
        <v>207</v>
      </c>
      <c r="F2469" s="6">
        <f t="shared" si="428"/>
        <v>6.0104529616724738E-2</v>
      </c>
      <c r="G2469" s="87">
        <v>1263</v>
      </c>
      <c r="H2469" s="7">
        <f t="shared" si="429"/>
        <v>26</v>
      </c>
      <c r="I2469" s="6">
        <f t="shared" si="430"/>
        <v>0.30057115659209899</v>
      </c>
      <c r="J2469" s="10">
        <f>IF(B2469="Pending","",C2469/(VLOOKUP(B2469,Population!$A$2:$B$10,2,FALSE)/100000))</f>
        <v>3890.7666228104017</v>
      </c>
      <c r="K2469" s="10">
        <f>IF(B2469="Pending","",SUMIFS(E:E,A:A,"&lt;="&amp;A2469,A:A,"&gt;="&amp;A2469-13,B:B,B2469)/(VLOOKUP(B2469,Population!$A$2:$B$10,2,FALSE)/100000)/14)</f>
        <v>52.410074053245303</v>
      </c>
      <c r="L2469" s="13">
        <f>IF(B2469="Pending","",(G2469/C2469)/(VLOOKUP(B2469,Population!$A$2:$B$10,2,FALSE)/100000))</f>
        <v>1.4112867148836854E-2</v>
      </c>
    </row>
    <row r="2470" spans="1:12" x14ac:dyDescent="0.3">
      <c r="A2470" s="1">
        <v>44155</v>
      </c>
      <c r="B2470" s="86" t="s">
        <v>25</v>
      </c>
      <c r="C2470" s="86">
        <v>10101</v>
      </c>
      <c r="D2470" s="6">
        <f t="shared" si="426"/>
        <v>3.0467647165281178E-2</v>
      </c>
      <c r="E2470" s="7">
        <f t="shared" si="427"/>
        <v>100</v>
      </c>
      <c r="F2470" s="6">
        <f t="shared" si="428"/>
        <v>2.9036004645760744E-2</v>
      </c>
      <c r="G2470" s="87">
        <v>1516</v>
      </c>
      <c r="H2470" s="7">
        <f t="shared" si="429"/>
        <v>32</v>
      </c>
      <c r="I2470" s="6">
        <f t="shared" si="430"/>
        <v>0.36078058067586866</v>
      </c>
      <c r="J2470" s="10">
        <f>IF(B2470="Pending","",C2470/(VLOOKUP(B2470,Population!$A$2:$B$10,2,FALSE)/100000))</f>
        <v>4562.969521477713</v>
      </c>
      <c r="K2470" s="10">
        <f>IF(B2470="Pending","",SUMIFS(E:E,A:A,"&lt;="&amp;A2470,A:A,"&gt;="&amp;A2470-13,B:B,B2470)/(VLOOKUP(B2470,Population!$A$2:$B$10,2,FALSE)/100000)/14)</f>
        <v>63.533221518305247</v>
      </c>
      <c r="L2470" s="13">
        <f>IF(B2470="Pending","",(G2470/C2470)/(VLOOKUP(B2470,Population!$A$2:$B$10,2,FALSE)/100000))</f>
        <v>6.7798178644774137E-2</v>
      </c>
    </row>
    <row r="2471" spans="1:12" x14ac:dyDescent="0.3">
      <c r="A2471" s="1">
        <v>44155</v>
      </c>
      <c r="B2471" s="86" t="s">
        <v>21</v>
      </c>
      <c r="C2471" s="86">
        <v>480</v>
      </c>
      <c r="D2471" s="6">
        <f t="shared" si="426"/>
        <v>1.4478240411182027E-3</v>
      </c>
      <c r="E2471" s="7">
        <f t="shared" si="427"/>
        <v>-6</v>
      </c>
      <c r="F2471" s="6">
        <f t="shared" si="428"/>
        <v>-1.7421602787456446E-3</v>
      </c>
      <c r="G2471" s="87">
        <v>0</v>
      </c>
      <c r="H2471" s="7">
        <f t="shared" si="429"/>
        <v>0</v>
      </c>
      <c r="I2471" s="6">
        <f t="shared" si="430"/>
        <v>0</v>
      </c>
      <c r="J2471" s="10" t="str">
        <f>IF(B2471="Pending","",C2471/(VLOOKUP(B2471,Population!$A$2:$B$10,2,FALSE)/100000))</f>
        <v/>
      </c>
      <c r="K2471" s="10" t="str">
        <f>IF(B2471="Pending","",SUMIFS(E:E,A:A,"&lt;="&amp;A2471,A:A,"&gt;="&amp;A2471-13,B:B,B2471)/(VLOOKUP(B2471,Population!$A$2:$B$10,2,FALSE)/100000)/14)</f>
        <v/>
      </c>
      <c r="L2471" s="13" t="str">
        <f>IF(B2471="Pending","",(G2471/C2471)/(VLOOKUP(B2471,Population!$A$2:$B$10,2,FALSE)/100000))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0" sqref="A10"/>
    </sheetView>
  </sheetViews>
  <sheetFormatPr defaultRowHeight="14.4" x14ac:dyDescent="0.3"/>
  <cols>
    <col min="1" max="1" width="10.664062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29</v>
      </c>
    </row>
    <row r="13" spans="1:2" x14ac:dyDescent="0.3">
      <c r="A1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2020-11-20T21:03:24Z</dcterms:modified>
</cp:coreProperties>
</file>