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Current" sheetId="3" r:id="rId2"/>
    <sheet name="Population" sheetId="2" r:id="rId3"/>
  </sheets>
  <definedNames>
    <definedName name="_xlnm._FilterDatabase" localSheetId="0" hidden="1">TN_AgeDaily!$A$1:$L$1251</definedName>
    <definedName name="ExternalData_1" localSheetId="1" hidden="1">Current!$A$1:$D$11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61" i="1" l="1"/>
  <c r="K3161" i="1"/>
  <c r="J3161" i="1"/>
  <c r="L3160" i="1"/>
  <c r="K3160" i="1"/>
  <c r="J3160" i="1"/>
  <c r="L3159" i="1"/>
  <c r="K3159" i="1"/>
  <c r="J3159" i="1"/>
  <c r="L3158" i="1"/>
  <c r="K3158" i="1"/>
  <c r="J3158" i="1"/>
  <c r="L3157" i="1"/>
  <c r="K3157" i="1"/>
  <c r="J3157" i="1"/>
  <c r="L3156" i="1"/>
  <c r="K3156" i="1"/>
  <c r="J3156" i="1"/>
  <c r="L3155" i="1"/>
  <c r="K3155" i="1"/>
  <c r="J3155" i="1"/>
  <c r="L3154" i="1"/>
  <c r="K3154" i="1"/>
  <c r="J3154" i="1"/>
  <c r="L3153" i="1"/>
  <c r="K3153" i="1"/>
  <c r="J3153" i="1"/>
  <c r="L3152" i="1"/>
  <c r="K3152" i="1"/>
  <c r="J3152" i="1"/>
  <c r="E3161" i="1"/>
  <c r="F3161" i="1" s="1"/>
  <c r="D3161" i="1"/>
  <c r="E3160" i="1"/>
  <c r="D3160" i="1"/>
  <c r="E3159" i="1"/>
  <c r="F3159" i="1" s="1"/>
  <c r="D3159" i="1"/>
  <c r="E3158" i="1"/>
  <c r="F3158" i="1" s="1"/>
  <c r="D3158" i="1"/>
  <c r="E3157" i="1"/>
  <c r="F3157" i="1" s="1"/>
  <c r="D3157" i="1"/>
  <c r="E3156" i="1"/>
  <c r="D3156" i="1"/>
  <c r="E3155" i="1"/>
  <c r="F3155" i="1" s="1"/>
  <c r="D3155" i="1"/>
  <c r="E3154" i="1"/>
  <c r="F3154" i="1" s="1"/>
  <c r="D3154" i="1"/>
  <c r="E3153" i="1"/>
  <c r="F3153" i="1" s="1"/>
  <c r="D3153" i="1"/>
  <c r="F3152" i="1"/>
  <c r="E3152" i="1"/>
  <c r="D3152" i="1"/>
  <c r="F3156" i="1" l="1"/>
  <c r="F3160" i="1"/>
  <c r="L3151" i="1"/>
  <c r="K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F3145" i="1" s="1"/>
  <c r="D3145" i="1"/>
  <c r="E3144" i="1"/>
  <c r="D3144" i="1"/>
  <c r="E3143" i="1"/>
  <c r="D3143" i="1"/>
  <c r="F3142" i="1"/>
  <c r="E3142" i="1"/>
  <c r="D3142" i="1"/>
  <c r="F3143" i="1" l="1"/>
  <c r="F3147" i="1"/>
  <c r="F3149" i="1"/>
  <c r="F3151" i="1"/>
  <c r="F3150" i="1"/>
  <c r="F3146" i="1"/>
  <c r="F3144" i="1"/>
  <c r="F3148" i="1"/>
  <c r="L3141" i="1"/>
  <c r="K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J3133" i="1"/>
  <c r="L3132" i="1"/>
  <c r="J313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F3140" i="1" l="1"/>
  <c r="F3136" i="1"/>
  <c r="F3137" i="1"/>
  <c r="F3139" i="1"/>
  <c r="F3133" i="1"/>
  <c r="F3138" i="1"/>
  <c r="F3141" i="1"/>
  <c r="F3132" i="1"/>
  <c r="F3135" i="1"/>
  <c r="F3134" i="1"/>
  <c r="L3131" i="1"/>
  <c r="K3131" i="1"/>
  <c r="J3131" i="1"/>
  <c r="L3130" i="1"/>
  <c r="J3130" i="1"/>
  <c r="L3129" i="1"/>
  <c r="J3129" i="1"/>
  <c r="L3128" i="1"/>
  <c r="J3128" i="1"/>
  <c r="L3127" i="1"/>
  <c r="J3127" i="1"/>
  <c r="L3126" i="1"/>
  <c r="J3126" i="1"/>
  <c r="L3125" i="1"/>
  <c r="J3125" i="1"/>
  <c r="L3124" i="1"/>
  <c r="J3124" i="1"/>
  <c r="L3123" i="1"/>
  <c r="J3123" i="1"/>
  <c r="L3122" i="1"/>
  <c r="J312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F3122" i="1" l="1"/>
  <c r="F3124" i="1"/>
  <c r="F3126" i="1"/>
  <c r="F3128" i="1"/>
  <c r="F3123" i="1"/>
  <c r="F3127" i="1"/>
  <c r="F3129" i="1"/>
  <c r="F3131" i="1"/>
  <c r="F3130" i="1"/>
  <c r="F3125" i="1"/>
  <c r="L3121" i="1"/>
  <c r="K3121" i="1"/>
  <c r="J3121" i="1"/>
  <c r="L3120" i="1"/>
  <c r="J3120" i="1"/>
  <c r="L3119" i="1"/>
  <c r="J3119" i="1"/>
  <c r="L3118" i="1"/>
  <c r="J3118" i="1"/>
  <c r="L3117" i="1"/>
  <c r="J3117" i="1"/>
  <c r="L3116" i="1"/>
  <c r="J3116" i="1"/>
  <c r="L3115" i="1"/>
  <c r="J3115" i="1"/>
  <c r="L3114" i="1"/>
  <c r="J3114" i="1"/>
  <c r="L3113" i="1"/>
  <c r="J3113" i="1"/>
  <c r="L3112" i="1"/>
  <c r="J311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F3113" i="1" s="1"/>
  <c r="D3113" i="1"/>
  <c r="E3112" i="1"/>
  <c r="D3112" i="1"/>
  <c r="F3116" i="1" l="1"/>
  <c r="F3117" i="1"/>
  <c r="F3119" i="1"/>
  <c r="F3121" i="1"/>
  <c r="F3118" i="1"/>
  <c r="F3112" i="1"/>
  <c r="F3120" i="1"/>
  <c r="F3115" i="1"/>
  <c r="F3114" i="1"/>
  <c r="L3111" i="1"/>
  <c r="K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L3103" i="1"/>
  <c r="J3103" i="1"/>
  <c r="L3102" i="1"/>
  <c r="J310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F3105" i="1" l="1"/>
  <c r="F3103" i="1"/>
  <c r="F3109" i="1"/>
  <c r="F3107" i="1"/>
  <c r="F3111" i="1"/>
  <c r="F3104" i="1"/>
  <c r="F3106" i="1"/>
  <c r="F3108" i="1"/>
  <c r="F3110" i="1"/>
  <c r="F3102" i="1"/>
  <c r="L3101" i="1"/>
  <c r="K3101" i="1"/>
  <c r="J3101" i="1"/>
  <c r="L3100" i="1"/>
  <c r="J3100" i="1"/>
  <c r="L3099" i="1"/>
  <c r="J3099" i="1"/>
  <c r="L3098" i="1"/>
  <c r="J3098" i="1"/>
  <c r="L3097" i="1"/>
  <c r="J3097" i="1"/>
  <c r="L3096" i="1"/>
  <c r="J3096" i="1"/>
  <c r="L3095" i="1"/>
  <c r="J3095" i="1"/>
  <c r="L3094" i="1"/>
  <c r="J3094" i="1"/>
  <c r="L3093" i="1"/>
  <c r="J3093" i="1"/>
  <c r="L3092" i="1"/>
  <c r="J309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F3093" i="1" l="1"/>
  <c r="F3095" i="1"/>
  <c r="F3097" i="1"/>
  <c r="F3094" i="1"/>
  <c r="F3096" i="1"/>
  <c r="F3101" i="1"/>
  <c r="F3099" i="1"/>
  <c r="F3098" i="1"/>
  <c r="F3100" i="1"/>
  <c r="F3092" i="1"/>
  <c r="L3091" i="1"/>
  <c r="K3091" i="1"/>
  <c r="J3091" i="1"/>
  <c r="L3090" i="1"/>
  <c r="J3090" i="1"/>
  <c r="L3089" i="1"/>
  <c r="J3089" i="1"/>
  <c r="L3088" i="1"/>
  <c r="J3088" i="1"/>
  <c r="L3087" i="1"/>
  <c r="J3087" i="1"/>
  <c r="L3086" i="1"/>
  <c r="J3086" i="1"/>
  <c r="L3085" i="1"/>
  <c r="J3085" i="1"/>
  <c r="L3084" i="1"/>
  <c r="J3084" i="1"/>
  <c r="L3083" i="1"/>
  <c r="J3083" i="1"/>
  <c r="L3082" i="1"/>
  <c r="J308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F3082" i="1" l="1"/>
  <c r="F3083" i="1"/>
  <c r="F3084" i="1"/>
  <c r="F3087" i="1"/>
  <c r="F3089" i="1"/>
  <c r="F3091" i="1"/>
  <c r="F3090" i="1"/>
  <c r="F3088" i="1"/>
  <c r="F3085" i="1"/>
  <c r="F3086" i="1"/>
  <c r="L3081" i="1"/>
  <c r="K3081" i="1"/>
  <c r="J3081" i="1"/>
  <c r="L3080" i="1"/>
  <c r="J3080" i="1"/>
  <c r="L3079" i="1"/>
  <c r="J3079" i="1"/>
  <c r="L3078" i="1"/>
  <c r="J3078" i="1"/>
  <c r="L3077" i="1"/>
  <c r="J3077" i="1"/>
  <c r="L3076" i="1"/>
  <c r="J3076" i="1"/>
  <c r="L3075" i="1"/>
  <c r="J3075" i="1"/>
  <c r="L3074" i="1"/>
  <c r="J3074" i="1"/>
  <c r="L3073" i="1"/>
  <c r="J3073" i="1"/>
  <c r="L3072" i="1"/>
  <c r="J307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F3072" i="1" l="1"/>
  <c r="F3076" i="1"/>
  <c r="F3077" i="1"/>
  <c r="F3079" i="1"/>
  <c r="F3081" i="1"/>
  <c r="F3073" i="1"/>
  <c r="F3074" i="1"/>
  <c r="F3078" i="1"/>
  <c r="F3080" i="1"/>
  <c r="F3075" i="1"/>
  <c r="L3071" i="1"/>
  <c r="K3071" i="1"/>
  <c r="J3071" i="1"/>
  <c r="L3070" i="1"/>
  <c r="J3070" i="1"/>
  <c r="L3069" i="1"/>
  <c r="J3069" i="1"/>
  <c r="L3068" i="1"/>
  <c r="J3068" i="1"/>
  <c r="L3067" i="1"/>
  <c r="J3067" i="1"/>
  <c r="L3066" i="1"/>
  <c r="J3066" i="1"/>
  <c r="L3065" i="1"/>
  <c r="J3065" i="1"/>
  <c r="L3064" i="1"/>
  <c r="J3064" i="1"/>
  <c r="L3063" i="1"/>
  <c r="J3063" i="1"/>
  <c r="L3062" i="1"/>
  <c r="J306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F3062" i="1" l="1"/>
  <c r="F3068" i="1"/>
  <c r="F3063" i="1"/>
  <c r="F3067" i="1"/>
  <c r="F3069" i="1"/>
  <c r="F3071" i="1"/>
  <c r="F3070" i="1"/>
  <c r="F3064" i="1"/>
  <c r="F3065" i="1"/>
  <c r="F3066" i="1"/>
  <c r="L3061" i="1"/>
  <c r="K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K3051" i="1"/>
  <c r="J3051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F3052" i="1" l="1"/>
  <c r="F3060" i="1"/>
  <c r="F3055" i="1"/>
  <c r="F3057" i="1"/>
  <c r="F3059" i="1"/>
  <c r="F3061" i="1"/>
  <c r="F3053" i="1"/>
  <c r="F3058" i="1"/>
  <c r="F3056" i="1"/>
  <c r="F3054" i="1"/>
  <c r="I3051" i="1"/>
  <c r="H3051" i="1"/>
  <c r="L3050" i="1"/>
  <c r="J3050" i="1"/>
  <c r="I3050" i="1"/>
  <c r="H3050" i="1"/>
  <c r="L3049" i="1"/>
  <c r="J3049" i="1"/>
  <c r="I3049" i="1"/>
  <c r="H3049" i="1"/>
  <c r="L3048" i="1"/>
  <c r="J3048" i="1"/>
  <c r="I3048" i="1"/>
  <c r="H3048" i="1"/>
  <c r="L3047" i="1"/>
  <c r="J3047" i="1"/>
  <c r="I3047" i="1"/>
  <c r="H3047" i="1"/>
  <c r="L3046" i="1"/>
  <c r="J3046" i="1"/>
  <c r="I3046" i="1"/>
  <c r="H3046" i="1"/>
  <c r="L3045" i="1"/>
  <c r="J3045" i="1"/>
  <c r="I3045" i="1"/>
  <c r="H3045" i="1"/>
  <c r="L3044" i="1"/>
  <c r="J3044" i="1"/>
  <c r="I3044" i="1"/>
  <c r="H3044" i="1"/>
  <c r="L3043" i="1"/>
  <c r="J3043" i="1"/>
  <c r="I3043" i="1"/>
  <c r="H3043" i="1"/>
  <c r="L3042" i="1"/>
  <c r="J3042" i="1"/>
  <c r="I3042" i="1"/>
  <c r="H304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F3042" i="1" l="1"/>
  <c r="F3043" i="1"/>
  <c r="F3047" i="1"/>
  <c r="F3049" i="1"/>
  <c r="F3051" i="1"/>
  <c r="F3045" i="1"/>
  <c r="F3044" i="1"/>
  <c r="F3048" i="1"/>
  <c r="F3046" i="1"/>
  <c r="F3050" i="1"/>
  <c r="L3041" i="1"/>
  <c r="K3041" i="1"/>
  <c r="J3041" i="1"/>
  <c r="I3041" i="1"/>
  <c r="H3041" i="1"/>
  <c r="L3040" i="1"/>
  <c r="J3040" i="1"/>
  <c r="I3040" i="1"/>
  <c r="H3040" i="1"/>
  <c r="L3039" i="1"/>
  <c r="J3039" i="1"/>
  <c r="I3039" i="1"/>
  <c r="H3039" i="1"/>
  <c r="L3038" i="1"/>
  <c r="J3038" i="1"/>
  <c r="I3038" i="1"/>
  <c r="H3038" i="1"/>
  <c r="L3037" i="1"/>
  <c r="J3037" i="1"/>
  <c r="I3037" i="1"/>
  <c r="H3037" i="1"/>
  <c r="L3036" i="1"/>
  <c r="J3036" i="1"/>
  <c r="I3036" i="1"/>
  <c r="H3036" i="1"/>
  <c r="L3035" i="1"/>
  <c r="J3035" i="1"/>
  <c r="I3035" i="1"/>
  <c r="H3035" i="1"/>
  <c r="L3034" i="1"/>
  <c r="J3034" i="1"/>
  <c r="I3034" i="1"/>
  <c r="H3034" i="1"/>
  <c r="L3033" i="1"/>
  <c r="J3033" i="1"/>
  <c r="I3033" i="1"/>
  <c r="H3033" i="1"/>
  <c r="L3032" i="1"/>
  <c r="J3032" i="1"/>
  <c r="I3032" i="1"/>
  <c r="H303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F3034" i="1" l="1"/>
  <c r="F3033" i="1"/>
  <c r="F3037" i="1"/>
  <c r="F3039" i="1"/>
  <c r="F3041" i="1"/>
  <c r="F3035" i="1"/>
  <c r="F3036" i="1"/>
  <c r="F3038" i="1"/>
  <c r="F3040" i="1"/>
  <c r="F3032" i="1"/>
  <c r="L3031" i="1" l="1"/>
  <c r="K3031" i="1"/>
  <c r="J3031" i="1"/>
  <c r="I3031" i="1"/>
  <c r="H3031" i="1"/>
  <c r="L3030" i="1"/>
  <c r="J3030" i="1"/>
  <c r="I3030" i="1"/>
  <c r="H3030" i="1"/>
  <c r="L3029" i="1"/>
  <c r="J3029" i="1"/>
  <c r="I3029" i="1"/>
  <c r="H3029" i="1"/>
  <c r="L3028" i="1"/>
  <c r="J3028" i="1"/>
  <c r="I3028" i="1"/>
  <c r="H3028" i="1"/>
  <c r="L3027" i="1"/>
  <c r="J3027" i="1"/>
  <c r="I3027" i="1"/>
  <c r="H3027" i="1"/>
  <c r="L3026" i="1"/>
  <c r="J3026" i="1"/>
  <c r="I3026" i="1"/>
  <c r="H3026" i="1"/>
  <c r="L3025" i="1"/>
  <c r="J3025" i="1"/>
  <c r="I3025" i="1"/>
  <c r="H3025" i="1"/>
  <c r="L3024" i="1"/>
  <c r="J3024" i="1"/>
  <c r="I3024" i="1"/>
  <c r="H3024" i="1"/>
  <c r="L3023" i="1"/>
  <c r="J3023" i="1"/>
  <c r="I3023" i="1"/>
  <c r="H3023" i="1"/>
  <c r="L3022" i="1"/>
  <c r="J3022" i="1"/>
  <c r="I3022" i="1"/>
  <c r="H302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F3028" i="1" l="1"/>
  <c r="F3030" i="1"/>
  <c r="F3023" i="1"/>
  <c r="F3026" i="1"/>
  <c r="F3027" i="1"/>
  <c r="F3029" i="1"/>
  <c r="F3031" i="1"/>
  <c r="F3022" i="1"/>
  <c r="F3025" i="1"/>
  <c r="F3024" i="1"/>
  <c r="E2881" i="1"/>
  <c r="E2880" i="1"/>
  <c r="E2879" i="1"/>
  <c r="E2878" i="1"/>
  <c r="E2877" i="1"/>
  <c r="E2876" i="1"/>
  <c r="E2875" i="1"/>
  <c r="E2874" i="1"/>
  <c r="E2873" i="1"/>
  <c r="E2872" i="1"/>
  <c r="E2882" i="1"/>
  <c r="K3011" i="1" l="1"/>
  <c r="E3021" i="1"/>
  <c r="D3021" i="1"/>
  <c r="E3020" i="1"/>
  <c r="K3150" i="1" s="1"/>
  <c r="D3020" i="1"/>
  <c r="E3019" i="1"/>
  <c r="K3149" i="1" s="1"/>
  <c r="D3019" i="1"/>
  <c r="E3018" i="1"/>
  <c r="K3148" i="1" s="1"/>
  <c r="D3018" i="1"/>
  <c r="E3017" i="1"/>
  <c r="K3147" i="1" s="1"/>
  <c r="D3017" i="1"/>
  <c r="E3016" i="1"/>
  <c r="K3146" i="1" s="1"/>
  <c r="D3016" i="1"/>
  <c r="E3015" i="1"/>
  <c r="K3145" i="1" s="1"/>
  <c r="D3015" i="1"/>
  <c r="E3014" i="1"/>
  <c r="K3144" i="1" s="1"/>
  <c r="D3014" i="1"/>
  <c r="E3013" i="1"/>
  <c r="K3143" i="1" s="1"/>
  <c r="D3013" i="1"/>
  <c r="E3012" i="1"/>
  <c r="K3142" i="1" s="1"/>
  <c r="D3012" i="1"/>
  <c r="L3021" i="1"/>
  <c r="K3021" i="1"/>
  <c r="J3021" i="1"/>
  <c r="I3021" i="1"/>
  <c r="H3021" i="1"/>
  <c r="L3020" i="1"/>
  <c r="J3020" i="1"/>
  <c r="I3020" i="1"/>
  <c r="H3020" i="1"/>
  <c r="L3019" i="1"/>
  <c r="J3019" i="1"/>
  <c r="I3019" i="1"/>
  <c r="H3019" i="1"/>
  <c r="L3018" i="1"/>
  <c r="J3018" i="1"/>
  <c r="I3018" i="1"/>
  <c r="H3018" i="1"/>
  <c r="L3017" i="1"/>
  <c r="J3017" i="1"/>
  <c r="I3017" i="1"/>
  <c r="H3017" i="1"/>
  <c r="L3016" i="1"/>
  <c r="J3016" i="1"/>
  <c r="I3016" i="1"/>
  <c r="H3016" i="1"/>
  <c r="L3015" i="1"/>
  <c r="J3015" i="1"/>
  <c r="I3015" i="1"/>
  <c r="H3015" i="1"/>
  <c r="L3014" i="1"/>
  <c r="J3014" i="1"/>
  <c r="I3014" i="1"/>
  <c r="H3014" i="1"/>
  <c r="L3013" i="1"/>
  <c r="J3013" i="1"/>
  <c r="I3013" i="1"/>
  <c r="H3013" i="1"/>
  <c r="L3012" i="1"/>
  <c r="J3012" i="1"/>
  <c r="I3012" i="1"/>
  <c r="H3012" i="1"/>
  <c r="L3011" i="1"/>
  <c r="J3011" i="1"/>
  <c r="I3011" i="1"/>
  <c r="H3011" i="1"/>
  <c r="L3010" i="1"/>
  <c r="J3010" i="1"/>
  <c r="I3010" i="1"/>
  <c r="H3010" i="1"/>
  <c r="L3009" i="1"/>
  <c r="J3009" i="1"/>
  <c r="I3009" i="1"/>
  <c r="H3009" i="1"/>
  <c r="L3008" i="1"/>
  <c r="J3008" i="1"/>
  <c r="I3008" i="1"/>
  <c r="H3008" i="1"/>
  <c r="L3007" i="1"/>
  <c r="J3007" i="1"/>
  <c r="I3007" i="1"/>
  <c r="H3007" i="1"/>
  <c r="L3006" i="1"/>
  <c r="J3006" i="1"/>
  <c r="I3006" i="1"/>
  <c r="H3006" i="1"/>
  <c r="L3005" i="1"/>
  <c r="J3005" i="1"/>
  <c r="I3005" i="1"/>
  <c r="H3005" i="1"/>
  <c r="L3004" i="1"/>
  <c r="J3004" i="1"/>
  <c r="I3004" i="1"/>
  <c r="H3004" i="1"/>
  <c r="L3003" i="1"/>
  <c r="J3003" i="1"/>
  <c r="I3003" i="1"/>
  <c r="H3003" i="1"/>
  <c r="L3002" i="1"/>
  <c r="J3002" i="1"/>
  <c r="I3002" i="1"/>
  <c r="H3002" i="1"/>
  <c r="F3012" i="1" l="1"/>
  <c r="F3014" i="1"/>
  <c r="F3013" i="1"/>
  <c r="F3017" i="1"/>
  <c r="F3019" i="1"/>
  <c r="F3021" i="1"/>
  <c r="F3015" i="1"/>
  <c r="F3018" i="1"/>
  <c r="F3016" i="1"/>
  <c r="F3020" i="1"/>
  <c r="E3011" i="1"/>
  <c r="D3011" i="1"/>
  <c r="E3010" i="1"/>
  <c r="K3140" i="1" s="1"/>
  <c r="D3010" i="1"/>
  <c r="E3009" i="1"/>
  <c r="K3139" i="1" s="1"/>
  <c r="D3009" i="1"/>
  <c r="E3008" i="1"/>
  <c r="K3138" i="1" s="1"/>
  <c r="D3008" i="1"/>
  <c r="E3007" i="1"/>
  <c r="K3137" i="1" s="1"/>
  <c r="D3007" i="1"/>
  <c r="E3006" i="1"/>
  <c r="K3136" i="1" s="1"/>
  <c r="D3006" i="1"/>
  <c r="E3005" i="1"/>
  <c r="K3135" i="1" s="1"/>
  <c r="D3005" i="1"/>
  <c r="E3004" i="1"/>
  <c r="K3134" i="1" s="1"/>
  <c r="D3004" i="1"/>
  <c r="E3003" i="1"/>
  <c r="K3133" i="1" s="1"/>
  <c r="D3003" i="1"/>
  <c r="E3002" i="1"/>
  <c r="K3132" i="1" s="1"/>
  <c r="D3002" i="1"/>
  <c r="F3003" i="1" l="1"/>
  <c r="F3006" i="1"/>
  <c r="F3007" i="1"/>
  <c r="F3009" i="1"/>
  <c r="F3011" i="1"/>
  <c r="F3008" i="1"/>
  <c r="F3002" i="1"/>
  <c r="F3010" i="1"/>
  <c r="F3005" i="1"/>
  <c r="F3004" i="1"/>
  <c r="L3001" i="1"/>
  <c r="K3001" i="1"/>
  <c r="J3001" i="1"/>
  <c r="I3001" i="1"/>
  <c r="H3001" i="1"/>
  <c r="L3000" i="1"/>
  <c r="J3000" i="1"/>
  <c r="I3000" i="1"/>
  <c r="H3000" i="1"/>
  <c r="L2999" i="1"/>
  <c r="J2999" i="1"/>
  <c r="I2999" i="1"/>
  <c r="H2999" i="1"/>
  <c r="L2998" i="1"/>
  <c r="J2998" i="1"/>
  <c r="I2998" i="1"/>
  <c r="H2998" i="1"/>
  <c r="L2997" i="1"/>
  <c r="J2997" i="1"/>
  <c r="I2997" i="1"/>
  <c r="H2997" i="1"/>
  <c r="L2996" i="1"/>
  <c r="J2996" i="1"/>
  <c r="I2996" i="1"/>
  <c r="H2996" i="1"/>
  <c r="L2995" i="1"/>
  <c r="J2995" i="1"/>
  <c r="I2995" i="1"/>
  <c r="H2995" i="1"/>
  <c r="L2994" i="1"/>
  <c r="J2994" i="1"/>
  <c r="I2994" i="1"/>
  <c r="H2994" i="1"/>
  <c r="L2993" i="1"/>
  <c r="J2993" i="1"/>
  <c r="I2993" i="1"/>
  <c r="H2993" i="1"/>
  <c r="L2992" i="1"/>
  <c r="J2992" i="1"/>
  <c r="I2992" i="1"/>
  <c r="H2992" i="1"/>
  <c r="E3001" i="1"/>
  <c r="D3001" i="1"/>
  <c r="E3000" i="1"/>
  <c r="K3130" i="1" s="1"/>
  <c r="D3000" i="1"/>
  <c r="E2999" i="1"/>
  <c r="K3129" i="1" s="1"/>
  <c r="D2999" i="1"/>
  <c r="E2998" i="1"/>
  <c r="K3128" i="1" s="1"/>
  <c r="D2998" i="1"/>
  <c r="E2997" i="1"/>
  <c r="K3127" i="1" s="1"/>
  <c r="D2997" i="1"/>
  <c r="E2996" i="1"/>
  <c r="K3126" i="1" s="1"/>
  <c r="D2996" i="1"/>
  <c r="E2995" i="1"/>
  <c r="K3125" i="1" s="1"/>
  <c r="D2995" i="1"/>
  <c r="E2994" i="1"/>
  <c r="K3124" i="1" s="1"/>
  <c r="D2994" i="1"/>
  <c r="E2993" i="1"/>
  <c r="K3123" i="1" s="1"/>
  <c r="D2993" i="1"/>
  <c r="E2992" i="1"/>
  <c r="K3122" i="1" s="1"/>
  <c r="D2992" i="1"/>
  <c r="F2992" i="1" l="1"/>
  <c r="F2994" i="1"/>
  <c r="F2993" i="1"/>
  <c r="F2997" i="1"/>
  <c r="F2999" i="1"/>
  <c r="F3001" i="1"/>
  <c r="F2995" i="1"/>
  <c r="F3000" i="1"/>
  <c r="F2998" i="1"/>
  <c r="F2996" i="1"/>
  <c r="L2991" i="1"/>
  <c r="K2991" i="1"/>
  <c r="J2991" i="1"/>
  <c r="I2991" i="1"/>
  <c r="H2991" i="1"/>
  <c r="L2990" i="1"/>
  <c r="J2990" i="1"/>
  <c r="I2990" i="1"/>
  <c r="H2990" i="1"/>
  <c r="L2989" i="1"/>
  <c r="J2989" i="1"/>
  <c r="I2989" i="1"/>
  <c r="H2989" i="1"/>
  <c r="L2988" i="1"/>
  <c r="J2988" i="1"/>
  <c r="I2988" i="1"/>
  <c r="H2988" i="1"/>
  <c r="L2987" i="1"/>
  <c r="J2987" i="1"/>
  <c r="I2987" i="1"/>
  <c r="H2987" i="1"/>
  <c r="L2986" i="1"/>
  <c r="J2986" i="1"/>
  <c r="I2986" i="1"/>
  <c r="H2986" i="1"/>
  <c r="L2985" i="1"/>
  <c r="J2985" i="1"/>
  <c r="I2985" i="1"/>
  <c r="H2985" i="1"/>
  <c r="L2984" i="1"/>
  <c r="J2984" i="1"/>
  <c r="I2984" i="1"/>
  <c r="H2984" i="1"/>
  <c r="L2983" i="1"/>
  <c r="J2983" i="1"/>
  <c r="I2983" i="1"/>
  <c r="H2983" i="1"/>
  <c r="L2982" i="1"/>
  <c r="J2982" i="1"/>
  <c r="I2982" i="1"/>
  <c r="H2982" i="1"/>
  <c r="E2991" i="1"/>
  <c r="D2991" i="1"/>
  <c r="E2990" i="1"/>
  <c r="K3120" i="1" s="1"/>
  <c r="D2990" i="1"/>
  <c r="E2989" i="1"/>
  <c r="K3119" i="1" s="1"/>
  <c r="D2989" i="1"/>
  <c r="E2988" i="1"/>
  <c r="K3118" i="1" s="1"/>
  <c r="D2988" i="1"/>
  <c r="E2987" i="1"/>
  <c r="K3117" i="1" s="1"/>
  <c r="D2987" i="1"/>
  <c r="E2986" i="1"/>
  <c r="K3116" i="1" s="1"/>
  <c r="D2986" i="1"/>
  <c r="E2985" i="1"/>
  <c r="K3115" i="1" s="1"/>
  <c r="D2985" i="1"/>
  <c r="E2984" i="1"/>
  <c r="K3114" i="1" s="1"/>
  <c r="D2984" i="1"/>
  <c r="E2983" i="1"/>
  <c r="K3113" i="1" s="1"/>
  <c r="D2983" i="1"/>
  <c r="E2982" i="1"/>
  <c r="K3112" i="1" s="1"/>
  <c r="D2982" i="1"/>
  <c r="F2987" i="1" l="1"/>
  <c r="F2989" i="1"/>
  <c r="F2991" i="1"/>
  <c r="F2985" i="1"/>
  <c r="F2984" i="1"/>
  <c r="F2986" i="1"/>
  <c r="F2988" i="1"/>
  <c r="F2990" i="1"/>
  <c r="F2983" i="1"/>
  <c r="F2982" i="1"/>
  <c r="L2981" i="1"/>
  <c r="K2981" i="1"/>
  <c r="J2981" i="1"/>
  <c r="I2981" i="1"/>
  <c r="H2981" i="1"/>
  <c r="L2980" i="1"/>
  <c r="J2980" i="1"/>
  <c r="I2980" i="1"/>
  <c r="H2980" i="1"/>
  <c r="L2979" i="1"/>
  <c r="J2979" i="1"/>
  <c r="I2979" i="1"/>
  <c r="H2979" i="1"/>
  <c r="L2978" i="1"/>
  <c r="J2978" i="1"/>
  <c r="I2978" i="1"/>
  <c r="H2978" i="1"/>
  <c r="L2977" i="1"/>
  <c r="J2977" i="1"/>
  <c r="I2977" i="1"/>
  <c r="H2977" i="1"/>
  <c r="L2976" i="1"/>
  <c r="J2976" i="1"/>
  <c r="I2976" i="1"/>
  <c r="H2976" i="1"/>
  <c r="L2975" i="1"/>
  <c r="J2975" i="1"/>
  <c r="I2975" i="1"/>
  <c r="H2975" i="1"/>
  <c r="L2974" i="1"/>
  <c r="J2974" i="1"/>
  <c r="I2974" i="1"/>
  <c r="H2974" i="1"/>
  <c r="L2973" i="1"/>
  <c r="J2973" i="1"/>
  <c r="I2973" i="1"/>
  <c r="H2973" i="1"/>
  <c r="L2972" i="1"/>
  <c r="J2972" i="1"/>
  <c r="I2972" i="1"/>
  <c r="H2972" i="1"/>
  <c r="E2981" i="1"/>
  <c r="D2981" i="1"/>
  <c r="E2980" i="1"/>
  <c r="K3110" i="1" s="1"/>
  <c r="D2980" i="1"/>
  <c r="E2979" i="1"/>
  <c r="K3109" i="1" s="1"/>
  <c r="D2979" i="1"/>
  <c r="E2978" i="1"/>
  <c r="K3108" i="1" s="1"/>
  <c r="D2978" i="1"/>
  <c r="E2977" i="1"/>
  <c r="K3107" i="1" s="1"/>
  <c r="D2977" i="1"/>
  <c r="E2976" i="1"/>
  <c r="K3106" i="1" s="1"/>
  <c r="D2976" i="1"/>
  <c r="E2975" i="1"/>
  <c r="K3105" i="1" s="1"/>
  <c r="D2975" i="1"/>
  <c r="E2974" i="1"/>
  <c r="K3104" i="1" s="1"/>
  <c r="D2974" i="1"/>
  <c r="E2973" i="1"/>
  <c r="K3103" i="1" s="1"/>
  <c r="D2973" i="1"/>
  <c r="E2972" i="1"/>
  <c r="K3102" i="1" s="1"/>
  <c r="D2972" i="1"/>
  <c r="F2978" i="1" l="1"/>
  <c r="F2973" i="1"/>
  <c r="F2975" i="1"/>
  <c r="F2979" i="1"/>
  <c r="F2981" i="1"/>
  <c r="F2977" i="1"/>
  <c r="F2976" i="1"/>
  <c r="F2980" i="1"/>
  <c r="F2974" i="1"/>
  <c r="F2972" i="1"/>
  <c r="L2971" i="1"/>
  <c r="K2971" i="1"/>
  <c r="J2971" i="1"/>
  <c r="I2971" i="1"/>
  <c r="H2971" i="1"/>
  <c r="L2970" i="1"/>
  <c r="J2970" i="1"/>
  <c r="I2970" i="1"/>
  <c r="H2970" i="1"/>
  <c r="L2969" i="1"/>
  <c r="J2969" i="1"/>
  <c r="I2969" i="1"/>
  <c r="H2969" i="1"/>
  <c r="L2968" i="1"/>
  <c r="J2968" i="1"/>
  <c r="I2968" i="1"/>
  <c r="H2968" i="1"/>
  <c r="L2967" i="1"/>
  <c r="J2967" i="1"/>
  <c r="I2967" i="1"/>
  <c r="H2967" i="1"/>
  <c r="L2966" i="1"/>
  <c r="J2966" i="1"/>
  <c r="I2966" i="1"/>
  <c r="H2966" i="1"/>
  <c r="L2965" i="1"/>
  <c r="J2965" i="1"/>
  <c r="I2965" i="1"/>
  <c r="H2965" i="1"/>
  <c r="L2964" i="1"/>
  <c r="J2964" i="1"/>
  <c r="I2964" i="1"/>
  <c r="H2964" i="1"/>
  <c r="L2963" i="1"/>
  <c r="J2963" i="1"/>
  <c r="I2963" i="1"/>
  <c r="H2963" i="1"/>
  <c r="L2962" i="1"/>
  <c r="J2962" i="1"/>
  <c r="I2962" i="1"/>
  <c r="H2962" i="1"/>
  <c r="E2971" i="1"/>
  <c r="D2971" i="1"/>
  <c r="E2970" i="1"/>
  <c r="K3100" i="1" s="1"/>
  <c r="D2970" i="1"/>
  <c r="E2969" i="1"/>
  <c r="K3099" i="1" s="1"/>
  <c r="D2969" i="1"/>
  <c r="E2968" i="1"/>
  <c r="K3098" i="1" s="1"/>
  <c r="D2968" i="1"/>
  <c r="E2967" i="1"/>
  <c r="K3097" i="1" s="1"/>
  <c r="D2967" i="1"/>
  <c r="E2966" i="1"/>
  <c r="K3096" i="1" s="1"/>
  <c r="D2966" i="1"/>
  <c r="E2965" i="1"/>
  <c r="K3095" i="1" s="1"/>
  <c r="D2965" i="1"/>
  <c r="E2964" i="1"/>
  <c r="K3094" i="1" s="1"/>
  <c r="D2964" i="1"/>
  <c r="E2963" i="1"/>
  <c r="K3093" i="1" s="1"/>
  <c r="D2963" i="1"/>
  <c r="E2962" i="1"/>
  <c r="K3092" i="1" s="1"/>
  <c r="D2962" i="1"/>
  <c r="F2963" i="1" l="1"/>
  <c r="F2965" i="1"/>
  <c r="F2967" i="1"/>
  <c r="F2969" i="1"/>
  <c r="F2971" i="1"/>
  <c r="F2968" i="1"/>
  <c r="F2962" i="1"/>
  <c r="F2966" i="1"/>
  <c r="F2970" i="1"/>
  <c r="F2964" i="1"/>
  <c r="L2961" i="1"/>
  <c r="K2961" i="1"/>
  <c r="J2961" i="1"/>
  <c r="I2961" i="1"/>
  <c r="H2961" i="1"/>
  <c r="L2960" i="1"/>
  <c r="J2960" i="1"/>
  <c r="I2960" i="1"/>
  <c r="H2960" i="1"/>
  <c r="L2959" i="1"/>
  <c r="J2959" i="1"/>
  <c r="I2959" i="1"/>
  <c r="H2959" i="1"/>
  <c r="L2958" i="1"/>
  <c r="J2958" i="1"/>
  <c r="I2958" i="1"/>
  <c r="H2958" i="1"/>
  <c r="L2957" i="1"/>
  <c r="J2957" i="1"/>
  <c r="I2957" i="1"/>
  <c r="H2957" i="1"/>
  <c r="L2956" i="1"/>
  <c r="J2956" i="1"/>
  <c r="I2956" i="1"/>
  <c r="H2956" i="1"/>
  <c r="L2955" i="1"/>
  <c r="J2955" i="1"/>
  <c r="I2955" i="1"/>
  <c r="H2955" i="1"/>
  <c r="L2954" i="1"/>
  <c r="J2954" i="1"/>
  <c r="I2954" i="1"/>
  <c r="H2954" i="1"/>
  <c r="L2953" i="1"/>
  <c r="J2953" i="1"/>
  <c r="I2953" i="1"/>
  <c r="H2953" i="1"/>
  <c r="L2952" i="1"/>
  <c r="J2952" i="1"/>
  <c r="I2952" i="1"/>
  <c r="H2952" i="1"/>
  <c r="E2961" i="1"/>
  <c r="D2961" i="1"/>
  <c r="E2960" i="1"/>
  <c r="K3090" i="1" s="1"/>
  <c r="D2960" i="1"/>
  <c r="E2959" i="1"/>
  <c r="K3089" i="1" s="1"/>
  <c r="D2959" i="1"/>
  <c r="E2958" i="1"/>
  <c r="K3088" i="1" s="1"/>
  <c r="D2958" i="1"/>
  <c r="E2957" i="1"/>
  <c r="K3087" i="1" s="1"/>
  <c r="D2957" i="1"/>
  <c r="E2956" i="1"/>
  <c r="K3086" i="1" s="1"/>
  <c r="D2956" i="1"/>
  <c r="E2955" i="1"/>
  <c r="K3085" i="1" s="1"/>
  <c r="D2955" i="1"/>
  <c r="E2954" i="1"/>
  <c r="K3084" i="1" s="1"/>
  <c r="D2954" i="1"/>
  <c r="E2953" i="1"/>
  <c r="K3083" i="1" s="1"/>
  <c r="D2953" i="1"/>
  <c r="E2952" i="1"/>
  <c r="K3082" i="1" s="1"/>
  <c r="D2952" i="1"/>
  <c r="F2952" i="1" l="1"/>
  <c r="F2955" i="1"/>
  <c r="F2959" i="1"/>
  <c r="F2961" i="1"/>
  <c r="F2953" i="1"/>
  <c r="F2957" i="1"/>
  <c r="F2954" i="1"/>
  <c r="F2956" i="1"/>
  <c r="F2958" i="1"/>
  <c r="F2960" i="1"/>
  <c r="L2951" i="1"/>
  <c r="K2951" i="1"/>
  <c r="J2951" i="1"/>
  <c r="I2951" i="1"/>
  <c r="H2951" i="1"/>
  <c r="L2950" i="1"/>
  <c r="J2950" i="1"/>
  <c r="I2950" i="1"/>
  <c r="H2950" i="1"/>
  <c r="L2949" i="1"/>
  <c r="J2949" i="1"/>
  <c r="I2949" i="1"/>
  <c r="H2949" i="1"/>
  <c r="L2948" i="1"/>
  <c r="J2948" i="1"/>
  <c r="I2948" i="1"/>
  <c r="H2948" i="1"/>
  <c r="L2947" i="1"/>
  <c r="J2947" i="1"/>
  <c r="I2947" i="1"/>
  <c r="H2947" i="1"/>
  <c r="L2946" i="1"/>
  <c r="J2946" i="1"/>
  <c r="I2946" i="1"/>
  <c r="H2946" i="1"/>
  <c r="L2945" i="1"/>
  <c r="J2945" i="1"/>
  <c r="I2945" i="1"/>
  <c r="H2945" i="1"/>
  <c r="L2944" i="1"/>
  <c r="J2944" i="1"/>
  <c r="I2944" i="1"/>
  <c r="H2944" i="1"/>
  <c r="L2943" i="1"/>
  <c r="J2943" i="1"/>
  <c r="I2943" i="1"/>
  <c r="H2943" i="1"/>
  <c r="L2942" i="1"/>
  <c r="J2942" i="1"/>
  <c r="I2942" i="1"/>
  <c r="H2942" i="1"/>
  <c r="E2951" i="1"/>
  <c r="D2951" i="1"/>
  <c r="E2950" i="1"/>
  <c r="K3080" i="1" s="1"/>
  <c r="D2950" i="1"/>
  <c r="E2949" i="1"/>
  <c r="K3079" i="1" s="1"/>
  <c r="D2949" i="1"/>
  <c r="E2948" i="1"/>
  <c r="K3078" i="1" s="1"/>
  <c r="D2948" i="1"/>
  <c r="E2947" i="1"/>
  <c r="K3077" i="1" s="1"/>
  <c r="D2947" i="1"/>
  <c r="E2946" i="1"/>
  <c r="K3076" i="1" s="1"/>
  <c r="D2946" i="1"/>
  <c r="E2945" i="1"/>
  <c r="K3075" i="1" s="1"/>
  <c r="D2945" i="1"/>
  <c r="E2944" i="1"/>
  <c r="K3074" i="1" s="1"/>
  <c r="D2944" i="1"/>
  <c r="E2943" i="1"/>
  <c r="K3073" i="1" s="1"/>
  <c r="D2943" i="1"/>
  <c r="E2942" i="1"/>
  <c r="K3072" i="1" s="1"/>
  <c r="D2942" i="1"/>
  <c r="F2948" i="1" l="1"/>
  <c r="F2943" i="1"/>
  <c r="F2947" i="1"/>
  <c r="F2949" i="1"/>
  <c r="F2951" i="1"/>
  <c r="F2945" i="1"/>
  <c r="F2942" i="1"/>
  <c r="F2950" i="1"/>
  <c r="F2946" i="1"/>
  <c r="F2944" i="1"/>
  <c r="L2941" i="1"/>
  <c r="K2941" i="1"/>
  <c r="J2941" i="1"/>
  <c r="I2941" i="1"/>
  <c r="H2941" i="1"/>
  <c r="L2940" i="1"/>
  <c r="J2940" i="1"/>
  <c r="I2940" i="1"/>
  <c r="H2940" i="1"/>
  <c r="L2939" i="1"/>
  <c r="J2939" i="1"/>
  <c r="I2939" i="1"/>
  <c r="H2939" i="1"/>
  <c r="L2938" i="1"/>
  <c r="J2938" i="1"/>
  <c r="I2938" i="1"/>
  <c r="H2938" i="1"/>
  <c r="L2937" i="1"/>
  <c r="J2937" i="1"/>
  <c r="I2937" i="1"/>
  <c r="H2937" i="1"/>
  <c r="L2936" i="1"/>
  <c r="J2936" i="1"/>
  <c r="I2936" i="1"/>
  <c r="H2936" i="1"/>
  <c r="L2935" i="1"/>
  <c r="J2935" i="1"/>
  <c r="I2935" i="1"/>
  <c r="H2935" i="1"/>
  <c r="L2934" i="1"/>
  <c r="J2934" i="1"/>
  <c r="I2934" i="1"/>
  <c r="H2934" i="1"/>
  <c r="L2933" i="1"/>
  <c r="J2933" i="1"/>
  <c r="I2933" i="1"/>
  <c r="H2933" i="1"/>
  <c r="L2932" i="1"/>
  <c r="J2932" i="1"/>
  <c r="I2932" i="1"/>
  <c r="H2932" i="1"/>
  <c r="E2941" i="1"/>
  <c r="D2941" i="1"/>
  <c r="E2940" i="1"/>
  <c r="K3070" i="1" s="1"/>
  <c r="D2940" i="1"/>
  <c r="E2939" i="1"/>
  <c r="K3069" i="1" s="1"/>
  <c r="D2939" i="1"/>
  <c r="E2938" i="1"/>
  <c r="K3068" i="1" s="1"/>
  <c r="D2938" i="1"/>
  <c r="E2937" i="1"/>
  <c r="K3067" i="1" s="1"/>
  <c r="D2937" i="1"/>
  <c r="E2936" i="1"/>
  <c r="K3066" i="1" s="1"/>
  <c r="D2936" i="1"/>
  <c r="E2935" i="1"/>
  <c r="K3065" i="1" s="1"/>
  <c r="D2935" i="1"/>
  <c r="E2934" i="1"/>
  <c r="K3064" i="1" s="1"/>
  <c r="D2934" i="1"/>
  <c r="E2933" i="1"/>
  <c r="K3063" i="1" s="1"/>
  <c r="D2933" i="1"/>
  <c r="E2932" i="1"/>
  <c r="K3062" i="1" s="1"/>
  <c r="D2932" i="1"/>
  <c r="F2934" i="1" l="1"/>
  <c r="F2933" i="1"/>
  <c r="F2937" i="1"/>
  <c r="F2935" i="1"/>
  <c r="F2939" i="1"/>
  <c r="F2941" i="1"/>
  <c r="F2938" i="1"/>
  <c r="F2936" i="1"/>
  <c r="F2940" i="1"/>
  <c r="F2932" i="1"/>
  <c r="D2922" i="1"/>
  <c r="D2923" i="1"/>
  <c r="D2924" i="1"/>
  <c r="D2925" i="1"/>
  <c r="D2926" i="1"/>
  <c r="D2927" i="1"/>
  <c r="D2928" i="1"/>
  <c r="D2929" i="1"/>
  <c r="D2930" i="1"/>
  <c r="D2931" i="1"/>
  <c r="L2931" i="1"/>
  <c r="J2931" i="1"/>
  <c r="I2931" i="1"/>
  <c r="H2931" i="1"/>
  <c r="L2930" i="1"/>
  <c r="J2930" i="1"/>
  <c r="I2930" i="1"/>
  <c r="H2930" i="1"/>
  <c r="L2929" i="1"/>
  <c r="J2929" i="1"/>
  <c r="I2929" i="1"/>
  <c r="H2929" i="1"/>
  <c r="L2928" i="1"/>
  <c r="J2928" i="1"/>
  <c r="I2928" i="1"/>
  <c r="H2928" i="1"/>
  <c r="L2927" i="1"/>
  <c r="J2927" i="1"/>
  <c r="I2927" i="1"/>
  <c r="H2927" i="1"/>
  <c r="L2926" i="1"/>
  <c r="J2926" i="1"/>
  <c r="I2926" i="1"/>
  <c r="H2926" i="1"/>
  <c r="L2925" i="1"/>
  <c r="J2925" i="1"/>
  <c r="I2925" i="1"/>
  <c r="H2925" i="1"/>
  <c r="L2924" i="1"/>
  <c r="J2924" i="1"/>
  <c r="I2924" i="1"/>
  <c r="H2924" i="1"/>
  <c r="L2923" i="1"/>
  <c r="J2923" i="1"/>
  <c r="I2923" i="1"/>
  <c r="H2923" i="1"/>
  <c r="L2922" i="1"/>
  <c r="J2922" i="1"/>
  <c r="I2922" i="1"/>
  <c r="H2922" i="1"/>
  <c r="E2931" i="1"/>
  <c r="E2930" i="1"/>
  <c r="K3060" i="1" s="1"/>
  <c r="E2929" i="1"/>
  <c r="K3059" i="1" s="1"/>
  <c r="E2928" i="1"/>
  <c r="K3058" i="1" s="1"/>
  <c r="E2927" i="1"/>
  <c r="K3057" i="1" s="1"/>
  <c r="E2926" i="1"/>
  <c r="K3056" i="1" s="1"/>
  <c r="E2925" i="1"/>
  <c r="K3055" i="1" s="1"/>
  <c r="E2924" i="1"/>
  <c r="K3054" i="1" s="1"/>
  <c r="E2923" i="1"/>
  <c r="K3053" i="1" s="1"/>
  <c r="E2922" i="1"/>
  <c r="K2931" i="1" l="1"/>
  <c r="K3052" i="1"/>
  <c r="L2921" i="1"/>
  <c r="K2921" i="1"/>
  <c r="J2921" i="1"/>
  <c r="I2921" i="1"/>
  <c r="H2921" i="1"/>
  <c r="L2920" i="1"/>
  <c r="J2920" i="1"/>
  <c r="I2920" i="1"/>
  <c r="H2920" i="1"/>
  <c r="L2919" i="1"/>
  <c r="J2919" i="1"/>
  <c r="I2919" i="1"/>
  <c r="H2919" i="1"/>
  <c r="L2918" i="1"/>
  <c r="J2918" i="1"/>
  <c r="I2918" i="1"/>
  <c r="H2918" i="1"/>
  <c r="L2917" i="1"/>
  <c r="J2917" i="1"/>
  <c r="I2917" i="1"/>
  <c r="H2917" i="1"/>
  <c r="L2916" i="1"/>
  <c r="J2916" i="1"/>
  <c r="I2916" i="1"/>
  <c r="H2916" i="1"/>
  <c r="L2915" i="1"/>
  <c r="J2915" i="1"/>
  <c r="I2915" i="1"/>
  <c r="H2915" i="1"/>
  <c r="L2914" i="1"/>
  <c r="J2914" i="1"/>
  <c r="I2914" i="1"/>
  <c r="H2914" i="1"/>
  <c r="L2913" i="1"/>
  <c r="J2913" i="1"/>
  <c r="I2913" i="1"/>
  <c r="H2913" i="1"/>
  <c r="L2912" i="1"/>
  <c r="J2912" i="1"/>
  <c r="I2912" i="1"/>
  <c r="H2912" i="1"/>
  <c r="E2921" i="1"/>
  <c r="D2921" i="1"/>
  <c r="E2920" i="1"/>
  <c r="K3050" i="1" s="1"/>
  <c r="D2920" i="1"/>
  <c r="E2919" i="1"/>
  <c r="K3049" i="1" s="1"/>
  <c r="D2919" i="1"/>
  <c r="E2918" i="1"/>
  <c r="K3048" i="1" s="1"/>
  <c r="D2918" i="1"/>
  <c r="E2917" i="1"/>
  <c r="K3047" i="1" s="1"/>
  <c r="D2917" i="1"/>
  <c r="E2916" i="1"/>
  <c r="K3046" i="1" s="1"/>
  <c r="D2916" i="1"/>
  <c r="E2915" i="1"/>
  <c r="K3045" i="1" s="1"/>
  <c r="D2915" i="1"/>
  <c r="E2914" i="1"/>
  <c r="K3044" i="1" s="1"/>
  <c r="D2914" i="1"/>
  <c r="E2913" i="1"/>
  <c r="K3043" i="1" s="1"/>
  <c r="D2913" i="1"/>
  <c r="E2912" i="1"/>
  <c r="D2912" i="1"/>
  <c r="F2922" i="1" l="1"/>
  <c r="K3042" i="1"/>
  <c r="F2926" i="1"/>
  <c r="F2929" i="1"/>
  <c r="F2930" i="1"/>
  <c r="F2925" i="1"/>
  <c r="F2924" i="1"/>
  <c r="F2928" i="1"/>
  <c r="F2923" i="1"/>
  <c r="F2927" i="1"/>
  <c r="F2931" i="1"/>
  <c r="F2919" i="1"/>
  <c r="F2921" i="1"/>
  <c r="F2915" i="1"/>
  <c r="F2918" i="1"/>
  <c r="F2913" i="1"/>
  <c r="F2917" i="1"/>
  <c r="F2912" i="1"/>
  <c r="F2916" i="1"/>
  <c r="F2920" i="1"/>
  <c r="F2914" i="1"/>
  <c r="L2911" i="1"/>
  <c r="K2911" i="1"/>
  <c r="J2911" i="1"/>
  <c r="I2911" i="1"/>
  <c r="H2911" i="1"/>
  <c r="L2910" i="1"/>
  <c r="J2910" i="1"/>
  <c r="I2910" i="1"/>
  <c r="H2910" i="1"/>
  <c r="L2909" i="1"/>
  <c r="J2909" i="1"/>
  <c r="I2909" i="1"/>
  <c r="H2909" i="1"/>
  <c r="L2908" i="1"/>
  <c r="J2908" i="1"/>
  <c r="I2908" i="1"/>
  <c r="H2908" i="1"/>
  <c r="L2907" i="1"/>
  <c r="J2907" i="1"/>
  <c r="I2907" i="1"/>
  <c r="H2907" i="1"/>
  <c r="L2906" i="1"/>
  <c r="J2906" i="1"/>
  <c r="I2906" i="1"/>
  <c r="H2906" i="1"/>
  <c r="L2905" i="1"/>
  <c r="J2905" i="1"/>
  <c r="I2905" i="1"/>
  <c r="H2905" i="1"/>
  <c r="L2904" i="1"/>
  <c r="J2904" i="1"/>
  <c r="I2904" i="1"/>
  <c r="H2904" i="1"/>
  <c r="L2903" i="1"/>
  <c r="J2903" i="1"/>
  <c r="I2903" i="1"/>
  <c r="H2903" i="1"/>
  <c r="L2902" i="1"/>
  <c r="J2902" i="1"/>
  <c r="I2902" i="1"/>
  <c r="H2902" i="1"/>
  <c r="E2911" i="1"/>
  <c r="D2911" i="1"/>
  <c r="E2910" i="1"/>
  <c r="K3040" i="1" s="1"/>
  <c r="D2910" i="1"/>
  <c r="E2909" i="1"/>
  <c r="K3039" i="1" s="1"/>
  <c r="D2909" i="1"/>
  <c r="E2908" i="1"/>
  <c r="K3038" i="1" s="1"/>
  <c r="D2908" i="1"/>
  <c r="E2907" i="1"/>
  <c r="K3037" i="1" s="1"/>
  <c r="D2907" i="1"/>
  <c r="E2906" i="1"/>
  <c r="K3036" i="1" s="1"/>
  <c r="D2906" i="1"/>
  <c r="E2905" i="1"/>
  <c r="K3035" i="1" s="1"/>
  <c r="D2905" i="1"/>
  <c r="E2904" i="1"/>
  <c r="K3034" i="1" s="1"/>
  <c r="D2904" i="1"/>
  <c r="E2903" i="1"/>
  <c r="K3033" i="1" s="1"/>
  <c r="D2903" i="1"/>
  <c r="E2902" i="1"/>
  <c r="K3032" i="1" s="1"/>
  <c r="D2902" i="1"/>
  <c r="F2902" i="1" l="1"/>
  <c r="F2903" i="1"/>
  <c r="F2910" i="1"/>
  <c r="F2909" i="1"/>
  <c r="F2911" i="1"/>
  <c r="F2907" i="1"/>
  <c r="F2904" i="1"/>
  <c r="F2908" i="1"/>
  <c r="F2905" i="1"/>
  <c r="F2906" i="1"/>
  <c r="L2901" i="1"/>
  <c r="K2901" i="1"/>
  <c r="J2901" i="1"/>
  <c r="I2901" i="1"/>
  <c r="H2901" i="1"/>
  <c r="L2900" i="1"/>
  <c r="J2900" i="1"/>
  <c r="I2900" i="1"/>
  <c r="H2900" i="1"/>
  <c r="L2899" i="1"/>
  <c r="J2899" i="1"/>
  <c r="I2899" i="1"/>
  <c r="H2899" i="1"/>
  <c r="L2898" i="1"/>
  <c r="J2898" i="1"/>
  <c r="I2898" i="1"/>
  <c r="H2898" i="1"/>
  <c r="L2897" i="1"/>
  <c r="J2897" i="1"/>
  <c r="I2897" i="1"/>
  <c r="H2897" i="1"/>
  <c r="L2896" i="1"/>
  <c r="J2896" i="1"/>
  <c r="I2896" i="1"/>
  <c r="H2896" i="1"/>
  <c r="L2895" i="1"/>
  <c r="J2895" i="1"/>
  <c r="I2895" i="1"/>
  <c r="H2895" i="1"/>
  <c r="L2894" i="1"/>
  <c r="J2894" i="1"/>
  <c r="I2894" i="1"/>
  <c r="H2894" i="1"/>
  <c r="L2893" i="1"/>
  <c r="J2893" i="1"/>
  <c r="I2893" i="1"/>
  <c r="H2893" i="1"/>
  <c r="L2892" i="1"/>
  <c r="J2892" i="1"/>
  <c r="I2892" i="1"/>
  <c r="H2892" i="1"/>
  <c r="L2891" i="1"/>
  <c r="K2891" i="1"/>
  <c r="J2891" i="1"/>
  <c r="I2891" i="1"/>
  <c r="H2891" i="1"/>
  <c r="L2890" i="1"/>
  <c r="J2890" i="1"/>
  <c r="I2890" i="1"/>
  <c r="H2890" i="1"/>
  <c r="L2889" i="1"/>
  <c r="J2889" i="1"/>
  <c r="I2889" i="1"/>
  <c r="H2889" i="1"/>
  <c r="L2888" i="1"/>
  <c r="J2888" i="1"/>
  <c r="I2888" i="1"/>
  <c r="H2888" i="1"/>
  <c r="L2887" i="1"/>
  <c r="J2887" i="1"/>
  <c r="I2887" i="1"/>
  <c r="H2887" i="1"/>
  <c r="L2886" i="1"/>
  <c r="J2886" i="1"/>
  <c r="I2886" i="1"/>
  <c r="H2886" i="1"/>
  <c r="L2885" i="1"/>
  <c r="J2885" i="1"/>
  <c r="I2885" i="1"/>
  <c r="H2885" i="1"/>
  <c r="L2884" i="1"/>
  <c r="J2884" i="1"/>
  <c r="I2884" i="1"/>
  <c r="H2884" i="1"/>
  <c r="L2883" i="1"/>
  <c r="J2883" i="1"/>
  <c r="I2883" i="1"/>
  <c r="H2883" i="1"/>
  <c r="L2882" i="1"/>
  <c r="J2882" i="1"/>
  <c r="I2882" i="1"/>
  <c r="H2882" i="1"/>
  <c r="E2901" i="1"/>
  <c r="D2901" i="1"/>
  <c r="E2900" i="1"/>
  <c r="K3030" i="1" s="1"/>
  <c r="D2900" i="1"/>
  <c r="E2899" i="1"/>
  <c r="K3029" i="1" s="1"/>
  <c r="D2899" i="1"/>
  <c r="E2898" i="1"/>
  <c r="K3028" i="1" s="1"/>
  <c r="D2898" i="1"/>
  <c r="E2897" i="1"/>
  <c r="K3027" i="1" s="1"/>
  <c r="D2897" i="1"/>
  <c r="E2896" i="1"/>
  <c r="K3026" i="1" s="1"/>
  <c r="D2896" i="1"/>
  <c r="E2895" i="1"/>
  <c r="K3025" i="1" s="1"/>
  <c r="D2895" i="1"/>
  <c r="E2894" i="1"/>
  <c r="K3024" i="1" s="1"/>
  <c r="D2894" i="1"/>
  <c r="E2893" i="1"/>
  <c r="K3023" i="1" s="1"/>
  <c r="D2893" i="1"/>
  <c r="E2892" i="1"/>
  <c r="K3022" i="1" s="1"/>
  <c r="D2892" i="1"/>
  <c r="E2891" i="1"/>
  <c r="D2891" i="1"/>
  <c r="E2890" i="1"/>
  <c r="K3020" i="1" s="1"/>
  <c r="D2890" i="1"/>
  <c r="E2889" i="1"/>
  <c r="K3019" i="1" s="1"/>
  <c r="D2889" i="1"/>
  <c r="E2888" i="1"/>
  <c r="K3018" i="1" s="1"/>
  <c r="D2888" i="1"/>
  <c r="E2887" i="1"/>
  <c r="K3017" i="1" s="1"/>
  <c r="D2887" i="1"/>
  <c r="E2886" i="1"/>
  <c r="K3016" i="1" s="1"/>
  <c r="D2886" i="1"/>
  <c r="E2885" i="1"/>
  <c r="K3015" i="1" s="1"/>
  <c r="D2885" i="1"/>
  <c r="E2884" i="1"/>
  <c r="K3014" i="1" s="1"/>
  <c r="D2884" i="1"/>
  <c r="E2883" i="1"/>
  <c r="K3013" i="1" s="1"/>
  <c r="D2883" i="1"/>
  <c r="D2882" i="1"/>
  <c r="K3012" i="1" l="1"/>
  <c r="F2882" i="1"/>
  <c r="F2892" i="1"/>
  <c r="F2886" i="1"/>
  <c r="F2894" i="1"/>
  <c r="F2898" i="1"/>
  <c r="F2890" i="1"/>
  <c r="F2888" i="1"/>
  <c r="F2885" i="1"/>
  <c r="F2887" i="1"/>
  <c r="F2889" i="1"/>
  <c r="F2891" i="1"/>
  <c r="F2893" i="1"/>
  <c r="F2900" i="1"/>
  <c r="F2897" i="1"/>
  <c r="F2899" i="1"/>
  <c r="F2901" i="1"/>
  <c r="F2884" i="1"/>
  <c r="F2883" i="1"/>
  <c r="F2895" i="1"/>
  <c r="F2896" i="1"/>
  <c r="L2881" i="1"/>
  <c r="K2881" i="1"/>
  <c r="J2881" i="1"/>
  <c r="I2881" i="1"/>
  <c r="H2881" i="1"/>
  <c r="L2880" i="1"/>
  <c r="J2880" i="1"/>
  <c r="I2880" i="1"/>
  <c r="H2880" i="1"/>
  <c r="L2879" i="1"/>
  <c r="J2879" i="1"/>
  <c r="I2879" i="1"/>
  <c r="H2879" i="1"/>
  <c r="L2878" i="1"/>
  <c r="J2878" i="1"/>
  <c r="I2878" i="1"/>
  <c r="H2878" i="1"/>
  <c r="L2877" i="1"/>
  <c r="J2877" i="1"/>
  <c r="I2877" i="1"/>
  <c r="H2877" i="1"/>
  <c r="L2876" i="1"/>
  <c r="J2876" i="1"/>
  <c r="I2876" i="1"/>
  <c r="H2876" i="1"/>
  <c r="L2875" i="1"/>
  <c r="J2875" i="1"/>
  <c r="I2875" i="1"/>
  <c r="H2875" i="1"/>
  <c r="L2874" i="1"/>
  <c r="J2874" i="1"/>
  <c r="I2874" i="1"/>
  <c r="H2874" i="1"/>
  <c r="L2873" i="1"/>
  <c r="J2873" i="1"/>
  <c r="I2873" i="1"/>
  <c r="H2873" i="1"/>
  <c r="L2872" i="1"/>
  <c r="J2872" i="1"/>
  <c r="I2872" i="1"/>
  <c r="H2872" i="1"/>
  <c r="D2881" i="1"/>
  <c r="K3010" i="1"/>
  <c r="D2880" i="1"/>
  <c r="K3009" i="1"/>
  <c r="D2879" i="1"/>
  <c r="K3008" i="1"/>
  <c r="D2878" i="1"/>
  <c r="K3007" i="1"/>
  <c r="D2877" i="1"/>
  <c r="K3006" i="1"/>
  <c r="D2876" i="1"/>
  <c r="K3005" i="1"/>
  <c r="D2875" i="1"/>
  <c r="K3004" i="1"/>
  <c r="D2874" i="1"/>
  <c r="K3003" i="1"/>
  <c r="D2873" i="1"/>
  <c r="K3002" i="1"/>
  <c r="D2872" i="1"/>
  <c r="F2873" i="1" l="1"/>
  <c r="F2874" i="1"/>
  <c r="F2872" i="1"/>
  <c r="F2875" i="1"/>
  <c r="F2877" i="1"/>
  <c r="F2879" i="1"/>
  <c r="F2881" i="1"/>
  <c r="F2878" i="1"/>
  <c r="F2880" i="1"/>
  <c r="F2876" i="1"/>
  <c r="L2871" i="1" l="1"/>
  <c r="K2871" i="1"/>
  <c r="J2871" i="1"/>
  <c r="I2871" i="1"/>
  <c r="H2871" i="1"/>
  <c r="L2870" i="1"/>
  <c r="J2870" i="1"/>
  <c r="I2870" i="1"/>
  <c r="H2870" i="1"/>
  <c r="L2869" i="1"/>
  <c r="J2869" i="1"/>
  <c r="I2869" i="1"/>
  <c r="H2869" i="1"/>
  <c r="L2868" i="1"/>
  <c r="J2868" i="1"/>
  <c r="I2868" i="1"/>
  <c r="H2868" i="1"/>
  <c r="L2867" i="1"/>
  <c r="J2867" i="1"/>
  <c r="I2867" i="1"/>
  <c r="H2867" i="1"/>
  <c r="L2866" i="1"/>
  <c r="J2866" i="1"/>
  <c r="I2866" i="1"/>
  <c r="H2866" i="1"/>
  <c r="L2865" i="1"/>
  <c r="J2865" i="1"/>
  <c r="I2865" i="1"/>
  <c r="H2865" i="1"/>
  <c r="L2864" i="1"/>
  <c r="J2864" i="1"/>
  <c r="I2864" i="1"/>
  <c r="H2864" i="1"/>
  <c r="L2863" i="1"/>
  <c r="J2863" i="1"/>
  <c r="I2863" i="1"/>
  <c r="H2863" i="1"/>
  <c r="L2862" i="1"/>
  <c r="J2862" i="1"/>
  <c r="I2862" i="1"/>
  <c r="H2862" i="1"/>
  <c r="E2871" i="1"/>
  <c r="D2871" i="1"/>
  <c r="E2870" i="1"/>
  <c r="K3000" i="1" s="1"/>
  <c r="D2870" i="1"/>
  <c r="E2869" i="1"/>
  <c r="K2999" i="1" s="1"/>
  <c r="D2869" i="1"/>
  <c r="E2868" i="1"/>
  <c r="K2998" i="1" s="1"/>
  <c r="D2868" i="1"/>
  <c r="E2867" i="1"/>
  <c r="K2997" i="1" s="1"/>
  <c r="D2867" i="1"/>
  <c r="E2866" i="1"/>
  <c r="K2996" i="1" s="1"/>
  <c r="D2866" i="1"/>
  <c r="E2865" i="1"/>
  <c r="K2995" i="1" s="1"/>
  <c r="D2865" i="1"/>
  <c r="E2864" i="1"/>
  <c r="K2994" i="1" s="1"/>
  <c r="D2864" i="1"/>
  <c r="E2863" i="1"/>
  <c r="K2993" i="1" s="1"/>
  <c r="D2863" i="1"/>
  <c r="E2862" i="1"/>
  <c r="K2992" i="1" s="1"/>
  <c r="D2862" i="1"/>
  <c r="F2862" i="1" l="1"/>
  <c r="F2863" i="1"/>
  <c r="F2866" i="1"/>
  <c r="F2867" i="1"/>
  <c r="F2871" i="1"/>
  <c r="F2869" i="1"/>
  <c r="F2864" i="1"/>
  <c r="F2868" i="1"/>
  <c r="F2870" i="1"/>
  <c r="F2865" i="1"/>
  <c r="L2861" i="1"/>
  <c r="K2861" i="1"/>
  <c r="J2861" i="1"/>
  <c r="I2861" i="1"/>
  <c r="H2861" i="1"/>
  <c r="L2860" i="1"/>
  <c r="J2860" i="1"/>
  <c r="I2860" i="1"/>
  <c r="H2860" i="1"/>
  <c r="L2859" i="1"/>
  <c r="J2859" i="1"/>
  <c r="I2859" i="1"/>
  <c r="H2859" i="1"/>
  <c r="L2858" i="1"/>
  <c r="J2858" i="1"/>
  <c r="I2858" i="1"/>
  <c r="H2858" i="1"/>
  <c r="L2857" i="1"/>
  <c r="J2857" i="1"/>
  <c r="I2857" i="1"/>
  <c r="H2857" i="1"/>
  <c r="L2856" i="1"/>
  <c r="J2856" i="1"/>
  <c r="I2856" i="1"/>
  <c r="H2856" i="1"/>
  <c r="L2855" i="1"/>
  <c r="J2855" i="1"/>
  <c r="I2855" i="1"/>
  <c r="H2855" i="1"/>
  <c r="L2854" i="1"/>
  <c r="J2854" i="1"/>
  <c r="I2854" i="1"/>
  <c r="H2854" i="1"/>
  <c r="L2853" i="1"/>
  <c r="J2853" i="1"/>
  <c r="I2853" i="1"/>
  <c r="H2853" i="1"/>
  <c r="L2852" i="1"/>
  <c r="J2852" i="1"/>
  <c r="I2852" i="1"/>
  <c r="H2852" i="1"/>
  <c r="E2861" i="1"/>
  <c r="D2861" i="1"/>
  <c r="E2860" i="1"/>
  <c r="K2990" i="1" s="1"/>
  <c r="D2860" i="1"/>
  <c r="E2859" i="1"/>
  <c r="K2989" i="1" s="1"/>
  <c r="D2859" i="1"/>
  <c r="E2858" i="1"/>
  <c r="K2988" i="1" s="1"/>
  <c r="D2858" i="1"/>
  <c r="E2857" i="1"/>
  <c r="K2987" i="1" s="1"/>
  <c r="D2857" i="1"/>
  <c r="E2856" i="1"/>
  <c r="K2986" i="1" s="1"/>
  <c r="D2856" i="1"/>
  <c r="E2855" i="1"/>
  <c r="K2985" i="1" s="1"/>
  <c r="D2855" i="1"/>
  <c r="E2854" i="1"/>
  <c r="K2984" i="1" s="1"/>
  <c r="D2854" i="1"/>
  <c r="E2853" i="1"/>
  <c r="K2983" i="1" s="1"/>
  <c r="D2853" i="1"/>
  <c r="E2852" i="1"/>
  <c r="K2982" i="1" s="1"/>
  <c r="D2852" i="1"/>
  <c r="F2854" i="1" l="1"/>
  <c r="F2853" i="1"/>
  <c r="F2852" i="1"/>
  <c r="F2860" i="1"/>
  <c r="F2859" i="1"/>
  <c r="F2861" i="1"/>
  <c r="F2857" i="1"/>
  <c r="F2858" i="1"/>
  <c r="F2855" i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K2980" i="1" s="1"/>
  <c r="D2850" i="1"/>
  <c r="E2849" i="1"/>
  <c r="K2979" i="1" s="1"/>
  <c r="D2849" i="1"/>
  <c r="E2848" i="1"/>
  <c r="K2978" i="1" s="1"/>
  <c r="D2848" i="1"/>
  <c r="E2847" i="1"/>
  <c r="K2977" i="1" s="1"/>
  <c r="D2847" i="1"/>
  <c r="E2846" i="1"/>
  <c r="K2976" i="1" s="1"/>
  <c r="D2846" i="1"/>
  <c r="E2845" i="1"/>
  <c r="K2975" i="1" s="1"/>
  <c r="D2845" i="1"/>
  <c r="E2844" i="1"/>
  <c r="K2974" i="1" s="1"/>
  <c r="D2844" i="1"/>
  <c r="E2843" i="1"/>
  <c r="K2973" i="1" s="1"/>
  <c r="D2843" i="1"/>
  <c r="E2842" i="1"/>
  <c r="K2972" i="1" s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K2970" i="1" s="1"/>
  <c r="D2840" i="1"/>
  <c r="E2839" i="1"/>
  <c r="K2969" i="1" s="1"/>
  <c r="D2839" i="1"/>
  <c r="E2838" i="1"/>
  <c r="K2968" i="1" s="1"/>
  <c r="D2838" i="1"/>
  <c r="E2837" i="1"/>
  <c r="K2967" i="1" s="1"/>
  <c r="D2837" i="1"/>
  <c r="E2836" i="1"/>
  <c r="K2966" i="1" s="1"/>
  <c r="D2836" i="1"/>
  <c r="E2835" i="1"/>
  <c r="K2965" i="1" s="1"/>
  <c r="D2835" i="1"/>
  <c r="E2834" i="1"/>
  <c r="K2964" i="1" s="1"/>
  <c r="D2834" i="1"/>
  <c r="E2833" i="1"/>
  <c r="K2963" i="1" s="1"/>
  <c r="D2833" i="1"/>
  <c r="E2832" i="1"/>
  <c r="K2962" i="1" s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K2960" i="1" s="1"/>
  <c r="D2830" i="1"/>
  <c r="E2829" i="1"/>
  <c r="K2959" i="1" s="1"/>
  <c r="D2829" i="1"/>
  <c r="E2828" i="1"/>
  <c r="K2958" i="1" s="1"/>
  <c r="D2828" i="1"/>
  <c r="E2827" i="1"/>
  <c r="K2957" i="1" s="1"/>
  <c r="D2827" i="1"/>
  <c r="E2826" i="1"/>
  <c r="K2956" i="1" s="1"/>
  <c r="D2826" i="1"/>
  <c r="E2825" i="1"/>
  <c r="K2955" i="1" s="1"/>
  <c r="D2825" i="1"/>
  <c r="E2824" i="1"/>
  <c r="K2954" i="1" s="1"/>
  <c r="D2824" i="1"/>
  <c r="E2823" i="1"/>
  <c r="K2953" i="1" s="1"/>
  <c r="D2823" i="1"/>
  <c r="E2822" i="1"/>
  <c r="K2952" i="1" s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K2950" i="1" s="1"/>
  <c r="D2820" i="1"/>
  <c r="E2819" i="1"/>
  <c r="K2949" i="1" s="1"/>
  <c r="D2819" i="1"/>
  <c r="E2818" i="1"/>
  <c r="K2948" i="1" s="1"/>
  <c r="D2818" i="1"/>
  <c r="E2817" i="1"/>
  <c r="K2947" i="1" s="1"/>
  <c r="D2817" i="1"/>
  <c r="E2816" i="1"/>
  <c r="K2946" i="1" s="1"/>
  <c r="D2816" i="1"/>
  <c r="E2815" i="1"/>
  <c r="K2945" i="1" s="1"/>
  <c r="D2815" i="1"/>
  <c r="E2814" i="1"/>
  <c r="K2944" i="1" s="1"/>
  <c r="D2814" i="1"/>
  <c r="E2813" i="1"/>
  <c r="K2943" i="1" s="1"/>
  <c r="D2813" i="1"/>
  <c r="E2812" i="1"/>
  <c r="K2942" i="1" s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K2940" i="1" s="1"/>
  <c r="D2810" i="1"/>
  <c r="E2809" i="1"/>
  <c r="K2939" i="1" s="1"/>
  <c r="D2809" i="1"/>
  <c r="E2808" i="1"/>
  <c r="K2938" i="1" s="1"/>
  <c r="D2808" i="1"/>
  <c r="E2807" i="1"/>
  <c r="K2937" i="1" s="1"/>
  <c r="D2807" i="1"/>
  <c r="E2806" i="1"/>
  <c r="K2936" i="1" s="1"/>
  <c r="D2806" i="1"/>
  <c r="E2805" i="1"/>
  <c r="K2935" i="1" s="1"/>
  <c r="D2805" i="1"/>
  <c r="E2804" i="1"/>
  <c r="K2934" i="1" s="1"/>
  <c r="D2804" i="1"/>
  <c r="E2803" i="1"/>
  <c r="K2933" i="1" s="1"/>
  <c r="D2803" i="1"/>
  <c r="E2802" i="1"/>
  <c r="K2932" i="1" s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K2913" i="1" l="1"/>
  <c r="K2923" i="1"/>
  <c r="K2915" i="1"/>
  <c r="K2925" i="1"/>
  <c r="K2917" i="1"/>
  <c r="K2927" i="1"/>
  <c r="K2919" i="1"/>
  <c r="K2929" i="1"/>
  <c r="K2912" i="1"/>
  <c r="K2922" i="1"/>
  <c r="K2914" i="1"/>
  <c r="K2924" i="1"/>
  <c r="K2916" i="1"/>
  <c r="K2926" i="1"/>
  <c r="K2918" i="1"/>
  <c r="K2928" i="1"/>
  <c r="K2920" i="1"/>
  <c r="K2930" i="1"/>
  <c r="F2783" i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K2910" i="1" s="1"/>
  <c r="D2780" i="1"/>
  <c r="E2779" i="1"/>
  <c r="K2909" i="1" s="1"/>
  <c r="D2779" i="1"/>
  <c r="E2778" i="1"/>
  <c r="K2908" i="1" s="1"/>
  <c r="D2778" i="1"/>
  <c r="E2777" i="1"/>
  <c r="K2907" i="1" s="1"/>
  <c r="D2777" i="1"/>
  <c r="E2776" i="1"/>
  <c r="K2906" i="1" s="1"/>
  <c r="D2776" i="1"/>
  <c r="E2775" i="1"/>
  <c r="K2905" i="1" s="1"/>
  <c r="D2775" i="1"/>
  <c r="E2774" i="1"/>
  <c r="K2904" i="1" s="1"/>
  <c r="D2774" i="1"/>
  <c r="E2773" i="1"/>
  <c r="K2903" i="1" s="1"/>
  <c r="D2773" i="1"/>
  <c r="E2772" i="1"/>
  <c r="K2902" i="1" s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K2900" i="1" s="1"/>
  <c r="D2770" i="1"/>
  <c r="E2769" i="1"/>
  <c r="K2899" i="1" s="1"/>
  <c r="D2769" i="1"/>
  <c r="E2768" i="1"/>
  <c r="K2898" i="1" s="1"/>
  <c r="D2768" i="1"/>
  <c r="E2767" i="1"/>
  <c r="K2897" i="1" s="1"/>
  <c r="D2767" i="1"/>
  <c r="E2766" i="1"/>
  <c r="K2896" i="1" s="1"/>
  <c r="D2766" i="1"/>
  <c r="E2765" i="1"/>
  <c r="K2895" i="1" s="1"/>
  <c r="D2765" i="1"/>
  <c r="E2764" i="1"/>
  <c r="K2894" i="1" s="1"/>
  <c r="D2764" i="1"/>
  <c r="E2763" i="1"/>
  <c r="K2893" i="1" s="1"/>
  <c r="D2763" i="1"/>
  <c r="E2762" i="1"/>
  <c r="K2892" i="1" s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K2890" i="1" s="1"/>
  <c r="D2760" i="1"/>
  <c r="E2759" i="1"/>
  <c r="K2889" i="1" s="1"/>
  <c r="D2759" i="1"/>
  <c r="E2758" i="1"/>
  <c r="K2888" i="1" s="1"/>
  <c r="D2758" i="1"/>
  <c r="E2757" i="1"/>
  <c r="K2887" i="1" s="1"/>
  <c r="D2757" i="1"/>
  <c r="E2756" i="1"/>
  <c r="K2886" i="1" s="1"/>
  <c r="D2756" i="1"/>
  <c r="E2755" i="1"/>
  <c r="K2885" i="1" s="1"/>
  <c r="D2755" i="1"/>
  <c r="E2754" i="1"/>
  <c r="K2884" i="1" s="1"/>
  <c r="D2754" i="1"/>
  <c r="E2753" i="1"/>
  <c r="K2883" i="1" s="1"/>
  <c r="D2753" i="1"/>
  <c r="E2752" i="1"/>
  <c r="K2882" i="1" s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K2880" i="1" s="1"/>
  <c r="D2750" i="1"/>
  <c r="E2749" i="1"/>
  <c r="K2879" i="1" s="1"/>
  <c r="D2749" i="1"/>
  <c r="E2748" i="1"/>
  <c r="K2878" i="1" s="1"/>
  <c r="D2748" i="1"/>
  <c r="E2747" i="1"/>
  <c r="K2877" i="1" s="1"/>
  <c r="D2747" i="1"/>
  <c r="E2746" i="1"/>
  <c r="K2876" i="1" s="1"/>
  <c r="D2746" i="1"/>
  <c r="E2745" i="1"/>
  <c r="K2875" i="1" s="1"/>
  <c r="D2745" i="1"/>
  <c r="E2744" i="1"/>
  <c r="K2874" i="1" s="1"/>
  <c r="D2744" i="1"/>
  <c r="E2743" i="1"/>
  <c r="K2873" i="1" s="1"/>
  <c r="D2743" i="1"/>
  <c r="E2742" i="1"/>
  <c r="K2872" i="1" s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K2870" i="1" s="1"/>
  <c r="D2740" i="1"/>
  <c r="E2739" i="1"/>
  <c r="K2869" i="1" s="1"/>
  <c r="D2739" i="1"/>
  <c r="E2738" i="1"/>
  <c r="K2868" i="1" s="1"/>
  <c r="D2738" i="1"/>
  <c r="E2737" i="1"/>
  <c r="K2867" i="1" s="1"/>
  <c r="D2737" i="1"/>
  <c r="E2736" i="1"/>
  <c r="K2866" i="1" s="1"/>
  <c r="D2736" i="1"/>
  <c r="E2735" i="1"/>
  <c r="K2865" i="1" s="1"/>
  <c r="D2735" i="1"/>
  <c r="E2734" i="1"/>
  <c r="K2864" i="1" s="1"/>
  <c r="D2734" i="1"/>
  <c r="E2733" i="1"/>
  <c r="K2863" i="1" s="1"/>
  <c r="D2733" i="1"/>
  <c r="E2732" i="1"/>
  <c r="K2862" i="1" s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K2860" i="1" s="1"/>
  <c r="D2730" i="1"/>
  <c r="E2729" i="1"/>
  <c r="K2859" i="1" s="1"/>
  <c r="D2729" i="1"/>
  <c r="E2728" i="1"/>
  <c r="K2858" i="1" s="1"/>
  <c r="D2728" i="1"/>
  <c r="E2727" i="1"/>
  <c r="K2857" i="1" s="1"/>
  <c r="D2727" i="1"/>
  <c r="E2726" i="1"/>
  <c r="K2856" i="1" s="1"/>
  <c r="D2726" i="1"/>
  <c r="E2725" i="1"/>
  <c r="K2855" i="1" s="1"/>
  <c r="D2725" i="1"/>
  <c r="E2724" i="1"/>
  <c r="K2854" i="1" s="1"/>
  <c r="D2724" i="1"/>
  <c r="E2723" i="1"/>
  <c r="K2853" i="1" s="1"/>
  <c r="D2723" i="1"/>
  <c r="E2722" i="1"/>
  <c r="K2852" i="1" s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connections.xml><?xml version="1.0" encoding="utf-8"?>
<connections xmlns="http://schemas.openxmlformats.org/spreadsheetml/2006/main">
  <connection id="1" keepAlive="1" name="Query - ALL_AGE_FINAL" description="Connection to the 'ALL_AGE_FINAL' query in the workbook." type="5" refreshedVersion="6" background="1" saveData="1">
    <dbPr connection="Provider=Microsoft.Mashup.OleDb.1;Data Source=$Workbook$;Location=ALL_AGE_FINAL;Extended Properties=&quot;&quot;" command="SELECT * FROM [ALL_AGE_FINAL]"/>
  </connection>
</connections>
</file>

<file path=xl/sharedStrings.xml><?xml version="1.0" encoding="utf-8"?>
<sst xmlns="http://schemas.openxmlformats.org/spreadsheetml/2006/main" count="3199" uniqueCount="36">
  <si>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</si>
  <si>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</si>
  <si>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</si>
  <si>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</si>
  <si>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</si>
  <si>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</si>
  <si>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</si>
  <si>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</si>
  <si>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</si>
  <si>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</si>
  <si>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</si>
  <si>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</si>
  <si>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</si>
  <si>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</si>
  <si>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</si>
  <si>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</si>
  <si>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</si>
  <si>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</si>
  <si>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</si>
  <si>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</si>
  <si>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</si>
  <si>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</si>
  <si>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</si>
  <si>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</si>
  <si>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</si>
  <si>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</si>
  <si>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</si>
  <si>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</si>
  <si>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</si>
  <si>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</si>
  <si>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</si>
  <si>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</si>
  <si>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</si>
  <si>
    <t>AGE_RANGE</t>
  </si>
  <si>
    <t>AR_CASECOUNT</t>
  </si>
  <si>
    <t>AR_TOTALDEATHS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</si>
</sst>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DATE" tableColumnId="1"/>
      <queryTableField id="2" name="AGE_RANGE" tableColumnId="2"/>
      <queryTableField id="3" name="AR_CASECOUNT" tableColumnId="3"/>
      <queryTableField id="4" name="AR_TOTALDEATH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LL_AGE_FINAL" displayName="ALL_AGE_FINAL" ref="A1:D11" tableType="queryTable" totalsRowShown="0">
  <autoFilter ref="A1:D11"/>
  <tableColumns count="4">
    <tableColumn id="1" uniqueName="1" name="DATE" queryTableFieldId="1" dataDxfId="3"/>
    <tableColumn id="2" uniqueName="2" name="AGE_RANGE" queryTableFieldId="2" dataDxfId="2"/>
    <tableColumn id="3" uniqueName="3" name="AR_CASECOUNT" queryTableFieldId="3" dataDxfId="1"/>
    <tableColumn id="4" uniqueName="4" name="AR_TOTALDEATH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1"/>
  <sheetViews>
    <sheetView tabSelected="1" workbookViewId="0">
      <pane ySplit="1" topLeftCell="A3144" activePane="bottomLeft" state="frozen"/>
      <selection pane="bottomLeft" activeCell="A3161" sqref="A316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  <row r="2862" spans="1:12" x14ac:dyDescent="0.3">
      <c r="A2862" s="1">
        <v>44195</v>
      </c>
      <c r="B2862" s="11" t="s">
        <v>0</v>
      </c>
      <c r="C2862" s="101">
        <v>29635</v>
      </c>
      <c r="D2862" s="6">
        <f t="shared" ref="D2862:D2871" si="626">C2862/SUMIF(A:A,A2862,C:C)</f>
        <v>5.1023658379949349E-2</v>
      </c>
      <c r="E2862" s="7">
        <f t="shared" ref="E2862:E2881" si="627">C2862-SUMIFS(C:C,A:A,A2862-1,B:B,B2862)</f>
        <v>389</v>
      </c>
      <c r="F2862" s="6">
        <f t="shared" ref="F2862:F2871" si="628">E2862/SUMIF(A:A,A2862,E:E)</f>
        <v>4.7323600973236013E-2</v>
      </c>
      <c r="G2862" s="101">
        <v>4</v>
      </c>
      <c r="H2862" s="7">
        <f t="shared" ref="H2862:H2871" si="629">G2862-SUMIFS(G:G,A:A,A2862-1,B:B,B2862)</f>
        <v>0</v>
      </c>
      <c r="I2862" s="6">
        <f t="shared" ref="I2862:I2871" si="630">G2862/SUMIF(A:A,A2862,G:G)</f>
        <v>5.8737151248164463E-4</v>
      </c>
      <c r="J2862" s="10">
        <f>IF(B2862="Pending","",C2862/(VLOOKUP(B2862,Population!$A$2:$B$10,2,FALSE)/100000))</f>
        <v>3271.2096024655216</v>
      </c>
      <c r="K2862" s="10">
        <f>IF(B2862="Pending","",SUMIFS(E:E,A:A,"&lt;="&amp;A2862,A:A,"&gt;="&amp;A2862-13,B:B,B2862)/(VLOOKUP(B2862,Population!$A$2:$B$10,2,FALSE)/100000)/14)</f>
        <v>38.949541893464961</v>
      </c>
      <c r="L2862" s="13">
        <f>IF(B2862="Pending","",(G2862/C2862)/(VLOOKUP(B2862,Population!$A$2:$B$10,2,FALSE)/100000))</f>
        <v>1.4899047357109596E-5</v>
      </c>
    </row>
    <row r="2863" spans="1:12" x14ac:dyDescent="0.3">
      <c r="A2863" s="1">
        <v>44195</v>
      </c>
      <c r="B2863" s="101" t="s">
        <v>1</v>
      </c>
      <c r="C2863" s="101">
        <v>74298</v>
      </c>
      <c r="D2863" s="6">
        <f t="shared" si="626"/>
        <v>0.12792157146325212</v>
      </c>
      <c r="E2863" s="7">
        <f t="shared" si="627"/>
        <v>779</v>
      </c>
      <c r="F2863" s="6">
        <f t="shared" si="628"/>
        <v>9.4768856447688565E-2</v>
      </c>
      <c r="G2863" s="101">
        <v>3</v>
      </c>
      <c r="H2863" s="7">
        <f t="shared" si="629"/>
        <v>0</v>
      </c>
      <c r="I2863" s="6">
        <f t="shared" si="630"/>
        <v>4.405286343612335E-4</v>
      </c>
      <c r="J2863" s="10">
        <f>IF(B2863="Pending","",C2863/(VLOOKUP(B2863,Population!$A$2:$B$10,2,FALSE)/100000))</f>
        <v>8672.3277597828946</v>
      </c>
      <c r="K2863" s="10">
        <f>IF(B2863="Pending","",SUMIFS(E:E,A:A,"&lt;="&amp;A2863,A:A,"&gt;="&amp;A2863-13,B:B,B2863)/(VLOOKUP(B2863,Population!$A$2:$B$10,2,FALSE)/100000)/14)</f>
        <v>91.461254028005328</v>
      </c>
      <c r="L2863" s="13">
        <f>IF(B2863="Pending","",(G2863/C2863)/(VLOOKUP(B2863,Population!$A$2:$B$10,2,FALSE)/100000))</f>
        <v>4.7130569896936314E-6</v>
      </c>
    </row>
    <row r="2864" spans="1:12" x14ac:dyDescent="0.3">
      <c r="A2864" s="1">
        <v>44195</v>
      </c>
      <c r="B2864" s="101" t="s">
        <v>2</v>
      </c>
      <c r="C2864" s="101">
        <v>106568</v>
      </c>
      <c r="D2864" s="6">
        <f t="shared" si="626"/>
        <v>0.18348200527195688</v>
      </c>
      <c r="E2864" s="7">
        <f t="shared" si="627"/>
        <v>1497</v>
      </c>
      <c r="F2864" s="6">
        <f t="shared" si="628"/>
        <v>0.18211678832116787</v>
      </c>
      <c r="G2864" s="101">
        <v>41</v>
      </c>
      <c r="H2864" s="7">
        <f t="shared" si="629"/>
        <v>0</v>
      </c>
      <c r="I2864" s="6">
        <f t="shared" si="630"/>
        <v>6.0205580029368579E-3</v>
      </c>
      <c r="J2864" s="10">
        <f>IF(B2864="Pending","",C2864/(VLOOKUP(B2864,Population!$A$2:$B$10,2,FALSE)/100000))</f>
        <v>11188.852304797741</v>
      </c>
      <c r="K2864" s="10">
        <f>IF(B2864="Pending","",SUMIFS(E:E,A:A,"&lt;="&amp;A2864,A:A,"&gt;="&amp;A2864-13,B:B,B2864)/(VLOOKUP(B2864,Population!$A$2:$B$10,2,FALSE)/100000)/14)</f>
        <v>122.31638892621959</v>
      </c>
      <c r="L2864" s="13">
        <f>IF(B2864="Pending","",(G2864/C2864)/(VLOOKUP(B2864,Population!$A$2:$B$10,2,FALSE)/100000))</f>
        <v>4.0393898255900147E-5</v>
      </c>
    </row>
    <row r="2865" spans="1:12" x14ac:dyDescent="0.3">
      <c r="A2865" s="1">
        <v>44195</v>
      </c>
      <c r="B2865" s="101" t="s">
        <v>3</v>
      </c>
      <c r="C2865" s="101">
        <v>90718</v>
      </c>
      <c r="D2865" s="6">
        <f t="shared" si="626"/>
        <v>0.15619248324320043</v>
      </c>
      <c r="E2865" s="7">
        <f t="shared" si="627"/>
        <v>1396</v>
      </c>
      <c r="F2865" s="6">
        <f t="shared" si="628"/>
        <v>0.16982968369829685</v>
      </c>
      <c r="G2865" s="101">
        <v>69</v>
      </c>
      <c r="H2865" s="7">
        <f t="shared" si="629"/>
        <v>0</v>
      </c>
      <c r="I2865" s="6">
        <f t="shared" si="630"/>
        <v>1.013215859030837E-2</v>
      </c>
      <c r="J2865" s="10">
        <f>IF(B2865="Pending","",C2865/(VLOOKUP(B2865,Population!$A$2:$B$10,2,FALSE)/100000))</f>
        <v>10341.981481608149</v>
      </c>
      <c r="K2865" s="10">
        <f>IF(B2865="Pending","",SUMIFS(E:E,A:A,"&lt;="&amp;A2865,A:A,"&gt;="&amp;A2865-13,B:B,B2865)/(VLOOKUP(B2865,Population!$A$2:$B$10,2,FALSE)/100000)/14)</f>
        <v>122.43753291791214</v>
      </c>
      <c r="L2865" s="13">
        <f>IF(B2865="Pending","",(G2865/C2865)/(VLOOKUP(B2865,Population!$A$2:$B$10,2,FALSE)/100000))</f>
        <v>8.6709346365142689E-5</v>
      </c>
    </row>
    <row r="2866" spans="1:12" x14ac:dyDescent="0.3">
      <c r="A2866" s="1">
        <v>44195</v>
      </c>
      <c r="B2866" s="101" t="s">
        <v>4</v>
      </c>
      <c r="C2866" s="101">
        <v>87169</v>
      </c>
      <c r="D2866" s="6">
        <f t="shared" si="626"/>
        <v>0.15008204073972684</v>
      </c>
      <c r="E2866" s="7">
        <f t="shared" si="627"/>
        <v>1316</v>
      </c>
      <c r="F2866" s="6">
        <f t="shared" si="628"/>
        <v>0.16009732360097323</v>
      </c>
      <c r="G2866" s="101">
        <v>218</v>
      </c>
      <c r="H2866" s="7">
        <f t="shared" si="629"/>
        <v>4</v>
      </c>
      <c r="I2866" s="6">
        <f t="shared" si="630"/>
        <v>3.2011747430249635E-2</v>
      </c>
      <c r="J2866" s="10">
        <f>IF(B2866="Pending","",C2866/(VLOOKUP(B2866,Population!$A$2:$B$10,2,FALSE)/100000))</f>
        <v>10224.862759817952</v>
      </c>
      <c r="K2866" s="10">
        <f>IF(B2866="Pending","",SUMIFS(E:E,A:A,"&lt;="&amp;A2866,A:A,"&gt;="&amp;A2866-13,B:B,B2866)/(VLOOKUP(B2866,Population!$A$2:$B$10,2,FALSE)/100000)/14)</f>
        <v>124.82321319650649</v>
      </c>
      <c r="L2866" s="13">
        <f>IF(B2866="Pending","",(G2866/C2866)/(VLOOKUP(B2866,Population!$A$2:$B$10,2,FALSE)/100000))</f>
        <v>2.9335254041418777E-4</v>
      </c>
    </row>
    <row r="2867" spans="1:12" x14ac:dyDescent="0.3">
      <c r="A2867" s="1">
        <v>44195</v>
      </c>
      <c r="B2867" s="101" t="s">
        <v>5</v>
      </c>
      <c r="C2867" s="101">
        <v>80894</v>
      </c>
      <c r="D2867" s="6">
        <f t="shared" si="626"/>
        <v>0.13927814479458825</v>
      </c>
      <c r="E2867" s="7">
        <f t="shared" si="627"/>
        <v>1205</v>
      </c>
      <c r="F2867" s="6">
        <f t="shared" si="628"/>
        <v>0.14659367396593673</v>
      </c>
      <c r="G2867" s="101">
        <v>580</v>
      </c>
      <c r="H2867" s="7">
        <f t="shared" si="629"/>
        <v>8</v>
      </c>
      <c r="I2867" s="6">
        <f t="shared" si="630"/>
        <v>8.5168869309838469E-2</v>
      </c>
      <c r="J2867" s="10">
        <f>IF(B2867="Pending","",C2867/(VLOOKUP(B2867,Population!$A$2:$B$10,2,FALSE)/100000))</f>
        <v>9034.7915533511077</v>
      </c>
      <c r="K2867" s="10">
        <f>IF(B2867="Pending","",SUMIFS(E:E,A:A,"&lt;="&amp;A2867,A:A,"&gt;="&amp;A2867-13,B:B,B2867)/(VLOOKUP(B2867,Population!$A$2:$B$10,2,FALSE)/100000)/14)</f>
        <v>114.37525518438134</v>
      </c>
      <c r="L2867" s="13">
        <f>IF(B2867="Pending","",(G2867/C2867)/(VLOOKUP(B2867,Population!$A$2:$B$10,2,FALSE)/100000))</f>
        <v>8.0078053753453214E-4</v>
      </c>
    </row>
    <row r="2868" spans="1:12" x14ac:dyDescent="0.3">
      <c r="A2868" s="1">
        <v>44195</v>
      </c>
      <c r="B2868" s="101" t="s">
        <v>6</v>
      </c>
      <c r="C2868" s="101">
        <v>57667</v>
      </c>
      <c r="D2868" s="6">
        <f t="shared" si="626"/>
        <v>9.9287373301722257E-2</v>
      </c>
      <c r="E2868" s="7">
        <f t="shared" si="627"/>
        <v>920</v>
      </c>
      <c r="F2868" s="6">
        <f t="shared" si="628"/>
        <v>0.11192214111922141</v>
      </c>
      <c r="G2868" s="101">
        <v>1235</v>
      </c>
      <c r="H2868" s="7">
        <f t="shared" si="629"/>
        <v>13</v>
      </c>
      <c r="I2868" s="6">
        <f t="shared" si="630"/>
        <v>0.18135095447870778</v>
      </c>
      <c r="J2868" s="10">
        <f>IF(B2868="Pending","",C2868/(VLOOKUP(B2868,Population!$A$2:$B$10,2,FALSE)/100000))</f>
        <v>7317.7943195632697</v>
      </c>
      <c r="K2868" s="10">
        <f>IF(B2868="Pending","",SUMIFS(E:E,A:A,"&lt;="&amp;A2868,A:A,"&gt;="&amp;A2868-13,B:B,B2868)/(VLOOKUP(B2868,Population!$A$2:$B$10,2,FALSE)/100000)/14)</f>
        <v>93.885972866428119</v>
      </c>
      <c r="L2868" s="13">
        <f>IF(B2868="Pending","",(G2868/C2868)/(VLOOKUP(B2868,Population!$A$2:$B$10,2,FALSE)/100000))</f>
        <v>2.7176432074134897E-3</v>
      </c>
    </row>
    <row r="2869" spans="1:12" x14ac:dyDescent="0.3">
      <c r="A2869" s="1">
        <v>44195</v>
      </c>
      <c r="B2869" s="101" t="s">
        <v>7</v>
      </c>
      <c r="C2869" s="101">
        <v>34461</v>
      </c>
      <c r="D2869" s="6">
        <f t="shared" si="626"/>
        <v>5.9332758273373865E-2</v>
      </c>
      <c r="E2869" s="7">
        <f t="shared" si="627"/>
        <v>511</v>
      </c>
      <c r="F2869" s="6">
        <f t="shared" si="628"/>
        <v>6.2165450121654503E-2</v>
      </c>
      <c r="G2869" s="101">
        <v>2060</v>
      </c>
      <c r="H2869" s="7">
        <f t="shared" si="629"/>
        <v>30</v>
      </c>
      <c r="I2869" s="6">
        <f t="shared" si="630"/>
        <v>0.30249632892804701</v>
      </c>
      <c r="J2869" s="10">
        <f>IF(B2869="Pending","",C2869/(VLOOKUP(B2869,Population!$A$2:$B$10,2,FALSE)/100000))</f>
        <v>7185.4077485889202</v>
      </c>
      <c r="K2869" s="10">
        <f>IF(B2869="Pending","",SUMIFS(E:E,A:A,"&lt;="&amp;A2869,A:A,"&gt;="&amp;A2869-13,B:B,B2869)/(VLOOKUP(B2869,Population!$A$2:$B$10,2,FALSE)/100000)/14)</f>
        <v>89.673502663992608</v>
      </c>
      <c r="L2869" s="13">
        <f>IF(B2869="Pending","",(G2869/C2869)/(VLOOKUP(B2869,Population!$A$2:$B$10,2,FALSE)/100000))</f>
        <v>1.2464156310643452E-2</v>
      </c>
    </row>
    <row r="2870" spans="1:12" x14ac:dyDescent="0.3">
      <c r="A2870" s="1">
        <v>44195</v>
      </c>
      <c r="B2870" s="101" t="s">
        <v>25</v>
      </c>
      <c r="C2870" s="101">
        <v>18255</v>
      </c>
      <c r="D2870" s="6">
        <f t="shared" si="626"/>
        <v>3.1430298084223901E-2</v>
      </c>
      <c r="E2870" s="7">
        <f t="shared" si="627"/>
        <v>269</v>
      </c>
      <c r="F2870" s="6">
        <f t="shared" si="628"/>
        <v>3.2725060827250609E-2</v>
      </c>
      <c r="G2870" s="101">
        <v>2599</v>
      </c>
      <c r="H2870" s="7">
        <f t="shared" si="629"/>
        <v>45</v>
      </c>
      <c r="I2870" s="6">
        <f t="shared" si="630"/>
        <v>0.3816446402349486</v>
      </c>
      <c r="J2870" s="10">
        <f>IF(B2870="Pending","",C2870/(VLOOKUP(B2870,Population!$A$2:$B$10,2,FALSE)/100000))</f>
        <v>8246.4120992550888</v>
      </c>
      <c r="K2870" s="10">
        <f>IF(B2870="Pending","",SUMIFS(E:E,A:A,"&lt;="&amp;A2870,A:A,"&gt;="&amp;A2870-13,B:B,B2870)/(VLOOKUP(B2870,Population!$A$2:$B$10,2,FALSE)/100000)/14)</f>
        <v>99.091174851556829</v>
      </c>
      <c r="L2870" s="13">
        <f>IF(B2870="Pending","",(G2870/C2870)/(VLOOKUP(B2870,Population!$A$2:$B$10,2,FALSE)/100000))</f>
        <v>6.4314313607424387E-2</v>
      </c>
    </row>
    <row r="2871" spans="1:12" x14ac:dyDescent="0.3">
      <c r="A2871" s="1">
        <v>44195</v>
      </c>
      <c r="B2871" s="101" t="s">
        <v>21</v>
      </c>
      <c r="C2871" s="101">
        <v>1144</v>
      </c>
      <c r="D2871" s="6">
        <f t="shared" si="626"/>
        <v>1.9696664480061432E-3</v>
      </c>
      <c r="E2871" s="7">
        <f t="shared" si="627"/>
        <v>-62</v>
      </c>
      <c r="F2871" s="6">
        <f t="shared" si="628"/>
        <v>-7.5425790754257904E-3</v>
      </c>
      <c r="G2871" s="101">
        <v>1</v>
      </c>
      <c r="H2871" s="7">
        <f t="shared" si="629"/>
        <v>0</v>
      </c>
      <c r="I2871" s="6">
        <f t="shared" si="630"/>
        <v>1.4684287812041116E-4</v>
      </c>
      <c r="J2871" s="10" t="str">
        <f>IF(B2871="Pending","",C2871/(VLOOKUP(B2871,Population!$A$2:$B$10,2,FALSE)/100000))</f>
        <v/>
      </c>
      <c r="K2871" s="10" t="str">
        <f>IF(B2871="Pending","",SUMIFS(E:E,A:A,"&lt;="&amp;A2871,A:A,"&gt;="&amp;A2871-13,B:B,B2871)/(VLOOKUP(B2871,Population!$A$2:$B$10,2,FALSE)/100000)/14)</f>
        <v/>
      </c>
      <c r="L2871" s="13" t="str">
        <f>IF(B2871="Pending","",(G2871/C2871)/(VLOOKUP(B2871,Population!$A$2:$B$10,2,FALSE)/100000))</f>
        <v/>
      </c>
    </row>
    <row r="2872" spans="1:12" x14ac:dyDescent="0.3">
      <c r="A2872" s="1">
        <v>44196</v>
      </c>
      <c r="B2872" s="11" t="s">
        <v>0</v>
      </c>
      <c r="C2872" s="101">
        <v>29949</v>
      </c>
      <c r="D2872" s="6">
        <f t="shared" ref="D2872:D2881" si="631">C2872/SUMIF(A:A,A2872,C:C)</f>
        <v>5.103765835835597E-2</v>
      </c>
      <c r="E2872" s="7">
        <f t="shared" si="627"/>
        <v>314</v>
      </c>
      <c r="F2872" s="6">
        <f t="shared" ref="F2872:F2881" si="632">E2872/SUMIF(A:A,A2872,E:E)</f>
        <v>5.2394460203570831E-2</v>
      </c>
      <c r="G2872" s="101">
        <v>4</v>
      </c>
      <c r="H2872" s="7">
        <f t="shared" ref="H2872:H2881" si="633">G2872-SUMIFS(G:G,A:A,A2872-1,B:B,B2872)</f>
        <v>0</v>
      </c>
      <c r="I2872" s="6">
        <f t="shared" ref="I2872:I2881" si="634">G2872/SUMIF(A:A,A2872,G:G)</f>
        <v>5.7912262921673661E-4</v>
      </c>
      <c r="J2872" s="10">
        <f>IF(B2872="Pending","",C2872/(VLOOKUP(B2872,Population!$A$2:$B$10,2,FALSE)/100000))</f>
        <v>3305.8699640371151</v>
      </c>
      <c r="K2872" s="10">
        <f>IF(B2872="Pending","",SUMIFS(E:E,A:A,"&lt;="&amp;A2872,A:A,"&gt;="&amp;A2872-13,B:B,B2872)/(VLOOKUP(B2872,Population!$A$2:$B$10,2,FALSE)/100000)/14)</f>
        <v>37.632826610831628</v>
      </c>
      <c r="L2872" s="13">
        <f>IF(B2872="Pending","",(G2872/C2872)/(VLOOKUP(B2872,Population!$A$2:$B$10,2,FALSE)/100000))</f>
        <v>1.4742838439612101E-5</v>
      </c>
    </row>
    <row r="2873" spans="1:12" x14ac:dyDescent="0.3">
      <c r="A2873" s="1">
        <v>44196</v>
      </c>
      <c r="B2873" s="101" t="s">
        <v>1</v>
      </c>
      <c r="C2873" s="101">
        <v>74846</v>
      </c>
      <c r="D2873" s="6">
        <f t="shared" si="631"/>
        <v>0.12754898585894389</v>
      </c>
      <c r="E2873" s="7">
        <f t="shared" si="627"/>
        <v>548</v>
      </c>
      <c r="F2873" s="6">
        <f t="shared" si="632"/>
        <v>9.1440013348907057E-2</v>
      </c>
      <c r="G2873" s="101">
        <v>3</v>
      </c>
      <c r="H2873" s="7">
        <f t="shared" si="633"/>
        <v>0</v>
      </c>
      <c r="I2873" s="6">
        <f t="shared" si="634"/>
        <v>4.3434197191255248E-4</v>
      </c>
      <c r="J2873" s="10">
        <f>IF(B2873="Pending","",C2873/(VLOOKUP(B2873,Population!$A$2:$B$10,2,FALSE)/100000))</f>
        <v>8736.2922758177956</v>
      </c>
      <c r="K2873" s="10">
        <f>IF(B2873="Pending","",SUMIFS(E:E,A:A,"&lt;="&amp;A2873,A:A,"&gt;="&amp;A2873-13,B:B,B2873)/(VLOOKUP(B2873,Population!$A$2:$B$10,2,FALSE)/100000)/14)</f>
        <v>86.700599875772781</v>
      </c>
      <c r="L2873" s="13">
        <f>IF(B2873="Pending","",(G2873/C2873)/(VLOOKUP(B2873,Population!$A$2:$B$10,2,FALSE)/100000))</f>
        <v>4.6785493977000428E-6</v>
      </c>
    </row>
    <row r="2874" spans="1:12" x14ac:dyDescent="0.3">
      <c r="A2874" s="1">
        <v>44196</v>
      </c>
      <c r="B2874" s="101" t="s">
        <v>2</v>
      </c>
      <c r="C2874" s="101">
        <v>107598</v>
      </c>
      <c r="D2874" s="6">
        <f t="shared" si="631"/>
        <v>0.18336338321955276</v>
      </c>
      <c r="E2874" s="7">
        <f t="shared" si="627"/>
        <v>1030</v>
      </c>
      <c r="F2874" s="6">
        <f t="shared" si="632"/>
        <v>0.17186717837477056</v>
      </c>
      <c r="G2874" s="101">
        <v>41</v>
      </c>
      <c r="H2874" s="7">
        <f t="shared" si="633"/>
        <v>0</v>
      </c>
      <c r="I2874" s="6">
        <f t="shared" si="634"/>
        <v>5.9360069494715506E-3</v>
      </c>
      <c r="J2874" s="10">
        <f>IF(B2874="Pending","",C2874/(VLOOKUP(B2874,Population!$A$2:$B$10,2,FALSE)/100000))</f>
        <v>11296.994691573713</v>
      </c>
      <c r="K2874" s="10">
        <f>IF(B2874="Pending","",SUMIFS(E:E,A:A,"&lt;="&amp;A2874,A:A,"&gt;="&amp;A2874-13,B:B,B2874)/(VLOOKUP(B2874,Population!$A$2:$B$10,2,FALSE)/100000)/14)</f>
        <v>118.10168564133085</v>
      </c>
      <c r="L2874" s="13">
        <f>IF(B2874="Pending","",(G2874/C2874)/(VLOOKUP(B2874,Population!$A$2:$B$10,2,FALSE)/100000))</f>
        <v>4.0007220852941199E-5</v>
      </c>
    </row>
    <row r="2875" spans="1:12" x14ac:dyDescent="0.3">
      <c r="A2875" s="1">
        <v>44196</v>
      </c>
      <c r="B2875" s="101" t="s">
        <v>3</v>
      </c>
      <c r="C2875" s="101">
        <v>91724</v>
      </c>
      <c r="D2875" s="6">
        <f t="shared" si="631"/>
        <v>0.1563116690127164</v>
      </c>
      <c r="E2875" s="7">
        <f t="shared" si="627"/>
        <v>1006</v>
      </c>
      <c r="F2875" s="6">
        <f t="shared" si="632"/>
        <v>0.16786250625730018</v>
      </c>
      <c r="G2875" s="101">
        <v>69</v>
      </c>
      <c r="H2875" s="7">
        <f t="shared" si="633"/>
        <v>0</v>
      </c>
      <c r="I2875" s="6">
        <f t="shared" si="634"/>
        <v>9.989865353988707E-3</v>
      </c>
      <c r="J2875" s="10">
        <f>IF(B2875="Pending","",C2875/(VLOOKUP(B2875,Population!$A$2:$B$10,2,FALSE)/100000))</f>
        <v>10456.666917469807</v>
      </c>
      <c r="K2875" s="10">
        <f>IF(B2875="Pending","",SUMIFS(E:E,A:A,"&lt;="&amp;A2875,A:A,"&gt;="&amp;A2875-13,B:B,B2875)/(VLOOKUP(B2875,Population!$A$2:$B$10,2,FALSE)/100000)/14)</f>
        <v>118.91163163077088</v>
      </c>
      <c r="L2875" s="13">
        <f>IF(B2875="Pending","",(G2875/C2875)/(VLOOKUP(B2875,Population!$A$2:$B$10,2,FALSE)/100000))</f>
        <v>8.5758345509932122E-5</v>
      </c>
    </row>
    <row r="2876" spans="1:12" x14ac:dyDescent="0.3">
      <c r="A2876" s="1">
        <v>44196</v>
      </c>
      <c r="B2876" s="101" t="s">
        <v>4</v>
      </c>
      <c r="C2876" s="101">
        <v>88098</v>
      </c>
      <c r="D2876" s="6">
        <f t="shared" si="631"/>
        <v>0.15013241263663041</v>
      </c>
      <c r="E2876" s="7">
        <f t="shared" si="627"/>
        <v>929</v>
      </c>
      <c r="F2876" s="6">
        <f t="shared" si="632"/>
        <v>0.15501418321374938</v>
      </c>
      <c r="G2876" s="101">
        <v>224</v>
      </c>
      <c r="H2876" s="7">
        <f t="shared" si="633"/>
        <v>6</v>
      </c>
      <c r="I2876" s="6">
        <f t="shared" si="634"/>
        <v>3.2430867236137251E-2</v>
      </c>
      <c r="J2876" s="10">
        <f>IF(B2876="Pending","",C2876/(VLOOKUP(B2876,Population!$A$2:$B$10,2,FALSE)/100000))</f>
        <v>10333.83381035049</v>
      </c>
      <c r="K2876" s="10">
        <f>IF(B2876="Pending","",SUMIFS(E:E,A:A,"&lt;="&amp;A2876,A:A,"&gt;="&amp;A2876-13,B:B,B2876)/(VLOOKUP(B2876,Population!$A$2:$B$10,2,FALSE)/100000)/14)</f>
        <v>120.55854575678157</v>
      </c>
      <c r="L2876" s="13">
        <f>IF(B2876="Pending","",(G2876/C2876)/(VLOOKUP(B2876,Population!$A$2:$B$10,2,FALSE)/100000))</f>
        <v>2.9824789893915106E-4</v>
      </c>
    </row>
    <row r="2877" spans="1:12" x14ac:dyDescent="0.3">
      <c r="A2877" s="1">
        <v>44196</v>
      </c>
      <c r="B2877" s="101" t="s">
        <v>5</v>
      </c>
      <c r="C2877" s="101">
        <v>81827</v>
      </c>
      <c r="D2877" s="6">
        <f t="shared" si="631"/>
        <v>0.13944567332763011</v>
      </c>
      <c r="E2877" s="7">
        <f t="shared" si="627"/>
        <v>933</v>
      </c>
      <c r="F2877" s="6">
        <f t="shared" si="632"/>
        <v>0.1556816285666611</v>
      </c>
      <c r="G2877" s="101">
        <v>595</v>
      </c>
      <c r="H2877" s="7">
        <f t="shared" si="633"/>
        <v>15</v>
      </c>
      <c r="I2877" s="6">
        <f t="shared" si="634"/>
        <v>8.6144491095989581E-2</v>
      </c>
      <c r="J2877" s="10">
        <f>IF(B2877="Pending","",C2877/(VLOOKUP(B2877,Population!$A$2:$B$10,2,FALSE)/100000))</f>
        <v>9138.9953326088598</v>
      </c>
      <c r="K2877" s="10">
        <f>IF(B2877="Pending","",SUMIFS(E:E,A:A,"&lt;="&amp;A2877,A:A,"&gt;="&amp;A2877-13,B:B,B2877)/(VLOOKUP(B2877,Population!$A$2:$B$10,2,FALSE)/100000)/14)</f>
        <v>111.59106295034709</v>
      </c>
      <c r="L2877" s="13">
        <f>IF(B2877="Pending","",(G2877/C2877)/(VLOOKUP(B2877,Population!$A$2:$B$10,2,FALSE)/100000))</f>
        <v>8.1212365992454382E-4</v>
      </c>
    </row>
    <row r="2878" spans="1:12" x14ac:dyDescent="0.3">
      <c r="A2878" s="1">
        <v>44196</v>
      </c>
      <c r="B2878" s="101" t="s">
        <v>6</v>
      </c>
      <c r="C2878" s="101">
        <v>58313</v>
      </c>
      <c r="D2878" s="6">
        <f t="shared" si="631"/>
        <v>9.9374235261638508E-2</v>
      </c>
      <c r="E2878" s="7">
        <f t="shared" si="627"/>
        <v>646</v>
      </c>
      <c r="F2878" s="6">
        <f t="shared" si="632"/>
        <v>0.10779242449524445</v>
      </c>
      <c r="G2878" s="101">
        <v>1250</v>
      </c>
      <c r="H2878" s="7">
        <f t="shared" si="633"/>
        <v>15</v>
      </c>
      <c r="I2878" s="6">
        <f t="shared" si="634"/>
        <v>0.18097582163023021</v>
      </c>
      <c r="J2878" s="10">
        <f>IF(B2878="Pending","",C2878/(VLOOKUP(B2878,Population!$A$2:$B$10,2,FALSE)/100000))</f>
        <v>7399.7700618498093</v>
      </c>
      <c r="K2878" s="10">
        <f>IF(B2878="Pending","",SUMIFS(E:E,A:A,"&lt;="&amp;A2878,A:A,"&gt;="&amp;A2878-13,B:B,B2878)/(VLOOKUP(B2878,Population!$A$2:$B$10,2,FALSE)/100000)/14)</f>
        <v>91.574626749326441</v>
      </c>
      <c r="L2878" s="13">
        <f>IF(B2878="Pending","",(G2878/C2878)/(VLOOKUP(B2878,Population!$A$2:$B$10,2,FALSE)/100000))</f>
        <v>2.7201789026480394E-3</v>
      </c>
    </row>
    <row r="2879" spans="1:12" x14ac:dyDescent="0.3">
      <c r="A2879" s="1">
        <v>44196</v>
      </c>
      <c r="B2879" s="101" t="s">
        <v>7</v>
      </c>
      <c r="C2879" s="101">
        <v>34870</v>
      </c>
      <c r="D2879" s="6">
        <f t="shared" si="631"/>
        <v>5.9423792011615503E-2</v>
      </c>
      <c r="E2879" s="7">
        <f t="shared" si="627"/>
        <v>409</v>
      </c>
      <c r="F2879" s="6">
        <f t="shared" si="632"/>
        <v>6.8246287335224434E-2</v>
      </c>
      <c r="G2879" s="101">
        <v>2094</v>
      </c>
      <c r="H2879" s="7">
        <f t="shared" si="633"/>
        <v>34</v>
      </c>
      <c r="I2879" s="6">
        <f t="shared" si="634"/>
        <v>0.30317069639496164</v>
      </c>
      <c r="J2879" s="10">
        <f>IF(B2879="Pending","",C2879/(VLOOKUP(B2879,Population!$A$2:$B$10,2,FALSE)/100000))</f>
        <v>7270.6876815326204</v>
      </c>
      <c r="K2879" s="10">
        <f>IF(B2879="Pending","",SUMIFS(E:E,A:A,"&lt;="&amp;A2879,A:A,"&gt;="&amp;A2879-13,B:B,B2879)/(VLOOKUP(B2879,Population!$A$2:$B$10,2,FALSE)/100000)/14)</f>
        <v>88.30330464952867</v>
      </c>
      <c r="L2879" s="13">
        <f>IF(B2879="Pending","",(G2879/C2879)/(VLOOKUP(B2879,Population!$A$2:$B$10,2,FALSE)/100000))</f>
        <v>1.2521266876979263E-2</v>
      </c>
    </row>
    <row r="2880" spans="1:12" x14ac:dyDescent="0.3">
      <c r="A2880" s="1">
        <v>44196</v>
      </c>
      <c r="B2880" s="101" t="s">
        <v>25</v>
      </c>
      <c r="C2880" s="101">
        <v>18501</v>
      </c>
      <c r="D2880" s="6">
        <f t="shared" si="631"/>
        <v>3.1528522397674175E-2</v>
      </c>
      <c r="E2880" s="7">
        <f t="shared" si="627"/>
        <v>246</v>
      </c>
      <c r="F2880" s="6">
        <f t="shared" si="632"/>
        <v>4.1047889204071417E-2</v>
      </c>
      <c r="G2880" s="101">
        <v>2626</v>
      </c>
      <c r="H2880" s="7">
        <f t="shared" si="633"/>
        <v>27</v>
      </c>
      <c r="I2880" s="6">
        <f t="shared" si="634"/>
        <v>0.38019400608078763</v>
      </c>
      <c r="J2880" s="10">
        <f>IF(B2880="Pending","",C2880/(VLOOKUP(B2880,Population!$A$2:$B$10,2,FALSE)/100000))</f>
        <v>8357.5387701078289</v>
      </c>
      <c r="K2880" s="10">
        <f>IF(B2880="Pending","",SUMIFS(E:E,A:A,"&lt;="&amp;A2880,A:A,"&gt;="&amp;A2880-13,B:B,B2880)/(VLOOKUP(B2880,Population!$A$2:$B$10,2,FALSE)/100000)/14)</f>
        <v>100.44637815463901</v>
      </c>
      <c r="L2880" s="13">
        <f>IF(B2880="Pending","",(G2880/C2880)/(VLOOKUP(B2880,Population!$A$2:$B$10,2,FALSE)/100000))</f>
        <v>6.4118405741920528E-2</v>
      </c>
    </row>
    <row r="2881" spans="1:12" x14ac:dyDescent="0.3">
      <c r="A2881" s="1">
        <v>44196</v>
      </c>
      <c r="B2881" s="101" t="s">
        <v>21</v>
      </c>
      <c r="C2881" s="101">
        <v>1076</v>
      </c>
      <c r="D2881" s="6">
        <f t="shared" si="631"/>
        <v>1.8336679152422793E-3</v>
      </c>
      <c r="E2881" s="7">
        <f t="shared" si="627"/>
        <v>-68</v>
      </c>
      <c r="F2881" s="6">
        <f t="shared" si="632"/>
        <v>-1.1346570999499416E-2</v>
      </c>
      <c r="G2881" s="101">
        <v>1</v>
      </c>
      <c r="H2881" s="7">
        <f t="shared" si="633"/>
        <v>0</v>
      </c>
      <c r="I2881" s="6">
        <f t="shared" si="634"/>
        <v>1.4478065730418415E-4</v>
      </c>
      <c r="J2881" s="10" t="str">
        <f>IF(B2881="Pending","",C2881/(VLOOKUP(B2881,Population!$A$2:$B$10,2,FALSE)/100000))</f>
        <v/>
      </c>
      <c r="K2881" s="10" t="str">
        <f>IF(B2881="Pending","",SUMIFS(E:E,A:A,"&lt;="&amp;A2881,A:A,"&gt;="&amp;A2881-13,B:B,B2881)/(VLOOKUP(B2881,Population!$A$2:$B$10,2,FALSE)/100000)/14)</f>
        <v/>
      </c>
      <c r="L2881" s="13" t="str">
        <f>IF(B2881="Pending","",(G2881/C2881)/(VLOOKUP(B2881,Population!$A$2:$B$10,2,FALSE)/100000))</f>
        <v/>
      </c>
    </row>
    <row r="2882" spans="1:12" x14ac:dyDescent="0.3">
      <c r="A2882" s="1">
        <v>44197</v>
      </c>
      <c r="B2882" s="11" t="s">
        <v>0</v>
      </c>
      <c r="C2882" s="101">
        <v>30433</v>
      </c>
      <c r="D2882" s="6">
        <f t="shared" ref="D2882:D2901" si="635">C2882/SUMIF(A:A,A2882,C:C)</f>
        <v>5.1097917667088662E-2</v>
      </c>
      <c r="E2882" s="7">
        <f>C2882-SUMIFS(C:C,A:A,A2882-1,B:B,B2882)</f>
        <v>484</v>
      </c>
      <c r="F2882" s="6">
        <f t="shared" ref="F2882:F2901" si="636">E2882/SUMIF(A:A,A2882,E:E)</f>
        <v>5.5125284738041E-2</v>
      </c>
      <c r="G2882" s="101">
        <v>4</v>
      </c>
      <c r="H2882" s="7">
        <f t="shared" ref="H2882:H2901" si="637">G2882-SUMIFS(G:G,A:A,A2882-1,B:B,B2882)</f>
        <v>0</v>
      </c>
      <c r="I2882" s="6">
        <f t="shared" ref="I2882:I2901" si="638">G2882/SUMIF(A:A,A2882,G:G)</f>
        <v>5.7512580877066861E-4</v>
      </c>
      <c r="J2882" s="10">
        <f>IF(B2882="Pending","",C2882/(VLOOKUP(B2882,Population!$A$2:$B$10,2,FALSE)/100000))</f>
        <v>3359.2954895168959</v>
      </c>
      <c r="K2882" s="10">
        <f>IF(B2882="Pending","",SUMIFS(E:E,A:A,"&lt;="&amp;A2882,A:A,"&gt;="&amp;A2882-13,B:B,B2882)/(VLOOKUP(B2882,Population!$A$2:$B$10,2,FALSE)/100000)/14)</f>
        <v>36.915335049636219</v>
      </c>
      <c r="L2882" s="13">
        <f>IF(B2882="Pending","",(G2882/C2882)/(VLOOKUP(B2882,Population!$A$2:$B$10,2,FALSE)/100000))</f>
        <v>1.4508371452960368E-5</v>
      </c>
    </row>
    <row r="2883" spans="1:12" x14ac:dyDescent="0.3">
      <c r="A2883" s="1">
        <v>44197</v>
      </c>
      <c r="B2883" s="101" t="s">
        <v>1</v>
      </c>
      <c r="C2883" s="101">
        <v>75828</v>
      </c>
      <c r="D2883" s="6">
        <f t="shared" si="635"/>
        <v>0.12731748105214732</v>
      </c>
      <c r="E2883" s="7">
        <f t="shared" ref="E2883:E2901" si="639">C2883-SUMIFS(C:C,A:A,A2883-1,B:B,B2883)</f>
        <v>982</v>
      </c>
      <c r="F2883" s="6">
        <f t="shared" si="636"/>
        <v>0.11184510250569477</v>
      </c>
      <c r="G2883" s="101">
        <v>3</v>
      </c>
      <c r="H2883" s="7">
        <f t="shared" si="637"/>
        <v>0</v>
      </c>
      <c r="I2883" s="6">
        <f t="shared" si="638"/>
        <v>4.3134435657800146E-4</v>
      </c>
      <c r="J2883" s="10">
        <f>IF(B2883="Pending","",C2883/(VLOOKUP(B2883,Population!$A$2:$B$10,2,FALSE)/100000))</f>
        <v>8850.9148209752257</v>
      </c>
      <c r="K2883" s="10">
        <f>IF(B2883="Pending","",SUMIFS(E:E,A:A,"&lt;="&amp;A2883,A:A,"&gt;="&amp;A2883-13,B:B,B2883)/(VLOOKUP(B2883,Population!$A$2:$B$10,2,FALSE)/100000)/14)</f>
        <v>83.424002534568928</v>
      </c>
      <c r="L2883" s="13">
        <f>IF(B2883="Pending","",(G2883/C2883)/(VLOOKUP(B2883,Population!$A$2:$B$10,2,FALSE)/100000))</f>
        <v>4.6179604924336317E-6</v>
      </c>
    </row>
    <row r="2884" spans="1:12" x14ac:dyDescent="0.3">
      <c r="A2884" s="1">
        <v>44197</v>
      </c>
      <c r="B2884" s="101" t="s">
        <v>2</v>
      </c>
      <c r="C2884" s="101">
        <v>109075</v>
      </c>
      <c r="D2884" s="6">
        <f t="shared" si="635"/>
        <v>0.183140188924447</v>
      </c>
      <c r="E2884" s="7">
        <f t="shared" si="639"/>
        <v>1477</v>
      </c>
      <c r="F2884" s="6">
        <f t="shared" si="636"/>
        <v>0.16822323462414579</v>
      </c>
      <c r="G2884" s="101">
        <v>41</v>
      </c>
      <c r="H2884" s="7">
        <f t="shared" si="637"/>
        <v>0</v>
      </c>
      <c r="I2884" s="6">
        <f t="shared" si="638"/>
        <v>5.895039539899353E-3</v>
      </c>
      <c r="J2884" s="10">
        <f>IF(B2884="Pending","",C2884/(VLOOKUP(B2884,Population!$A$2:$B$10,2,FALSE)/100000))</f>
        <v>11452.068774358284</v>
      </c>
      <c r="K2884" s="10">
        <f>IF(B2884="Pending","",SUMIFS(E:E,A:A,"&lt;="&amp;A2884,A:A,"&gt;="&amp;A2884-13,B:B,B2884)/(VLOOKUP(B2884,Population!$A$2:$B$10,2,FALSE)/100000)/14)</f>
        <v>115.24438679516962</v>
      </c>
      <c r="L2884" s="13">
        <f>IF(B2884="Pending","",(G2884/C2884)/(VLOOKUP(B2884,Population!$A$2:$B$10,2,FALSE)/100000))</f>
        <v>3.9465477417692106E-5</v>
      </c>
    </row>
    <row r="2885" spans="1:12" x14ac:dyDescent="0.3">
      <c r="A2885" s="1">
        <v>44197</v>
      </c>
      <c r="B2885" s="101" t="s">
        <v>3</v>
      </c>
      <c r="C2885" s="101">
        <v>92954</v>
      </c>
      <c r="D2885" s="6">
        <f t="shared" si="635"/>
        <v>0.15607254752494198</v>
      </c>
      <c r="E2885" s="7">
        <f t="shared" si="639"/>
        <v>1230</v>
      </c>
      <c r="F2885" s="6">
        <f t="shared" si="636"/>
        <v>0.14009111617312073</v>
      </c>
      <c r="G2885" s="101">
        <v>70</v>
      </c>
      <c r="H2885" s="7">
        <f t="shared" si="637"/>
        <v>1</v>
      </c>
      <c r="I2885" s="6">
        <f t="shared" si="638"/>
        <v>1.0064701653486701E-2</v>
      </c>
      <c r="J2885" s="10">
        <f>IF(B2885="Pending","",C2885/(VLOOKUP(B2885,Population!$A$2:$B$10,2,FALSE)/100000))</f>
        <v>10596.888673046187</v>
      </c>
      <c r="K2885" s="10">
        <f>IF(B2885="Pending","",SUMIFS(E:E,A:A,"&lt;="&amp;A2885,A:A,"&gt;="&amp;A2885-13,B:B,B2885)/(VLOOKUP(B2885,Population!$A$2:$B$10,2,FALSE)/100000)/14)</f>
        <v>115.62187615731806</v>
      </c>
      <c r="L2885" s="13">
        <f>IF(B2885="Pending","",(G2885/C2885)/(VLOOKUP(B2885,Population!$A$2:$B$10,2,FALSE)/100000))</f>
        <v>8.5849989358724582E-5</v>
      </c>
    </row>
    <row r="2886" spans="1:12" x14ac:dyDescent="0.3">
      <c r="A2886" s="1">
        <v>44197</v>
      </c>
      <c r="B2886" s="101" t="s">
        <v>4</v>
      </c>
      <c r="C2886" s="101">
        <v>89323</v>
      </c>
      <c r="D2886" s="6">
        <f t="shared" si="635"/>
        <v>0.14997598987209151</v>
      </c>
      <c r="E2886" s="7">
        <f t="shared" si="639"/>
        <v>1225</v>
      </c>
      <c r="F2886" s="6">
        <f t="shared" si="636"/>
        <v>0.13952164009111617</v>
      </c>
      <c r="G2886" s="101">
        <v>227</v>
      </c>
      <c r="H2886" s="7">
        <f t="shared" si="637"/>
        <v>3</v>
      </c>
      <c r="I2886" s="6">
        <f t="shared" si="638"/>
        <v>3.2638389647735445E-2</v>
      </c>
      <c r="J2886" s="10">
        <f>IF(B2886="Pending","",C2886/(VLOOKUP(B2886,Population!$A$2:$B$10,2,FALSE)/100000))</f>
        <v>10477.525453948294</v>
      </c>
      <c r="K2886" s="10">
        <f>IF(B2886="Pending","",SUMIFS(E:E,A:A,"&lt;="&amp;A2886,A:A,"&gt;="&amp;A2886-13,B:B,B2886)/(VLOOKUP(B2886,Population!$A$2:$B$10,2,FALSE)/100000)/14)</f>
        <v>116.91388890750783</v>
      </c>
      <c r="L2886" s="13">
        <f>IF(B2886="Pending","",(G2886/C2886)/(VLOOKUP(B2886,Population!$A$2:$B$10,2,FALSE)/100000))</f>
        <v>2.9809725718381411E-4</v>
      </c>
    </row>
    <row r="2887" spans="1:12" x14ac:dyDescent="0.3">
      <c r="A2887" s="1">
        <v>44197</v>
      </c>
      <c r="B2887" s="101" t="s">
        <v>5</v>
      </c>
      <c r="C2887" s="101">
        <v>83213</v>
      </c>
      <c r="D2887" s="6">
        <f t="shared" si="635"/>
        <v>0.13971711703845985</v>
      </c>
      <c r="E2887" s="7">
        <f t="shared" si="639"/>
        <v>1386</v>
      </c>
      <c r="F2887" s="6">
        <f t="shared" si="636"/>
        <v>0.15785876993166287</v>
      </c>
      <c r="G2887" s="101">
        <v>596</v>
      </c>
      <c r="H2887" s="7">
        <f t="shared" si="637"/>
        <v>1</v>
      </c>
      <c r="I2887" s="6">
        <f t="shared" si="638"/>
        <v>8.5693745506829622E-2</v>
      </c>
      <c r="J2887" s="10">
        <f>IF(B2887="Pending","",C2887/(VLOOKUP(B2887,Population!$A$2:$B$10,2,FALSE)/100000))</f>
        <v>9293.7932297698917</v>
      </c>
      <c r="K2887" s="10">
        <f>IF(B2887="Pending","",SUMIFS(E:E,A:A,"&lt;="&amp;A2887,A:A,"&gt;="&amp;A2887-13,B:B,B2887)/(VLOOKUP(B2887,Population!$A$2:$B$10,2,FALSE)/100000)/14)</f>
        <v>110.53801603088428</v>
      </c>
      <c r="L2887" s="13">
        <f>IF(B2887="Pending","",(G2887/C2887)/(VLOOKUP(B2887,Population!$A$2:$B$10,2,FALSE)/100000))</f>
        <v>7.9993906619319237E-4</v>
      </c>
    </row>
    <row r="2888" spans="1:12" x14ac:dyDescent="0.3">
      <c r="A2888" s="1">
        <v>44197</v>
      </c>
      <c r="B2888" s="101" t="s">
        <v>6</v>
      </c>
      <c r="C2888" s="101">
        <v>59376</v>
      </c>
      <c r="D2888" s="6">
        <f t="shared" si="635"/>
        <v>9.9694080747907088E-2</v>
      </c>
      <c r="E2888" s="7">
        <f t="shared" si="639"/>
        <v>1063</v>
      </c>
      <c r="F2888" s="6">
        <f t="shared" si="636"/>
        <v>0.12107061503416856</v>
      </c>
      <c r="G2888" s="101">
        <v>1256</v>
      </c>
      <c r="H2888" s="7">
        <f t="shared" si="637"/>
        <v>6</v>
      </c>
      <c r="I2888" s="6">
        <f t="shared" si="638"/>
        <v>0.18058950395398993</v>
      </c>
      <c r="J2888" s="10">
        <f>IF(B2888="Pending","",C2888/(VLOOKUP(B2888,Population!$A$2:$B$10,2,FALSE)/100000))</f>
        <v>7534.6620340643476</v>
      </c>
      <c r="K2888" s="10">
        <f>IF(B2888="Pending","",SUMIFS(E:E,A:A,"&lt;="&amp;A2888,A:A,"&gt;="&amp;A2888-13,B:B,B2888)/(VLOOKUP(B2888,Population!$A$2:$B$10,2,FALSE)/100000)/14)</f>
        <v>91.556498544486431</v>
      </c>
      <c r="L2888" s="13">
        <f>IF(B2888="Pending","",(G2888/C2888)/(VLOOKUP(B2888,Population!$A$2:$B$10,2,FALSE)/100000))</f>
        <v>2.6843030341113521E-3</v>
      </c>
    </row>
    <row r="2889" spans="1:12" x14ac:dyDescent="0.3">
      <c r="A2889" s="1">
        <v>44197</v>
      </c>
      <c r="B2889" s="101" t="s">
        <v>7</v>
      </c>
      <c r="C2889" s="101">
        <v>35492</v>
      </c>
      <c r="D2889" s="6">
        <f t="shared" si="635"/>
        <v>5.9592130050941765E-2</v>
      </c>
      <c r="E2889" s="7">
        <f t="shared" si="639"/>
        <v>622</v>
      </c>
      <c r="F2889" s="6">
        <f t="shared" si="636"/>
        <v>7.0842824601366747E-2</v>
      </c>
      <c r="G2889" s="101">
        <v>2107</v>
      </c>
      <c r="H2889" s="7">
        <f t="shared" si="637"/>
        <v>13</v>
      </c>
      <c r="I2889" s="6">
        <f t="shared" si="638"/>
        <v>0.30294751976994966</v>
      </c>
      <c r="J2889" s="10">
        <f>IF(B2889="Pending","",C2889/(VLOOKUP(B2889,Population!$A$2:$B$10,2,FALSE)/100000))</f>
        <v>7400.379902292967</v>
      </c>
      <c r="K2889" s="10">
        <f>IF(B2889="Pending","",SUMIFS(E:E,A:A,"&lt;="&amp;A2889,A:A,"&gt;="&amp;A2889-13,B:B,B2889)/(VLOOKUP(B2889,Population!$A$2:$B$10,2,FALSE)/100000)/14)</f>
        <v>90.016052167608578</v>
      </c>
      <c r="L2889" s="13">
        <f>IF(B2889="Pending","",(G2889/C2889)/(VLOOKUP(B2889,Population!$A$2:$B$10,2,FALSE)/100000))</f>
        <v>1.2378203119458945E-2</v>
      </c>
    </row>
    <row r="2890" spans="1:12" x14ac:dyDescent="0.3">
      <c r="A2890" s="1">
        <v>44197</v>
      </c>
      <c r="B2890" s="101" t="s">
        <v>25</v>
      </c>
      <c r="C2890" s="101">
        <v>18810</v>
      </c>
      <c r="D2890" s="6">
        <f t="shared" si="635"/>
        <v>3.1582552864257145E-2</v>
      </c>
      <c r="E2890" s="7">
        <f t="shared" si="639"/>
        <v>309</v>
      </c>
      <c r="F2890" s="6">
        <f t="shared" si="636"/>
        <v>3.5193621867881546E-2</v>
      </c>
      <c r="G2890" s="101">
        <v>2650</v>
      </c>
      <c r="H2890" s="7">
        <f t="shared" si="637"/>
        <v>24</v>
      </c>
      <c r="I2890" s="6">
        <f t="shared" si="638"/>
        <v>0.38102084831056793</v>
      </c>
      <c r="J2890" s="10">
        <f>IF(B2890="Pending","",C2890/(VLOOKUP(B2890,Population!$A$2:$B$10,2,FALSE)/100000))</f>
        <v>8497.1247103252936</v>
      </c>
      <c r="K2890" s="10">
        <f>IF(B2890="Pending","",SUMIFS(E:E,A:A,"&lt;="&amp;A2890,A:A,"&gt;="&amp;A2890-13,B:B,B2890)/(VLOOKUP(B2890,Population!$A$2:$B$10,2,FALSE)/100000)/14)</f>
        <v>103.25358499673783</v>
      </c>
      <c r="L2890" s="13">
        <f>IF(B2890="Pending","",(G2890/C2890)/(VLOOKUP(B2890,Population!$A$2:$B$10,2,FALSE)/100000))</f>
        <v>6.3641480651564553E-2</v>
      </c>
    </row>
    <row r="2891" spans="1:12" x14ac:dyDescent="0.3">
      <c r="A2891" s="1">
        <v>44197</v>
      </c>
      <c r="B2891" s="101" t="s">
        <v>21</v>
      </c>
      <c r="C2891" s="101">
        <v>1078</v>
      </c>
      <c r="D2891" s="6">
        <f t="shared" si="635"/>
        <v>1.8099942577176611E-3</v>
      </c>
      <c r="E2891" s="7">
        <f t="shared" si="639"/>
        <v>2</v>
      </c>
      <c r="F2891" s="6">
        <f t="shared" si="636"/>
        <v>2.2779043280182233E-4</v>
      </c>
      <c r="G2891" s="101">
        <v>1</v>
      </c>
      <c r="H2891" s="7">
        <f t="shared" si="637"/>
        <v>0</v>
      </c>
      <c r="I2891" s="6">
        <f t="shared" si="638"/>
        <v>1.4378145219266715E-4</v>
      </c>
      <c r="J2891" s="10" t="str">
        <f>IF(B2891="Pending","",C2891/(VLOOKUP(B2891,Population!$A$2:$B$10,2,FALSE)/100000))</f>
        <v/>
      </c>
      <c r="K2891" s="10" t="str">
        <f>IF(B2891="Pending","",SUMIFS(E:E,A:A,"&lt;="&amp;A2891,A:A,"&gt;="&amp;A2891-13,B:B,B2891)/(VLOOKUP(B2891,Population!$A$2:$B$10,2,FALSE)/100000)/14)</f>
        <v/>
      </c>
      <c r="L2891" s="13" t="str">
        <f>IF(B2891="Pending","",(G2891/C2891)/(VLOOKUP(B2891,Population!$A$2:$B$10,2,FALSE)/100000))</f>
        <v/>
      </c>
    </row>
    <row r="2892" spans="1:12" x14ac:dyDescent="0.3">
      <c r="A2892" s="1">
        <v>44198</v>
      </c>
      <c r="B2892" s="11" t="s">
        <v>0</v>
      </c>
      <c r="C2892" s="101">
        <v>30832</v>
      </c>
      <c r="D2892" s="6">
        <f t="shared" si="635"/>
        <v>5.1035204226890812E-2</v>
      </c>
      <c r="E2892" s="7">
        <f t="shared" si="639"/>
        <v>399</v>
      </c>
      <c r="F2892" s="6">
        <f t="shared" si="636"/>
        <v>4.6666666666666669E-2</v>
      </c>
      <c r="G2892" s="101">
        <v>4</v>
      </c>
      <c r="H2892" s="7">
        <f t="shared" si="637"/>
        <v>0</v>
      </c>
      <c r="I2892" s="6">
        <f t="shared" si="638"/>
        <v>5.7388809182209468E-4</v>
      </c>
      <c r="J2892" s="10">
        <f>IF(B2892="Pending","",C2892/(VLOOKUP(B2892,Population!$A$2:$B$10,2,FALSE)/100000))</f>
        <v>3403.3384330425833</v>
      </c>
      <c r="K2892" s="10">
        <f>IF(B2892="Pending","",SUMIFS(E:E,A:A,"&lt;="&amp;A2892,A:A,"&gt;="&amp;A2892-13,B:B,B2892)/(VLOOKUP(B2892,Population!$A$2:$B$10,2,FALSE)/100000)/14)</f>
        <v>37.475136157821645</v>
      </c>
      <c r="L2892" s="13">
        <f>IF(B2892="Pending","",(G2892/C2892)/(VLOOKUP(B2892,Population!$A$2:$B$10,2,FALSE)/100000))</f>
        <v>1.4320617164891763E-5</v>
      </c>
    </row>
    <row r="2893" spans="1:12" x14ac:dyDescent="0.3">
      <c r="A2893" s="1">
        <v>44198</v>
      </c>
      <c r="B2893" s="101" t="s">
        <v>1</v>
      </c>
      <c r="C2893" s="101">
        <v>76713</v>
      </c>
      <c r="D2893" s="6">
        <f t="shared" si="635"/>
        <v>0.12698052743440175</v>
      </c>
      <c r="E2893" s="7">
        <f t="shared" si="639"/>
        <v>885</v>
      </c>
      <c r="F2893" s="6">
        <f t="shared" si="636"/>
        <v>0.10350877192982456</v>
      </c>
      <c r="G2893" s="101">
        <v>3</v>
      </c>
      <c r="H2893" s="7">
        <f t="shared" si="637"/>
        <v>0</v>
      </c>
      <c r="I2893" s="6">
        <f t="shared" si="638"/>
        <v>4.3041606886657101E-4</v>
      </c>
      <c r="J2893" s="10">
        <f>IF(B2893="Pending","",C2893/(VLOOKUP(B2893,Population!$A$2:$B$10,2,FALSE)/100000))</f>
        <v>8954.2151799002022</v>
      </c>
      <c r="K2893" s="10">
        <f>IF(B2893="Pending","",SUMIFS(E:E,A:A,"&lt;="&amp;A2893,A:A,"&gt;="&amp;A2893-13,B:B,B2893)/(VLOOKUP(B2893,Population!$A$2:$B$10,2,FALSE)/100000)/14)</f>
        <v>84.291091907304818</v>
      </c>
      <c r="L2893" s="13">
        <f>IF(B2893="Pending","",(G2893/C2893)/(VLOOKUP(B2893,Population!$A$2:$B$10,2,FALSE)/100000))</f>
        <v>4.5646853625885758E-6</v>
      </c>
    </row>
    <row r="2894" spans="1:12" x14ac:dyDescent="0.3">
      <c r="A2894" s="1">
        <v>44198</v>
      </c>
      <c r="B2894" s="101" t="s">
        <v>2</v>
      </c>
      <c r="C2894" s="101">
        <v>110586</v>
      </c>
      <c r="D2894" s="6">
        <f t="shared" si="635"/>
        <v>0.1830493998000437</v>
      </c>
      <c r="E2894" s="7">
        <f t="shared" si="639"/>
        <v>1511</v>
      </c>
      <c r="F2894" s="6">
        <f t="shared" si="636"/>
        <v>0.1767251461988304</v>
      </c>
      <c r="G2894" s="101">
        <v>41</v>
      </c>
      <c r="H2894" s="7">
        <f t="shared" si="637"/>
        <v>0</v>
      </c>
      <c r="I2894" s="6">
        <f t="shared" si="638"/>
        <v>5.8823529411764705E-3</v>
      </c>
      <c r="J2894" s="10">
        <f>IF(B2894="Pending","",C2894/(VLOOKUP(B2894,Population!$A$2:$B$10,2,FALSE)/100000))</f>
        <v>11610.712605832548</v>
      </c>
      <c r="K2894" s="10">
        <f>IF(B2894="Pending","",SUMIFS(E:E,A:A,"&lt;="&amp;A2894,A:A,"&gt;="&amp;A2894-13,B:B,B2894)/(VLOOKUP(B2894,Population!$A$2:$B$10,2,FALSE)/100000)/14)</f>
        <v>119.01662122986542</v>
      </c>
      <c r="L2894" s="13">
        <f>IF(B2894="Pending","",(G2894/C2894)/(VLOOKUP(B2894,Population!$A$2:$B$10,2,FALSE)/100000))</f>
        <v>3.8926237944538794E-5</v>
      </c>
    </row>
    <row r="2895" spans="1:12" x14ac:dyDescent="0.3">
      <c r="A2895" s="1">
        <v>44198</v>
      </c>
      <c r="B2895" s="101" t="s">
        <v>3</v>
      </c>
      <c r="C2895" s="101">
        <v>94298</v>
      </c>
      <c r="D2895" s="6">
        <f t="shared" si="635"/>
        <v>0.15608840452086631</v>
      </c>
      <c r="E2895" s="7">
        <f t="shared" si="639"/>
        <v>1344</v>
      </c>
      <c r="F2895" s="6">
        <f t="shared" si="636"/>
        <v>0.15719298245614036</v>
      </c>
      <c r="G2895" s="101">
        <v>70</v>
      </c>
      <c r="H2895" s="7">
        <f t="shared" si="637"/>
        <v>0</v>
      </c>
      <c r="I2895" s="6">
        <f t="shared" si="638"/>
        <v>1.0043041606886656E-2</v>
      </c>
      <c r="J2895" s="10">
        <f>IF(B2895="Pending","",C2895/(VLOOKUP(B2895,Population!$A$2:$B$10,2,FALSE)/100000))</f>
        <v>10750.106591334523</v>
      </c>
      <c r="K2895" s="10">
        <f>IF(B2895="Pending","",SUMIFS(E:E,A:A,"&lt;="&amp;A2895,A:A,"&gt;="&amp;A2895-13,B:B,B2895)/(VLOOKUP(B2895,Population!$A$2:$B$10,2,FALSE)/100000)/14)</f>
        <v>119.0989196899031</v>
      </c>
      <c r="L2895" s="13">
        <f>IF(B2895="Pending","",(G2895/C2895)/(VLOOKUP(B2895,Population!$A$2:$B$10,2,FALSE)/100000))</f>
        <v>8.4626396221032085E-5</v>
      </c>
    </row>
    <row r="2896" spans="1:12" x14ac:dyDescent="0.3">
      <c r="A2896" s="1">
        <v>44198</v>
      </c>
      <c r="B2896" s="101" t="s">
        <v>4</v>
      </c>
      <c r="C2896" s="101">
        <v>90550</v>
      </c>
      <c r="D2896" s="6">
        <f t="shared" si="635"/>
        <v>0.14988446233604577</v>
      </c>
      <c r="E2896" s="7">
        <f t="shared" si="639"/>
        <v>1227</v>
      </c>
      <c r="F2896" s="6">
        <f t="shared" si="636"/>
        <v>0.14350877192982456</v>
      </c>
      <c r="G2896" s="101">
        <v>228</v>
      </c>
      <c r="H2896" s="7">
        <f t="shared" si="637"/>
        <v>1</v>
      </c>
      <c r="I2896" s="6">
        <f t="shared" si="638"/>
        <v>3.27116212338594E-2</v>
      </c>
      <c r="J2896" s="10">
        <f>IF(B2896="Pending","",C2896/(VLOOKUP(B2896,Population!$A$2:$B$10,2,FALSE)/100000))</f>
        <v>10621.451696147891</v>
      </c>
      <c r="K2896" s="10">
        <f>IF(B2896="Pending","",SUMIFS(E:E,A:A,"&lt;="&amp;A2896,A:A,"&gt;="&amp;A2896-13,B:B,B2896)/(VLOOKUP(B2896,Population!$A$2:$B$10,2,FALSE)/100000)/14)</f>
        <v>118.79067772184649</v>
      </c>
      <c r="L2896" s="13">
        <f>IF(B2896="Pending","",(G2896/C2896)/(VLOOKUP(B2896,Population!$A$2:$B$10,2,FALSE)/100000))</f>
        <v>2.9535329215158476E-4</v>
      </c>
    </row>
    <row r="2897" spans="1:12" x14ac:dyDescent="0.3">
      <c r="A2897" s="1">
        <v>44198</v>
      </c>
      <c r="B2897" s="101" t="s">
        <v>5</v>
      </c>
      <c r="C2897" s="101">
        <v>84437</v>
      </c>
      <c r="D2897" s="6">
        <f t="shared" si="635"/>
        <v>0.13976581276939476</v>
      </c>
      <c r="E2897" s="7">
        <f t="shared" si="639"/>
        <v>1224</v>
      </c>
      <c r="F2897" s="6">
        <f t="shared" si="636"/>
        <v>0.1431578947368421</v>
      </c>
      <c r="G2897" s="101">
        <v>598</v>
      </c>
      <c r="H2897" s="7">
        <f t="shared" si="637"/>
        <v>2</v>
      </c>
      <c r="I2897" s="6">
        <f t="shared" si="638"/>
        <v>8.579626972740316E-2</v>
      </c>
      <c r="J2897" s="10">
        <f>IF(B2897="Pending","",C2897/(VLOOKUP(B2897,Population!$A$2:$B$10,2,FALSE)/100000))</f>
        <v>9430.4978662237918</v>
      </c>
      <c r="K2897" s="10">
        <f>IF(B2897="Pending","",SUMIFS(E:E,A:A,"&lt;="&amp;A2897,A:A,"&gt;="&amp;A2897-13,B:B,B2897)/(VLOOKUP(B2897,Population!$A$2:$B$10,2,FALSE)/100000)/14)</f>
        <v>113.12276756047481</v>
      </c>
      <c r="L2897" s="13">
        <f>IF(B2897="Pending","",(G2897/C2897)/(VLOOKUP(B2897,Population!$A$2:$B$10,2,FALSE)/100000))</f>
        <v>7.9098858443704873E-4</v>
      </c>
    </row>
    <row r="2898" spans="1:12" x14ac:dyDescent="0.3">
      <c r="A2898" s="1">
        <v>44198</v>
      </c>
      <c r="B2898" s="101" t="s">
        <v>6</v>
      </c>
      <c r="C2898" s="101">
        <v>60358</v>
      </c>
      <c r="D2898" s="6">
        <f t="shared" si="635"/>
        <v>9.990862923996742E-2</v>
      </c>
      <c r="E2898" s="7">
        <f t="shared" si="639"/>
        <v>982</v>
      </c>
      <c r="F2898" s="6">
        <f t="shared" si="636"/>
        <v>0.11485380116959064</v>
      </c>
      <c r="G2898" s="101">
        <v>1258</v>
      </c>
      <c r="H2898" s="7">
        <f t="shared" si="637"/>
        <v>2</v>
      </c>
      <c r="I2898" s="6">
        <f t="shared" si="638"/>
        <v>0.18048780487804877</v>
      </c>
      <c r="J2898" s="10">
        <f>IF(B2898="Pending","",C2898/(VLOOKUP(B2898,Population!$A$2:$B$10,2,FALSE)/100000))</f>
        <v>7659.2753141345975</v>
      </c>
      <c r="K2898" s="10">
        <f>IF(B2898="Pending","",SUMIFS(E:E,A:A,"&lt;="&amp;A2898,A:A,"&gt;="&amp;A2898-13,B:B,B2898)/(VLOOKUP(B2898,Population!$A$2:$B$10,2,FALSE)/100000)/14)</f>
        <v>94.420754909208512</v>
      </c>
      <c r="L2898" s="13">
        <f>IF(B2898="Pending","",(G2898/C2898)/(VLOOKUP(B2898,Population!$A$2:$B$10,2,FALSE)/100000))</f>
        <v>2.6448353461207435E-3</v>
      </c>
    </row>
    <row r="2899" spans="1:12" x14ac:dyDescent="0.3">
      <c r="A2899" s="1">
        <v>44198</v>
      </c>
      <c r="B2899" s="101" t="s">
        <v>7</v>
      </c>
      <c r="C2899" s="101">
        <v>36169</v>
      </c>
      <c r="D2899" s="6">
        <f t="shared" si="635"/>
        <v>5.9869366297431684E-2</v>
      </c>
      <c r="E2899" s="7">
        <f t="shared" si="639"/>
        <v>677</v>
      </c>
      <c r="F2899" s="6">
        <f t="shared" si="636"/>
        <v>7.9181286549707602E-2</v>
      </c>
      <c r="G2899" s="101">
        <v>2111</v>
      </c>
      <c r="H2899" s="7">
        <f t="shared" si="637"/>
        <v>4</v>
      </c>
      <c r="I2899" s="6">
        <f t="shared" si="638"/>
        <v>0.30286944045911046</v>
      </c>
      <c r="J2899" s="10">
        <f>IF(B2899="Pending","",C2899/(VLOOKUP(B2899,Population!$A$2:$B$10,2,FALSE)/100000))</f>
        <v>7541.5400846961102</v>
      </c>
      <c r="K2899" s="10">
        <f>IF(B2899="Pending","",SUMIFS(E:E,A:A,"&lt;="&amp;A2899,A:A,"&gt;="&amp;A2899-13,B:B,B2899)/(VLOOKUP(B2899,Population!$A$2:$B$10,2,FALSE)/100000)/14)</f>
        <v>93.084104243473476</v>
      </c>
      <c r="L2899" s="13">
        <f>IF(B2899="Pending","",(G2899/C2899)/(VLOOKUP(B2899,Population!$A$2:$B$10,2,FALSE)/100000))</f>
        <v>1.2169571143516781E-2</v>
      </c>
    </row>
    <row r="2900" spans="1:12" x14ac:dyDescent="0.3">
      <c r="A2900" s="1">
        <v>44198</v>
      </c>
      <c r="B2900" s="101" t="s">
        <v>25</v>
      </c>
      <c r="C2900" s="101">
        <v>19098</v>
      </c>
      <c r="D2900" s="6">
        <f t="shared" si="635"/>
        <v>3.1612296650400905E-2</v>
      </c>
      <c r="E2900" s="7">
        <f t="shared" si="639"/>
        <v>288</v>
      </c>
      <c r="F2900" s="6">
        <f t="shared" si="636"/>
        <v>3.3684210526315789E-2</v>
      </c>
      <c r="G2900" s="101">
        <v>2656</v>
      </c>
      <c r="H2900" s="7">
        <f t="shared" si="637"/>
        <v>6</v>
      </c>
      <c r="I2900" s="6">
        <f t="shared" si="638"/>
        <v>0.38106169296987086</v>
      </c>
      <c r="J2900" s="10">
        <f>IF(B2900="Pending","",C2900/(VLOOKUP(B2900,Population!$A$2:$B$10,2,FALSE)/100000))</f>
        <v>8627.2242274211821</v>
      </c>
      <c r="K2900" s="10">
        <f>IF(B2900="Pending","",SUMIFS(E:E,A:A,"&lt;="&amp;A2900,A:A,"&gt;="&amp;A2900-13,B:B,B2900)/(VLOOKUP(B2900,Population!$A$2:$B$10,2,FALSE)/100000)/14)</f>
        <v>104.67332179044297</v>
      </c>
      <c r="L2900" s="13">
        <f>IF(B2900="Pending","",(G2900/C2900)/(VLOOKUP(B2900,Population!$A$2:$B$10,2,FALSE)/100000))</f>
        <v>6.2823680891302414E-2</v>
      </c>
    </row>
    <row r="2901" spans="1:12" x14ac:dyDescent="0.3">
      <c r="A2901" s="1">
        <v>44198</v>
      </c>
      <c r="B2901" s="101" t="s">
        <v>21</v>
      </c>
      <c r="C2901" s="101">
        <v>1091</v>
      </c>
      <c r="D2901" s="6">
        <f t="shared" si="635"/>
        <v>1.805896724556885E-3</v>
      </c>
      <c r="E2901" s="7">
        <f t="shared" si="639"/>
        <v>13</v>
      </c>
      <c r="F2901" s="6">
        <f t="shared" si="636"/>
        <v>1.5204678362573099E-3</v>
      </c>
      <c r="G2901" s="101">
        <v>1</v>
      </c>
      <c r="H2901" s="7">
        <f t="shared" si="637"/>
        <v>0</v>
      </c>
      <c r="I2901" s="6">
        <f t="shared" si="638"/>
        <v>1.4347202295552367E-4</v>
      </c>
      <c r="J2901" s="10" t="str">
        <f>IF(B2901="Pending","",C2901/(VLOOKUP(B2901,Population!$A$2:$B$10,2,FALSE)/100000))</f>
        <v/>
      </c>
      <c r="K2901" s="10" t="str">
        <f>IF(B2901="Pending","",SUMIFS(E:E,A:A,"&lt;="&amp;A2901,A:A,"&gt;="&amp;A2901-13,B:B,B2901)/(VLOOKUP(B2901,Population!$A$2:$B$10,2,FALSE)/100000)/14)</f>
        <v/>
      </c>
      <c r="L2901" s="13" t="str">
        <f>IF(B2901="Pending","",(G2901/C2901)/(VLOOKUP(B2901,Population!$A$2:$B$10,2,FALSE)/100000))</f>
        <v/>
      </c>
    </row>
    <row r="2902" spans="1:12" x14ac:dyDescent="0.3">
      <c r="A2902" s="1">
        <v>44199</v>
      </c>
      <c r="B2902" s="101" t="s">
        <v>0</v>
      </c>
      <c r="C2902" s="101">
        <v>31042</v>
      </c>
      <c r="D2902" s="6">
        <f t="shared" ref="D2902:D2911" si="640">C2902/SUMIF(A:A,A2902,C:C)</f>
        <v>5.1030993083970494E-2</v>
      </c>
      <c r="E2902" s="7">
        <f t="shared" ref="E2902:E2911" si="641">C2902-SUMIFS(C:C,A:A,A2902-1,B:B,B2902)</f>
        <v>210</v>
      </c>
      <c r="F2902" s="6">
        <f t="shared" ref="F2902:F2911" si="642">E2902/SUMIF(A:A,A2902,E:E)</f>
        <v>5.0420168067226892E-2</v>
      </c>
      <c r="G2902" s="101">
        <v>4</v>
      </c>
      <c r="H2902" s="7">
        <f t="shared" ref="H2902:H2911" si="643">G2902-SUMIFS(G:G,A:A,A2902-1,B:B,B2902)</f>
        <v>0</v>
      </c>
      <c r="I2902" s="6">
        <f t="shared" ref="I2902:I2911" si="644">G2902/SUMIF(A:A,A2902,G:G)</f>
        <v>5.6939501779359428E-4</v>
      </c>
      <c r="J2902" s="10">
        <f>IF(B2902="Pending","",C2902/(VLOOKUP(B2902,Population!$A$2:$B$10,2,FALSE)/100000))</f>
        <v>3426.5189296350504</v>
      </c>
      <c r="K2902" s="10">
        <f>IF(B2902="Pending","",SUMIFS(E:E,A:A,"&lt;="&amp;A2902,A:A,"&gt;="&amp;A2902-13,B:B,B2902)/(VLOOKUP(B2902,Population!$A$2:$B$10,2,FALSE)/100000)/14)</f>
        <v>35.02304961351647</v>
      </c>
      <c r="L2902" s="13">
        <f>IF(B2902="Pending","",(G2902/C2902)/(VLOOKUP(B2902,Population!$A$2:$B$10,2,FALSE)/100000))</f>
        <v>1.4223737788413855E-5</v>
      </c>
    </row>
    <row r="2903" spans="1:12" x14ac:dyDescent="0.3">
      <c r="A2903" s="1">
        <v>44199</v>
      </c>
      <c r="B2903" s="101" t="s">
        <v>1</v>
      </c>
      <c r="C2903" s="101">
        <v>77059</v>
      </c>
      <c r="D2903" s="6">
        <f t="shared" si="640"/>
        <v>0.12667989485399403</v>
      </c>
      <c r="E2903" s="7">
        <f t="shared" si="641"/>
        <v>346</v>
      </c>
      <c r="F2903" s="6">
        <f t="shared" si="642"/>
        <v>8.3073229291716691E-2</v>
      </c>
      <c r="G2903" s="101">
        <v>3</v>
      </c>
      <c r="H2903" s="7">
        <f t="shared" si="643"/>
        <v>0</v>
      </c>
      <c r="I2903" s="6">
        <f t="shared" si="644"/>
        <v>4.2704626334519574E-4</v>
      </c>
      <c r="J2903" s="10">
        <f>IF(B2903="Pending","",C2903/(VLOOKUP(B2903,Population!$A$2:$B$10,2,FALSE)/100000))</f>
        <v>8994.6015349149384</v>
      </c>
      <c r="K2903" s="10">
        <f>IF(B2903="Pending","",SUMIFS(E:E,A:A,"&lt;="&amp;A2903,A:A,"&gt;="&amp;A2903-13,B:B,B2903)/(VLOOKUP(B2903,Population!$A$2:$B$10,2,FALSE)/100000)/14)</f>
        <v>77.687872838008531</v>
      </c>
      <c r="L2903" s="13">
        <f>IF(B2903="Pending","",(G2903/C2903)/(VLOOKUP(B2903,Population!$A$2:$B$10,2,FALSE)/100000))</f>
        <v>4.5441896237980946E-6</v>
      </c>
    </row>
    <row r="2904" spans="1:12" x14ac:dyDescent="0.3">
      <c r="A2904" s="1">
        <v>44199</v>
      </c>
      <c r="B2904" s="101" t="s">
        <v>2</v>
      </c>
      <c r="C2904" s="101">
        <v>111246</v>
      </c>
      <c r="D2904" s="6">
        <f t="shared" si="640"/>
        <v>0.18288105974548616</v>
      </c>
      <c r="E2904" s="7">
        <f t="shared" si="641"/>
        <v>660</v>
      </c>
      <c r="F2904" s="6">
        <f t="shared" si="642"/>
        <v>0.15846338535414164</v>
      </c>
      <c r="G2904" s="101">
        <v>41</v>
      </c>
      <c r="H2904" s="7">
        <f t="shared" si="643"/>
        <v>0</v>
      </c>
      <c r="I2904" s="6">
        <f t="shared" si="644"/>
        <v>5.8362989323843418E-3</v>
      </c>
      <c r="J2904" s="10">
        <f>IF(B2904="Pending","",C2904/(VLOOKUP(B2904,Population!$A$2:$B$10,2,FALSE)/100000))</f>
        <v>11680.007727455986</v>
      </c>
      <c r="K2904" s="10">
        <f>IF(B2904="Pending","",SUMIFS(E:E,A:A,"&lt;="&amp;A2904,A:A,"&gt;="&amp;A2904-13,B:B,B2904)/(VLOOKUP(B2904,Population!$A$2:$B$10,2,FALSE)/100000)/14)</f>
        <v>111.96711751492694</v>
      </c>
      <c r="L2904" s="13">
        <f>IF(B2904="Pending","",(G2904/C2904)/(VLOOKUP(B2904,Population!$A$2:$B$10,2,FALSE)/100000))</f>
        <v>3.8695296454117597E-5</v>
      </c>
    </row>
    <row r="2905" spans="1:12" x14ac:dyDescent="0.3">
      <c r="A2905" s="1">
        <v>44199</v>
      </c>
      <c r="B2905" s="101" t="s">
        <v>3</v>
      </c>
      <c r="C2905" s="101">
        <v>94944</v>
      </c>
      <c r="D2905" s="6">
        <f t="shared" si="640"/>
        <v>0.15608165090408138</v>
      </c>
      <c r="E2905" s="7">
        <f t="shared" si="641"/>
        <v>646</v>
      </c>
      <c r="F2905" s="6">
        <f t="shared" si="642"/>
        <v>0.15510204081632653</v>
      </c>
      <c r="G2905" s="101">
        <v>70</v>
      </c>
      <c r="H2905" s="7">
        <f t="shared" si="643"/>
        <v>0</v>
      </c>
      <c r="I2905" s="6">
        <f t="shared" si="644"/>
        <v>9.9644128113879002E-3</v>
      </c>
      <c r="J2905" s="10">
        <f>IF(B2905="Pending","",C2905/(VLOOKUP(B2905,Population!$A$2:$B$10,2,FALSE)/100000))</f>
        <v>10823.751513368947</v>
      </c>
      <c r="K2905" s="10">
        <f>IF(B2905="Pending","",SUMIFS(E:E,A:A,"&lt;="&amp;A2905,A:A,"&gt;="&amp;A2905-13,B:B,B2905)/(VLOOKUP(B2905,Population!$A$2:$B$10,2,FALSE)/100000)/14)</f>
        <v>112.27511997021632</v>
      </c>
      <c r="L2905" s="13">
        <f>IF(B2905="Pending","",(G2905/C2905)/(VLOOKUP(B2905,Population!$A$2:$B$10,2,FALSE)/100000))</f>
        <v>8.405059730842269E-5</v>
      </c>
    </row>
    <row r="2906" spans="1:12" x14ac:dyDescent="0.3">
      <c r="A2906" s="1">
        <v>44199</v>
      </c>
      <c r="B2906" s="101" t="s">
        <v>4</v>
      </c>
      <c r="C2906" s="101">
        <v>91179</v>
      </c>
      <c r="D2906" s="6">
        <f t="shared" si="640"/>
        <v>0.14989224013927407</v>
      </c>
      <c r="E2906" s="7">
        <f t="shared" si="641"/>
        <v>629</v>
      </c>
      <c r="F2906" s="6">
        <f t="shared" si="642"/>
        <v>0.15102040816326531</v>
      </c>
      <c r="G2906" s="101">
        <v>230</v>
      </c>
      <c r="H2906" s="7">
        <f t="shared" si="643"/>
        <v>2</v>
      </c>
      <c r="I2906" s="6">
        <f t="shared" si="644"/>
        <v>3.2740213523131674E-2</v>
      </c>
      <c r="J2906" s="10">
        <f>IF(B2906="Pending","",C2906/(VLOOKUP(B2906,Population!$A$2:$B$10,2,FALSE)/100000))</f>
        <v>10695.232956411581</v>
      </c>
      <c r="K2906" s="10">
        <f>IF(B2906="Pending","",SUMIFS(E:E,A:A,"&lt;="&amp;A2906,A:A,"&gt;="&amp;A2906-13,B:B,B2906)/(VLOOKUP(B2906,Population!$A$2:$B$10,2,FALSE)/100000)/14)</f>
        <v>111.71082706061358</v>
      </c>
      <c r="L2906" s="13">
        <f>IF(B2906="Pending","",(G2906/C2906)/(VLOOKUP(B2906,Population!$A$2:$B$10,2,FALSE)/100000))</f>
        <v>2.9588873760535137E-4</v>
      </c>
    </row>
    <row r="2907" spans="1:12" x14ac:dyDescent="0.3">
      <c r="A2907" s="1">
        <v>44199</v>
      </c>
      <c r="B2907" s="101" t="s">
        <v>5</v>
      </c>
      <c r="C2907" s="101">
        <v>85058</v>
      </c>
      <c r="D2907" s="6">
        <f t="shared" si="640"/>
        <v>0.1398297213367812</v>
      </c>
      <c r="E2907" s="7">
        <f t="shared" si="641"/>
        <v>621</v>
      </c>
      <c r="F2907" s="6">
        <f t="shared" si="642"/>
        <v>0.14909963985594238</v>
      </c>
      <c r="G2907" s="101">
        <v>608</v>
      </c>
      <c r="H2907" s="7">
        <f t="shared" si="643"/>
        <v>10</v>
      </c>
      <c r="I2907" s="6">
        <f t="shared" si="644"/>
        <v>8.6548042704626335E-2</v>
      </c>
      <c r="J2907" s="10">
        <f>IF(B2907="Pending","",C2907/(VLOOKUP(B2907,Population!$A$2:$B$10,2,FALSE)/100000))</f>
        <v>9499.8553656011372</v>
      </c>
      <c r="K2907" s="10">
        <f>IF(B2907="Pending","",SUMIFS(E:E,A:A,"&lt;="&amp;A2907,A:A,"&gt;="&amp;A2907-13,B:B,B2907)/(VLOOKUP(B2907,Population!$A$2:$B$10,2,FALSE)/100000)/14)</f>
        <v>106.79650841552019</v>
      </c>
      <c r="L2907" s="13">
        <f>IF(B2907="Pending","",(G2907/C2907)/(VLOOKUP(B2907,Population!$A$2:$B$10,2,FALSE)/100000))</f>
        <v>7.9834431857080915E-4</v>
      </c>
    </row>
    <row r="2908" spans="1:12" x14ac:dyDescent="0.3">
      <c r="A2908" s="1">
        <v>44199</v>
      </c>
      <c r="B2908" s="101" t="s">
        <v>6</v>
      </c>
      <c r="C2908" s="101">
        <v>60902</v>
      </c>
      <c r="D2908" s="6">
        <f t="shared" si="640"/>
        <v>0.10011885641388993</v>
      </c>
      <c r="E2908" s="7">
        <f t="shared" si="641"/>
        <v>544</v>
      </c>
      <c r="F2908" s="6">
        <f t="shared" si="642"/>
        <v>0.1306122448979592</v>
      </c>
      <c r="G2908" s="101">
        <v>1264</v>
      </c>
      <c r="H2908" s="7">
        <f t="shared" si="643"/>
        <v>6</v>
      </c>
      <c r="I2908" s="6">
        <f t="shared" si="644"/>
        <v>0.17992882562277579</v>
      </c>
      <c r="J2908" s="10">
        <f>IF(B2908="Pending","",C2908/(VLOOKUP(B2908,Population!$A$2:$B$10,2,FALSE)/100000))</f>
        <v>7728.3075181653676</v>
      </c>
      <c r="K2908" s="10">
        <f>IF(B2908="Pending","",SUMIFS(E:E,A:A,"&lt;="&amp;A2908,A:A,"&gt;="&amp;A2908-13,B:B,B2908)/(VLOOKUP(B2908,Population!$A$2:$B$10,2,FALSE)/100000)/14)</f>
        <v>89.399242168524879</v>
      </c>
      <c r="L2908" s="13">
        <f>IF(B2908="Pending","",(G2908/C2908)/(VLOOKUP(B2908,Population!$A$2:$B$10,2,FALSE)/100000))</f>
        <v>2.6337124630461464E-3</v>
      </c>
    </row>
    <row r="2909" spans="1:12" x14ac:dyDescent="0.3">
      <c r="A2909" s="1">
        <v>44199</v>
      </c>
      <c r="B2909" s="101" t="s">
        <v>7</v>
      </c>
      <c r="C2909" s="101">
        <v>36501</v>
      </c>
      <c r="D2909" s="6">
        <f t="shared" si="640"/>
        <v>6.0005227709490593E-2</v>
      </c>
      <c r="E2909" s="7">
        <f t="shared" si="641"/>
        <v>332</v>
      </c>
      <c r="F2909" s="6">
        <f t="shared" si="642"/>
        <v>7.9711884753901563E-2</v>
      </c>
      <c r="G2909" s="101">
        <v>2128</v>
      </c>
      <c r="H2909" s="7">
        <f t="shared" si="643"/>
        <v>17</v>
      </c>
      <c r="I2909" s="6">
        <f t="shared" si="644"/>
        <v>0.30291814946619217</v>
      </c>
      <c r="J2909" s="10">
        <f>IF(B2909="Pending","",C2909/(VLOOKUP(B2909,Population!$A$2:$B$10,2,FALSE)/100000))</f>
        <v>7610.7648713398967</v>
      </c>
      <c r="K2909" s="10">
        <f>IF(B2909="Pending","",SUMIFS(E:E,A:A,"&lt;="&amp;A2909,A:A,"&gt;="&amp;A2909-13,B:B,B2909)/(VLOOKUP(B2909,Population!$A$2:$B$10,2,FALSE)/100000)/14)</f>
        <v>88.630960696465692</v>
      </c>
      <c r="L2909" s="13">
        <f>IF(B2909="Pending","",(G2909/C2909)/(VLOOKUP(B2909,Population!$A$2:$B$10,2,FALSE)/100000))</f>
        <v>1.2155991928425244E-2</v>
      </c>
    </row>
    <row r="2910" spans="1:12" x14ac:dyDescent="0.3">
      <c r="A2910" s="1">
        <v>44199</v>
      </c>
      <c r="B2910" s="101" t="s">
        <v>25</v>
      </c>
      <c r="C2910" s="101">
        <v>19269</v>
      </c>
      <c r="D2910" s="6">
        <f t="shared" si="640"/>
        <v>3.1676960432157321E-2</v>
      </c>
      <c r="E2910" s="7">
        <f t="shared" si="641"/>
        <v>171</v>
      </c>
      <c r="F2910" s="6">
        <f t="shared" si="642"/>
        <v>4.1056422569027612E-2</v>
      </c>
      <c r="G2910" s="101">
        <v>2676</v>
      </c>
      <c r="H2910" s="7">
        <f t="shared" si="643"/>
        <v>20</v>
      </c>
      <c r="I2910" s="6">
        <f t="shared" si="644"/>
        <v>0.38092526690391459</v>
      </c>
      <c r="J2910" s="10">
        <f>IF(B2910="Pending","",C2910/(VLOOKUP(B2910,Population!$A$2:$B$10,2,FALSE)/100000))</f>
        <v>8704.4708156968682</v>
      </c>
      <c r="K2910" s="10">
        <f>IF(B2910="Pending","",SUMIFS(E:E,A:A,"&lt;="&amp;A2910,A:A,"&gt;="&amp;A2910-13,B:B,B2910)/(VLOOKUP(B2910,Population!$A$2:$B$10,2,FALSE)/100000)/14)</f>
        <v>99.930110229655313</v>
      </c>
      <c r="L2910" s="13">
        <f>IF(B2910="Pending","",(G2910/C2910)/(VLOOKUP(B2910,Population!$A$2:$B$10,2,FALSE)/100000))</f>
        <v>6.2735032765027149E-2</v>
      </c>
    </row>
    <row r="2911" spans="1:12" x14ac:dyDescent="0.3">
      <c r="A2911" s="1">
        <v>44199</v>
      </c>
      <c r="B2911" s="101" t="s">
        <v>21</v>
      </c>
      <c r="C2911" s="101">
        <v>1097</v>
      </c>
      <c r="D2911" s="6">
        <f t="shared" si="640"/>
        <v>1.803395380874803E-3</v>
      </c>
      <c r="E2911" s="7">
        <f t="shared" si="641"/>
        <v>6</v>
      </c>
      <c r="F2911" s="6">
        <f t="shared" si="642"/>
        <v>1.4405762304921968E-3</v>
      </c>
      <c r="G2911" s="101">
        <v>1</v>
      </c>
      <c r="H2911" s="7">
        <f t="shared" si="643"/>
        <v>0</v>
      </c>
      <c r="I2911" s="6">
        <f t="shared" si="644"/>
        <v>1.4234875444839857E-4</v>
      </c>
      <c r="J2911" s="10" t="str">
        <f>IF(B2911="Pending","",C2911/(VLOOKUP(B2911,Population!$A$2:$B$10,2,FALSE)/100000))</f>
        <v/>
      </c>
      <c r="K2911" s="10" t="str">
        <f>IF(B2911="Pending","",SUMIFS(E:E,A:A,"&lt;="&amp;A2911,A:A,"&gt;="&amp;A2911-13,B:B,B2911)/(VLOOKUP(B2911,Population!$A$2:$B$10,2,FALSE)/100000)/14)</f>
        <v/>
      </c>
      <c r="L2911" s="13" t="str">
        <f>IF(B2911="Pending","",(G2911/C2911)/(VLOOKUP(B2911,Population!$A$2:$B$10,2,FALSE)/100000))</f>
        <v/>
      </c>
    </row>
    <row r="2912" spans="1:12" x14ac:dyDescent="0.3">
      <c r="A2912" s="1">
        <v>44200</v>
      </c>
      <c r="B2912" s="101" t="s">
        <v>0</v>
      </c>
      <c r="C2912" s="101">
        <v>31227</v>
      </c>
      <c r="D2912" s="6">
        <f t="shared" ref="D2912:D2921" si="645">C2912/SUMIF(A:A,A2912,C:C)</f>
        <v>5.1003674969375253E-2</v>
      </c>
      <c r="E2912" s="7">
        <f t="shared" ref="E2912:E2921" si="646">C2912-SUMIFS(C:C,A:A,A2912-1,B:B,B2912)</f>
        <v>185</v>
      </c>
      <c r="F2912" s="6">
        <f t="shared" ref="F2912:F2921" si="647">E2912/SUMIF(A:A,A2912,E:E)</f>
        <v>4.6799898811029597E-2</v>
      </c>
      <c r="G2912" s="101">
        <v>4</v>
      </c>
      <c r="H2912" s="7">
        <f t="shared" ref="H2912:H2921" si="648">G2912-SUMIFS(G:G,A:A,A2912-1,B:B,B2912)</f>
        <v>0</v>
      </c>
      <c r="I2912" s="6">
        <f t="shared" ref="I2912:I2921" si="649">G2912/SUMIF(A:A,A2912,G:G)</f>
        <v>5.5803571428571425E-4</v>
      </c>
      <c r="J2912" s="10">
        <f>IF(B2912="Pending","",C2912/(VLOOKUP(B2912,Population!$A$2:$B$10,2,FALSE)/100000))</f>
        <v>3446.9398432998428</v>
      </c>
      <c r="K2912" s="10">
        <f>IF(B2912="Pending","",SUMIFS(E:E,A:A,"&lt;="&amp;A2912,A:A,"&gt;="&amp;A2912-13,B:B,B2912)/(VLOOKUP(B2912,Population!$A$2:$B$10,2,FALSE)/100000)/14)</f>
        <v>32.184621459336832</v>
      </c>
      <c r="L2912" s="13">
        <f>IF(B2912="Pending","",(G2912/C2912)/(VLOOKUP(B2912,Population!$A$2:$B$10,2,FALSE)/100000))</f>
        <v>1.4139471240527197E-5</v>
      </c>
    </row>
    <row r="2913" spans="1:12" x14ac:dyDescent="0.3">
      <c r="A2913" s="1">
        <v>44200</v>
      </c>
      <c r="B2913" s="101" t="s">
        <v>1</v>
      </c>
      <c r="C2913" s="101">
        <v>77481</v>
      </c>
      <c r="D2913" s="6">
        <f t="shared" si="645"/>
        <v>0.12655124540628829</v>
      </c>
      <c r="E2913" s="7">
        <f t="shared" si="646"/>
        <v>422</v>
      </c>
      <c r="F2913" s="6">
        <f t="shared" si="647"/>
        <v>0.10675436377434859</v>
      </c>
      <c r="G2913" s="101">
        <v>3</v>
      </c>
      <c r="H2913" s="7">
        <f t="shared" si="648"/>
        <v>0</v>
      </c>
      <c r="I2913" s="6">
        <f t="shared" si="649"/>
        <v>4.1852678571428569E-4</v>
      </c>
      <c r="J2913" s="10">
        <f>IF(B2913="Pending","",C2913/(VLOOKUP(B2913,Population!$A$2:$B$10,2,FALSE)/100000))</f>
        <v>9043.8588812045873</v>
      </c>
      <c r="K2913" s="10">
        <f>IF(B2913="Pending","",SUMIFS(E:E,A:A,"&lt;="&amp;A2913,A:A,"&gt;="&amp;A2913-13,B:B,B2913)/(VLOOKUP(B2913,Population!$A$2:$B$10,2,FALSE)/100000)/14)</f>
        <v>71.259739122822381</v>
      </c>
      <c r="L2913" s="13">
        <f>IF(B2913="Pending","",(G2913/C2913)/(VLOOKUP(B2913,Population!$A$2:$B$10,2,FALSE)/100000))</f>
        <v>4.5194397106420592E-6</v>
      </c>
    </row>
    <row r="2914" spans="1:12" x14ac:dyDescent="0.3">
      <c r="A2914" s="1">
        <v>44200</v>
      </c>
      <c r="B2914" s="101" t="s">
        <v>2</v>
      </c>
      <c r="C2914" s="101">
        <v>111970</v>
      </c>
      <c r="D2914" s="6">
        <f t="shared" si="645"/>
        <v>0.18288280930992243</v>
      </c>
      <c r="E2914" s="7">
        <f t="shared" si="646"/>
        <v>724</v>
      </c>
      <c r="F2914" s="6">
        <f t="shared" si="647"/>
        <v>0.18315203642802935</v>
      </c>
      <c r="G2914" s="101">
        <v>41</v>
      </c>
      <c r="H2914" s="7">
        <f t="shared" si="648"/>
        <v>0</v>
      </c>
      <c r="I2914" s="6">
        <f t="shared" si="649"/>
        <v>5.7198660714285711E-3</v>
      </c>
      <c r="J2914" s="10">
        <f>IF(B2914="Pending","",C2914/(VLOOKUP(B2914,Population!$A$2:$B$10,2,FALSE)/100000))</f>
        <v>11756.022376024728</v>
      </c>
      <c r="K2914" s="10">
        <f>IF(B2914="Pending","",SUMIFS(E:E,A:A,"&lt;="&amp;A2914,A:A,"&gt;="&amp;A2914-13,B:B,B2914)/(VLOOKUP(B2914,Population!$A$2:$B$10,2,FALSE)/100000)/14)</f>
        <v>104.70012911091058</v>
      </c>
      <c r="L2914" s="13">
        <f>IF(B2914="Pending","",(G2914/C2914)/(VLOOKUP(B2914,Population!$A$2:$B$10,2,FALSE)/100000))</f>
        <v>3.844509198298443E-5</v>
      </c>
    </row>
    <row r="2915" spans="1:12" x14ac:dyDescent="0.3">
      <c r="A2915" s="1">
        <v>44200</v>
      </c>
      <c r="B2915" s="101" t="s">
        <v>3</v>
      </c>
      <c r="C2915" s="101">
        <v>95617</v>
      </c>
      <c r="D2915" s="6">
        <f t="shared" si="645"/>
        <v>0.15617313189056758</v>
      </c>
      <c r="E2915" s="7">
        <f t="shared" si="646"/>
        <v>673</v>
      </c>
      <c r="F2915" s="6">
        <f t="shared" si="647"/>
        <v>0.1702504427017455</v>
      </c>
      <c r="G2915" s="101">
        <v>71</v>
      </c>
      <c r="H2915" s="7">
        <f t="shared" si="648"/>
        <v>1</v>
      </c>
      <c r="I2915" s="6">
        <f t="shared" si="649"/>
        <v>9.9051339285714281E-3</v>
      </c>
      <c r="J2915" s="10">
        <f>IF(B2915="Pending","",C2915/(VLOOKUP(B2915,Population!$A$2:$B$10,2,FALSE)/100000))</f>
        <v>10900.474473940414</v>
      </c>
      <c r="K2915" s="10">
        <f>IF(B2915="Pending","",SUMIFS(E:E,A:A,"&lt;="&amp;A2915,A:A,"&gt;="&amp;A2915-13,B:B,B2915)/(VLOOKUP(B2915,Population!$A$2:$B$10,2,FALSE)/100000)/14)</f>
        <v>105.5571787187347</v>
      </c>
      <c r="L2915" s="13">
        <f>IF(B2915="Pending","",(G2915/C2915)/(VLOOKUP(B2915,Population!$A$2:$B$10,2,FALSE)/100000))</f>
        <v>8.4651278937309827E-5</v>
      </c>
    </row>
    <row r="2916" spans="1:12" x14ac:dyDescent="0.3">
      <c r="A2916" s="1">
        <v>44200</v>
      </c>
      <c r="B2916" s="101" t="s">
        <v>4</v>
      </c>
      <c r="C2916" s="101">
        <v>91830</v>
      </c>
      <c r="D2916" s="6">
        <f t="shared" si="645"/>
        <v>0.14998775010208248</v>
      </c>
      <c r="E2916" s="7">
        <f t="shared" si="646"/>
        <v>651</v>
      </c>
      <c r="F2916" s="6">
        <f t="shared" si="647"/>
        <v>0.16468504932962308</v>
      </c>
      <c r="G2916" s="101">
        <v>233</v>
      </c>
      <c r="H2916" s="7">
        <f t="shared" si="648"/>
        <v>3</v>
      </c>
      <c r="I2916" s="6">
        <f t="shared" si="649"/>
        <v>3.2505580357142856E-2</v>
      </c>
      <c r="J2916" s="10">
        <f>IF(B2916="Pending","",C2916/(VLOOKUP(B2916,Population!$A$2:$B$10,2,FALSE)/100000))</f>
        <v>10771.594801294985</v>
      </c>
      <c r="K2916" s="10">
        <f>IF(B2916="Pending","",SUMIFS(E:E,A:A,"&lt;="&amp;A2916,A:A,"&gt;="&amp;A2916-13,B:B,B2916)/(VLOOKUP(B2916,Population!$A$2:$B$10,2,FALSE)/100000)/14)</f>
        <v>104.79016830773973</v>
      </c>
      <c r="L2916" s="13">
        <f>IF(B2916="Pending","",(G2916/C2916)/(VLOOKUP(B2916,Population!$A$2:$B$10,2,FALSE)/100000))</f>
        <v>2.9762318532948744E-4</v>
      </c>
    </row>
    <row r="2917" spans="1:12" x14ac:dyDescent="0.3">
      <c r="A2917" s="1">
        <v>44200</v>
      </c>
      <c r="B2917" s="101" t="s">
        <v>5</v>
      </c>
      <c r="C2917" s="101">
        <v>85568</v>
      </c>
      <c r="D2917" s="6">
        <f t="shared" si="645"/>
        <v>0.13975990200081667</v>
      </c>
      <c r="E2917" s="7">
        <f t="shared" si="646"/>
        <v>510</v>
      </c>
      <c r="F2917" s="6">
        <f t="shared" si="647"/>
        <v>0.12901593726283836</v>
      </c>
      <c r="G2917" s="101">
        <v>620</v>
      </c>
      <c r="H2917" s="7">
        <f t="shared" si="648"/>
        <v>12</v>
      </c>
      <c r="I2917" s="6">
        <f t="shared" si="649"/>
        <v>8.6495535714285712E-2</v>
      </c>
      <c r="J2917" s="10">
        <f>IF(B2917="Pending","",C2917/(VLOOKUP(B2917,Population!$A$2:$B$10,2,FALSE)/100000))</f>
        <v>9556.8156307902627</v>
      </c>
      <c r="K2917" s="10">
        <f>IF(B2917="Pending","",SUMIFS(E:E,A:A,"&lt;="&amp;A2917,A:A,"&gt;="&amp;A2917-13,B:B,B2917)/(VLOOKUP(B2917,Population!$A$2:$B$10,2,FALSE)/100000)/14)</f>
        <v>98.890678891371365</v>
      </c>
      <c r="L2917" s="13">
        <f>IF(B2917="Pending","",(G2917/C2917)/(VLOOKUP(B2917,Population!$A$2:$B$10,2,FALSE)/100000))</f>
        <v>8.0924893164334389E-4</v>
      </c>
    </row>
    <row r="2918" spans="1:12" x14ac:dyDescent="0.3">
      <c r="A2918" s="1">
        <v>44200</v>
      </c>
      <c r="B2918" s="101" t="s">
        <v>6</v>
      </c>
      <c r="C2918" s="101">
        <v>61327</v>
      </c>
      <c r="D2918" s="6">
        <f t="shared" si="645"/>
        <v>0.10016659861167823</v>
      </c>
      <c r="E2918" s="7">
        <f t="shared" si="646"/>
        <v>425</v>
      </c>
      <c r="F2918" s="6">
        <f t="shared" si="647"/>
        <v>0.10751328105236529</v>
      </c>
      <c r="G2918" s="101">
        <v>1289</v>
      </c>
      <c r="H2918" s="7">
        <f t="shared" si="648"/>
        <v>25</v>
      </c>
      <c r="I2918" s="6">
        <f t="shared" si="649"/>
        <v>0.17982700892857142</v>
      </c>
      <c r="J2918" s="10">
        <f>IF(B2918="Pending","",C2918/(VLOOKUP(B2918,Population!$A$2:$B$10,2,FALSE)/100000))</f>
        <v>7782.2389275644073</v>
      </c>
      <c r="K2918" s="10">
        <f>IF(B2918="Pending","",SUMIFS(E:E,A:A,"&lt;="&amp;A2918,A:A,"&gt;="&amp;A2918-13,B:B,B2918)/(VLOOKUP(B2918,Population!$A$2:$B$10,2,FALSE)/100000)/14)</f>
        <v>84.033293535880972</v>
      </c>
      <c r="L2918" s="13">
        <f>IF(B2918="Pending","",(G2918/C2918)/(VLOOKUP(B2918,Population!$A$2:$B$10,2,FALSE)/100000))</f>
        <v>2.6671905077932834E-3</v>
      </c>
    </row>
    <row r="2919" spans="1:12" x14ac:dyDescent="0.3">
      <c r="A2919" s="1">
        <v>44200</v>
      </c>
      <c r="B2919" s="101" t="s">
        <v>7</v>
      </c>
      <c r="C2919" s="101">
        <v>36746</v>
      </c>
      <c r="D2919" s="6">
        <f t="shared" si="645"/>
        <v>6.0017966516945694E-2</v>
      </c>
      <c r="E2919" s="7">
        <f t="shared" si="646"/>
        <v>245</v>
      </c>
      <c r="F2919" s="6">
        <f t="shared" si="647"/>
        <v>6.1978244371363518E-2</v>
      </c>
      <c r="G2919" s="101">
        <v>2175</v>
      </c>
      <c r="H2919" s="7">
        <f t="shared" si="648"/>
        <v>47</v>
      </c>
      <c r="I2919" s="6">
        <f t="shared" si="649"/>
        <v>0.30343191964285715</v>
      </c>
      <c r="J2919" s="10">
        <f>IF(B2919="Pending","",C2919/(VLOOKUP(B2919,Population!$A$2:$B$10,2,FALSE)/100000))</f>
        <v>7661.8494277487143</v>
      </c>
      <c r="K2919" s="10">
        <f>IF(B2919="Pending","",SUMIFS(E:E,A:A,"&lt;="&amp;A2919,A:A,"&gt;="&amp;A2919-13,B:B,B2919)/(VLOOKUP(B2919,Population!$A$2:$B$10,2,FALSE)/100000)/14)</f>
        <v>82.68847148156236</v>
      </c>
      <c r="L2919" s="13">
        <f>IF(B2919="Pending","",(G2919/C2919)/(VLOOKUP(B2919,Population!$A$2:$B$10,2,FALSE)/100000))</f>
        <v>1.2341635984167059E-2</v>
      </c>
    </row>
    <row r="2920" spans="1:12" x14ac:dyDescent="0.3">
      <c r="A2920" s="1">
        <v>44200</v>
      </c>
      <c r="B2920" s="101" t="s">
        <v>25</v>
      </c>
      <c r="C2920" s="101">
        <v>19387</v>
      </c>
      <c r="D2920" s="6">
        <f t="shared" si="645"/>
        <v>3.1665169456921195E-2</v>
      </c>
      <c r="E2920" s="7">
        <f t="shared" si="646"/>
        <v>118</v>
      </c>
      <c r="F2920" s="6">
        <f t="shared" si="647"/>
        <v>2.9850746268656716E-2</v>
      </c>
      <c r="G2920" s="101">
        <v>2731</v>
      </c>
      <c r="H2920" s="7">
        <f t="shared" si="648"/>
        <v>55</v>
      </c>
      <c r="I2920" s="6">
        <f t="shared" si="649"/>
        <v>0.38099888392857145</v>
      </c>
      <c r="J2920" s="10">
        <f>IF(B2920="Pending","",C2920/(VLOOKUP(B2920,Population!$A$2:$B$10,2,FALSE)/100000))</f>
        <v>8757.7754789514329</v>
      </c>
      <c r="K2920" s="10">
        <f>IF(B2920="Pending","",SUMIFS(E:E,A:A,"&lt;="&amp;A2920,A:A,"&gt;="&amp;A2920-13,B:B,B2920)/(VLOOKUP(B2920,Population!$A$2:$B$10,2,FALSE)/100000)/14)</f>
        <v>93.476761167359214</v>
      </c>
      <c r="L2920" s="13">
        <f>IF(B2920="Pending","",(G2920/C2920)/(VLOOKUP(B2920,Population!$A$2:$B$10,2,FALSE)/100000))</f>
        <v>6.3634741849649151E-2</v>
      </c>
    </row>
    <row r="2921" spans="1:12" x14ac:dyDescent="0.3">
      <c r="A2921" s="1">
        <v>44200</v>
      </c>
      <c r="B2921" s="101" t="s">
        <v>21</v>
      </c>
      <c r="C2921" s="101">
        <v>1097</v>
      </c>
      <c r="D2921" s="6">
        <f t="shared" si="645"/>
        <v>1.7917517354022049E-3</v>
      </c>
      <c r="E2921" s="7">
        <f t="shared" si="646"/>
        <v>0</v>
      </c>
      <c r="F2921" s="6">
        <f t="shared" si="647"/>
        <v>0</v>
      </c>
      <c r="G2921" s="101">
        <v>1</v>
      </c>
      <c r="H2921" s="7">
        <f t="shared" si="648"/>
        <v>0</v>
      </c>
      <c r="I2921" s="6">
        <f t="shared" si="649"/>
        <v>1.3950892857142856E-4</v>
      </c>
      <c r="J2921" s="10" t="str">
        <f>IF(B2921="Pending","",C2921/(VLOOKUP(B2921,Population!$A$2:$B$10,2,FALSE)/100000))</f>
        <v/>
      </c>
      <c r="K2921" s="10" t="str">
        <f>IF(B2921="Pending","",SUMIFS(E:E,A:A,"&lt;="&amp;A2921,A:A,"&gt;="&amp;A2921-13,B:B,B2921)/(VLOOKUP(B2921,Population!$A$2:$B$10,2,FALSE)/100000)/14)</f>
        <v/>
      </c>
      <c r="L2921" s="13" t="str">
        <f>IF(B2921="Pending","",(G2921/C2921)/(VLOOKUP(B2921,Population!$A$2:$B$10,2,FALSE)/100000))</f>
        <v/>
      </c>
    </row>
    <row r="2922" spans="1:12" x14ac:dyDescent="0.3">
      <c r="A2922" s="1">
        <v>44201</v>
      </c>
      <c r="B2922" s="101" t="s">
        <v>0</v>
      </c>
      <c r="C2922" s="101">
        <v>31474</v>
      </c>
      <c r="D2922" s="6">
        <f t="shared" ref="D2922:D2931" si="650">C2922/SUMIF(A:A,A2922,C:C)</f>
        <v>5.0957744608993133E-2</v>
      </c>
      <c r="E2922" s="7">
        <f t="shared" ref="E2922:E2931" si="651">C2922-SUMIFS(C:C,A:A,A2922-1,B:B,B2922)</f>
        <v>247</v>
      </c>
      <c r="F2922" s="6">
        <f t="shared" ref="F2922:F2931" si="652">E2922/SUMIF(A:A,A2922,E:E)</f>
        <v>4.574921281718837E-2</v>
      </c>
      <c r="G2922" s="101">
        <v>4</v>
      </c>
      <c r="H2922" s="7">
        <f t="shared" ref="H2922:H2931" si="653">G2922-SUMIFS(G:G,A:A,A2922-1,B:B,B2922)</f>
        <v>0</v>
      </c>
      <c r="I2922" s="6">
        <f t="shared" ref="I2922:I2931" si="654">G2922/SUMIF(A:A,A2922,G:G)</f>
        <v>5.5043346635475442E-4</v>
      </c>
      <c r="J2922" s="10">
        <f>IF(B2922="Pending","",C2922/(VLOOKUP(B2922,Population!$A$2:$B$10,2,FALSE)/100000))</f>
        <v>3474.2045226252681</v>
      </c>
      <c r="K2922" s="10">
        <f>IF(B2922="Pending","",SUMIFS(E:E,A:A,"&lt;="&amp;A2922,A:A,"&gt;="&amp;A2922-13,B:B,B2922)/(VLOOKUP(B2922,Population!$A$2:$B$10,2,FALSE)/100000)/14)</f>
        <v>32.066353619579345</v>
      </c>
      <c r="L2922" s="13">
        <f>IF(B2922="Pending","",(G2922/C2922)/(VLOOKUP(B2922,Population!$A$2:$B$10,2,FALSE)/100000))</f>
        <v>1.4028508242611134E-5</v>
      </c>
    </row>
    <row r="2923" spans="1:12" x14ac:dyDescent="0.3">
      <c r="A2923" s="1">
        <v>44201</v>
      </c>
      <c r="B2923" s="101" t="s">
        <v>1</v>
      </c>
      <c r="C2923" s="101">
        <v>78029</v>
      </c>
      <c r="D2923" s="6">
        <f t="shared" si="650"/>
        <v>0.12633226962239072</v>
      </c>
      <c r="E2923" s="7">
        <f t="shared" si="651"/>
        <v>548</v>
      </c>
      <c r="F2923" s="6">
        <f t="shared" si="652"/>
        <v>0.10150027782922763</v>
      </c>
      <c r="G2923" s="101">
        <v>3</v>
      </c>
      <c r="H2923" s="7">
        <f t="shared" si="653"/>
        <v>0</v>
      </c>
      <c r="I2923" s="6">
        <f t="shared" si="654"/>
        <v>4.1282509976606576E-4</v>
      </c>
      <c r="J2923" s="10">
        <f>IF(B2923="Pending","",C2923/(VLOOKUP(B2923,Population!$A$2:$B$10,2,FALSE)/100000))</f>
        <v>9107.8233972394883</v>
      </c>
      <c r="K2923" s="10">
        <f>IF(B2923="Pending","",SUMIFS(E:E,A:A,"&lt;="&amp;A2923,A:A,"&gt;="&amp;A2923-13,B:B,B2923)/(VLOOKUP(B2923,Population!$A$2:$B$10,2,FALSE)/100000)/14)</f>
        <v>71.718296002634617</v>
      </c>
      <c r="L2923" s="13">
        <f>IF(B2923="Pending","",(G2923/C2923)/(VLOOKUP(B2923,Population!$A$2:$B$10,2,FALSE)/100000))</f>
        <v>4.4876995504268594E-6</v>
      </c>
    </row>
    <row r="2924" spans="1:12" x14ac:dyDescent="0.3">
      <c r="A2924" s="1">
        <v>44201</v>
      </c>
      <c r="B2924" s="101" t="s">
        <v>2</v>
      </c>
      <c r="C2924" s="101">
        <v>112895</v>
      </c>
      <c r="D2924" s="6">
        <f t="shared" si="650"/>
        <v>0.18278180649527481</v>
      </c>
      <c r="E2924" s="7">
        <f t="shared" si="651"/>
        <v>925</v>
      </c>
      <c r="F2924" s="6">
        <f t="shared" si="652"/>
        <v>0.17132802370809408</v>
      </c>
      <c r="G2924" s="101">
        <v>41</v>
      </c>
      <c r="H2924" s="7">
        <f t="shared" si="653"/>
        <v>0</v>
      </c>
      <c r="I2924" s="6">
        <f t="shared" si="654"/>
        <v>5.641943030136232E-3</v>
      </c>
      <c r="J2924" s="10">
        <f>IF(B2924="Pending","",C2924/(VLOOKUP(B2924,Population!$A$2:$B$10,2,FALSE)/100000))</f>
        <v>11853.14053890606</v>
      </c>
      <c r="K2924" s="10">
        <f>IF(B2924="Pending","",SUMIFS(E:E,A:A,"&lt;="&amp;A2924,A:A,"&gt;="&amp;A2924-13,B:B,B2924)/(VLOOKUP(B2924,Population!$A$2:$B$10,2,FALSE)/100000)/14)</f>
        <v>105.76505414018852</v>
      </c>
      <c r="L2924" s="13">
        <f>IF(B2924="Pending","",(G2924/C2924)/(VLOOKUP(B2924,Population!$A$2:$B$10,2,FALSE)/100000))</f>
        <v>3.8130093886662533E-5</v>
      </c>
    </row>
    <row r="2925" spans="1:12" x14ac:dyDescent="0.3">
      <c r="A2925" s="1">
        <v>44201</v>
      </c>
      <c r="B2925" s="101" t="s">
        <v>3</v>
      </c>
      <c r="C2925" s="101">
        <v>96462</v>
      </c>
      <c r="D2925" s="6">
        <f t="shared" si="650"/>
        <v>0.156176080589461</v>
      </c>
      <c r="E2925" s="7">
        <f t="shared" si="651"/>
        <v>845</v>
      </c>
      <c r="F2925" s="6">
        <f t="shared" si="652"/>
        <v>0.15651046490090759</v>
      </c>
      <c r="G2925" s="101">
        <v>73</v>
      </c>
      <c r="H2925" s="7">
        <f t="shared" si="653"/>
        <v>2</v>
      </c>
      <c r="I2925" s="6">
        <f t="shared" si="654"/>
        <v>1.0045410760974267E-2</v>
      </c>
      <c r="J2925" s="10">
        <f>IF(B2925="Pending","",C2925/(VLOOKUP(B2925,Population!$A$2:$B$10,2,FALSE)/100000))</f>
        <v>10996.805680007114</v>
      </c>
      <c r="K2925" s="10">
        <f>IF(B2925="Pending","",SUMIFS(E:E,A:A,"&lt;="&amp;A2925,A:A,"&gt;="&amp;A2925-13,B:B,B2925)/(VLOOKUP(B2925,Population!$A$2:$B$10,2,FALSE)/100000)/14)</f>
        <v>107.07176910997782</v>
      </c>
      <c r="L2925" s="13">
        <f>IF(B2925="Pending","",(G2925/C2925)/(VLOOKUP(B2925,Population!$A$2:$B$10,2,FALSE)/100000))</f>
        <v>8.627339462943432E-5</v>
      </c>
    </row>
    <row r="2926" spans="1:12" x14ac:dyDescent="0.3">
      <c r="A2926" s="1">
        <v>44201</v>
      </c>
      <c r="B2926" s="101" t="s">
        <v>4</v>
      </c>
      <c r="C2926" s="101">
        <v>92681</v>
      </c>
      <c r="D2926" s="6">
        <f t="shared" si="650"/>
        <v>0.15005448078115563</v>
      </c>
      <c r="E2926" s="7">
        <f t="shared" si="651"/>
        <v>851</v>
      </c>
      <c r="F2926" s="6">
        <f t="shared" si="652"/>
        <v>0.15762178181144657</v>
      </c>
      <c r="G2926" s="101">
        <v>237</v>
      </c>
      <c r="H2926" s="7">
        <f t="shared" si="653"/>
        <v>4</v>
      </c>
      <c r="I2926" s="6">
        <f t="shared" si="654"/>
        <v>3.2613182881519195E-2</v>
      </c>
      <c r="J2926" s="10">
        <f>IF(B2926="Pending","",C2926/(VLOOKUP(B2926,Population!$A$2:$B$10,2,FALSE)/100000))</f>
        <v>10871.416506357622</v>
      </c>
      <c r="K2926" s="10">
        <f>IF(B2926="Pending","",SUMIFS(E:E,A:A,"&lt;="&amp;A2926,A:A,"&gt;="&amp;A2926-13,B:B,B2926)/(VLOOKUP(B2926,Population!$A$2:$B$10,2,FALSE)/100000)/14)</f>
        <v>106.47425112774899</v>
      </c>
      <c r="L2926" s="13">
        <f>IF(B2926="Pending","",(G2926/C2926)/(VLOOKUP(B2926,Population!$A$2:$B$10,2,FALSE)/100000))</f>
        <v>2.9995289554915787E-4</v>
      </c>
    </row>
    <row r="2927" spans="1:12" x14ac:dyDescent="0.3">
      <c r="A2927" s="1">
        <v>44201</v>
      </c>
      <c r="B2927" s="101" t="s">
        <v>5</v>
      </c>
      <c r="C2927" s="101">
        <v>86401</v>
      </c>
      <c r="D2927" s="6">
        <f t="shared" si="650"/>
        <v>0.1398868936888103</v>
      </c>
      <c r="E2927" s="7">
        <f t="shared" si="651"/>
        <v>833</v>
      </c>
      <c r="F2927" s="6">
        <f t="shared" si="652"/>
        <v>0.1542878310798296</v>
      </c>
      <c r="G2927" s="101">
        <v>626</v>
      </c>
      <c r="H2927" s="7">
        <f t="shared" si="653"/>
        <v>6</v>
      </c>
      <c r="I2927" s="6">
        <f t="shared" si="654"/>
        <v>8.6142837484519064E-2</v>
      </c>
      <c r="J2927" s="10">
        <f>IF(B2927="Pending","",C2927/(VLOOKUP(B2927,Population!$A$2:$B$10,2,FALSE)/100000))</f>
        <v>9649.8507305991661</v>
      </c>
      <c r="K2927" s="10">
        <f>IF(B2927="Pending","",SUMIFS(E:E,A:A,"&lt;="&amp;A2927,A:A,"&gt;="&amp;A2927-13,B:B,B2927)/(VLOOKUP(B2927,Population!$A$2:$B$10,2,FALSE)/100000)/14)</f>
        <v>100.39047298878809</v>
      </c>
      <c r="L2927" s="13">
        <f>IF(B2927="Pending","",(G2927/C2927)/(VLOOKUP(B2927,Population!$A$2:$B$10,2,FALSE)/100000))</f>
        <v>8.0920282577503187E-4</v>
      </c>
    </row>
    <row r="2928" spans="1:12" x14ac:dyDescent="0.3">
      <c r="A2928" s="1">
        <v>44201</v>
      </c>
      <c r="B2928" s="101" t="s">
        <v>6</v>
      </c>
      <c r="C2928" s="101">
        <v>61940</v>
      </c>
      <c r="D2928" s="6">
        <f t="shared" si="650"/>
        <v>0.10028349434711301</v>
      </c>
      <c r="E2928" s="7">
        <f t="shared" si="651"/>
        <v>613</v>
      </c>
      <c r="F2928" s="6">
        <f t="shared" si="652"/>
        <v>0.11353954436006668</v>
      </c>
      <c r="G2928" s="101">
        <v>1307</v>
      </c>
      <c r="H2928" s="7">
        <f t="shared" si="653"/>
        <v>18</v>
      </c>
      <c r="I2928" s="6">
        <f t="shared" si="654"/>
        <v>0.17985413513141599</v>
      </c>
      <c r="J2928" s="10">
        <f>IF(B2928="Pending","",C2928/(VLOOKUP(B2928,Population!$A$2:$B$10,2,FALSE)/100000))</f>
        <v>7860.0270545329031</v>
      </c>
      <c r="K2928" s="10">
        <f>IF(B2928="Pending","",SUMIFS(E:E,A:A,"&lt;="&amp;A2928,A:A,"&gt;="&amp;A2928-13,B:B,B2928)/(VLOOKUP(B2928,Population!$A$2:$B$10,2,FALSE)/100000)/14)</f>
        <v>85.329460181941926</v>
      </c>
      <c r="L2928" s="13">
        <f>IF(B2928="Pending","",(G2928/C2928)/(VLOOKUP(B2928,Population!$A$2:$B$10,2,FALSE)/100000))</f>
        <v>2.6776710700884784E-3</v>
      </c>
    </row>
    <row r="2929" spans="1:12" x14ac:dyDescent="0.3">
      <c r="A2929" s="1">
        <v>44201</v>
      </c>
      <c r="B2929" s="101" t="s">
        <v>7</v>
      </c>
      <c r="C2929" s="101">
        <v>37099</v>
      </c>
      <c r="D2929" s="6">
        <f t="shared" si="650"/>
        <v>6.0064858843776964E-2</v>
      </c>
      <c r="E2929" s="7">
        <f t="shared" si="651"/>
        <v>353</v>
      </c>
      <c r="F2929" s="6">
        <f t="shared" si="652"/>
        <v>6.5382478236710506E-2</v>
      </c>
      <c r="G2929" s="101">
        <v>2206</v>
      </c>
      <c r="H2929" s="7">
        <f t="shared" si="653"/>
        <v>31</v>
      </c>
      <c r="I2929" s="6">
        <f t="shared" si="654"/>
        <v>0.30356405669464703</v>
      </c>
      <c r="J2929" s="10">
        <f>IF(B2929="Pending","",C2929/(VLOOKUP(B2929,Population!$A$2:$B$10,2,FALSE)/100000))</f>
        <v>7735.4528906561136</v>
      </c>
      <c r="K2929" s="10">
        <f>IF(B2929="Pending","",SUMIFS(E:E,A:A,"&lt;="&amp;A2929,A:A,"&gt;="&amp;A2929-13,B:B,B2929)/(VLOOKUP(B2929,Population!$A$2:$B$10,2,FALSE)/100000)/14)</f>
        <v>83.433144315510148</v>
      </c>
      <c r="L2929" s="13">
        <f>IF(B2929="Pending","",(G2929/C2929)/(VLOOKUP(B2929,Population!$A$2:$B$10,2,FALSE)/100000))</f>
        <v>1.2398434353294416E-2</v>
      </c>
    </row>
    <row r="2930" spans="1:12" x14ac:dyDescent="0.3">
      <c r="A2930" s="1">
        <v>44201</v>
      </c>
      <c r="B2930" s="101" t="s">
        <v>25</v>
      </c>
      <c r="C2930" s="101">
        <v>19589</v>
      </c>
      <c r="D2930" s="6">
        <f t="shared" si="650"/>
        <v>3.1715424132476536E-2</v>
      </c>
      <c r="E2930" s="7">
        <f t="shared" si="651"/>
        <v>202</v>
      </c>
      <c r="F2930" s="6">
        <f t="shared" si="652"/>
        <v>3.7414335988145954E-2</v>
      </c>
      <c r="G2930" s="101">
        <v>2769</v>
      </c>
      <c r="H2930" s="7">
        <f t="shared" si="653"/>
        <v>38</v>
      </c>
      <c r="I2930" s="6">
        <f t="shared" si="654"/>
        <v>0.38103756708407871</v>
      </c>
      <c r="J2930" s="10">
        <f>IF(B2930="Pending","",C2930/(VLOOKUP(B2930,Population!$A$2:$B$10,2,FALSE)/100000))</f>
        <v>8849.0258346923001</v>
      </c>
      <c r="K2930" s="10">
        <f>IF(B2930="Pending","",SUMIFS(E:E,A:A,"&lt;="&amp;A2930,A:A,"&gt;="&amp;A2930-13,B:B,B2930)/(VLOOKUP(B2930,Population!$A$2:$B$10,2,FALSE)/100000)/14)</f>
        <v>94.283429800146223</v>
      </c>
      <c r="L2930" s="13">
        <f>IF(B2930="Pending","",(G2930/C2930)/(VLOOKUP(B2930,Population!$A$2:$B$10,2,FALSE)/100000))</f>
        <v>6.3854849596449825E-2</v>
      </c>
    </row>
    <row r="2931" spans="1:12" x14ac:dyDescent="0.3">
      <c r="A2931" s="1">
        <v>44201</v>
      </c>
      <c r="B2931" s="101" t="s">
        <v>21</v>
      </c>
      <c r="C2931" s="101">
        <v>1079</v>
      </c>
      <c r="D2931" s="6">
        <f t="shared" si="650"/>
        <v>1.7469468905478677E-3</v>
      </c>
      <c r="E2931" s="7">
        <f t="shared" si="651"/>
        <v>-18</v>
      </c>
      <c r="F2931" s="6">
        <f t="shared" si="652"/>
        <v>-3.3339507316169662E-3</v>
      </c>
      <c r="G2931" s="101">
        <v>1</v>
      </c>
      <c r="H2931" s="7">
        <f t="shared" si="653"/>
        <v>0</v>
      </c>
      <c r="I2931" s="6">
        <f t="shared" si="654"/>
        <v>1.3760836658868861E-4</v>
      </c>
      <c r="J2931" s="10" t="str">
        <f>IF(B2931="Pending","",C2931/(VLOOKUP(B2931,Population!$A$2:$B$10,2,FALSE)/100000))</f>
        <v/>
      </c>
      <c r="K2931" s="10" t="str">
        <f>IF(B2931="Pending","",SUMIFS(E:E,A:A,"&lt;="&amp;A2931,A:A,"&gt;="&amp;A2931-13,B:B,B2931)/(VLOOKUP(B2931,Population!$A$2:$B$10,2,FALSE)/100000)/14)</f>
        <v/>
      </c>
      <c r="L2931" s="13" t="str">
        <f>IF(B2931="Pending","",(G2931/C2931)/(VLOOKUP(B2931,Population!$A$2:$B$10,2,FALSE)/100000))</f>
        <v/>
      </c>
    </row>
    <row r="2932" spans="1:12" x14ac:dyDescent="0.3">
      <c r="A2932" s="1">
        <v>44202</v>
      </c>
      <c r="B2932" s="101" t="s">
        <v>0</v>
      </c>
      <c r="C2932" s="101">
        <v>31848</v>
      </c>
      <c r="D2932" s="6">
        <f t="shared" ref="D2932:D2941" si="655">C2932/SUMIF(A:A,A2932,C:C)</f>
        <v>5.0937484505875374E-2</v>
      </c>
      <c r="E2932" s="7">
        <f t="shared" ref="E2932:E2941" si="656">C2932-SUMIFS(C:C,A:A,A2932-1,B:B,B2932)</f>
        <v>374</v>
      </c>
      <c r="F2932" s="6">
        <f t="shared" ref="F2932:F2941" si="657">E2932/SUMIF(A:A,A2932,E:E)</f>
        <v>4.9288350026357404E-2</v>
      </c>
      <c r="G2932" s="101">
        <v>4</v>
      </c>
      <c r="H2932" s="7">
        <f t="shared" ref="H2932:H2941" si="658">G2932-SUMIFS(G:G,A:A,A2932-1,B:B,B2932)</f>
        <v>0</v>
      </c>
      <c r="I2932" s="6">
        <f t="shared" ref="I2932:I2941" si="659">G2932/SUMIF(A:A,A2932,G:G)</f>
        <v>5.4193198753556434E-4</v>
      </c>
      <c r="J2932" s="10">
        <f>IF(B2932="Pending","",C2932/(VLOOKUP(B2932,Population!$A$2:$B$10,2,FALSE)/100000))</f>
        <v>3515.4878832232807</v>
      </c>
      <c r="K2932" s="10">
        <f>IF(B2932="Pending","",SUMIFS(E:E,A:A,"&lt;="&amp;A2932,A:A,"&gt;="&amp;A2932-13,B:B,B2932)/(VLOOKUP(B2932,Population!$A$2:$B$10,2,FALSE)/100000)/14)</f>
        <v>32.358080957647807</v>
      </c>
      <c r="L2932" s="13">
        <f>IF(B2932="Pending","",(G2932/C2932)/(VLOOKUP(B2932,Population!$A$2:$B$10,2,FALSE)/100000))</f>
        <v>1.3863767534160475E-5</v>
      </c>
    </row>
    <row r="2933" spans="1:12" x14ac:dyDescent="0.3">
      <c r="A2933" s="1">
        <v>44202</v>
      </c>
      <c r="B2933" s="101" t="s">
        <v>1</v>
      </c>
      <c r="C2933" s="101">
        <v>78902</v>
      </c>
      <c r="D2933" s="6">
        <f t="shared" si="655"/>
        <v>0.12619534672452207</v>
      </c>
      <c r="E2933" s="7">
        <f t="shared" si="656"/>
        <v>873</v>
      </c>
      <c r="F2933" s="6">
        <f t="shared" si="657"/>
        <v>0.1150500790722193</v>
      </c>
      <c r="G2933" s="101">
        <v>3</v>
      </c>
      <c r="H2933" s="7">
        <f t="shared" si="658"/>
        <v>0</v>
      </c>
      <c r="I2933" s="6">
        <f t="shared" si="659"/>
        <v>4.0644899065167322E-4</v>
      </c>
      <c r="J2933" s="10">
        <f>IF(B2933="Pending","",C2933/(VLOOKUP(B2933,Population!$A$2:$B$10,2,FALSE)/100000))</f>
        <v>9209.7230733315828</v>
      </c>
      <c r="K2933" s="10">
        <f>IF(B2933="Pending","",SUMIFS(E:E,A:A,"&lt;="&amp;A2933,A:A,"&gt;="&amp;A2933-13,B:B,B2933)/(VLOOKUP(B2933,Population!$A$2:$B$10,2,FALSE)/100000)/14)</f>
        <v>72.210202473705934</v>
      </c>
      <c r="L2933" s="13">
        <f>IF(B2933="Pending","",(G2933/C2933)/(VLOOKUP(B2933,Population!$A$2:$B$10,2,FALSE)/100000))</f>
        <v>4.438046034577798E-6</v>
      </c>
    </row>
    <row r="2934" spans="1:12" x14ac:dyDescent="0.3">
      <c r="A2934" s="1">
        <v>44202</v>
      </c>
      <c r="B2934" s="101" t="s">
        <v>2</v>
      </c>
      <c r="C2934" s="101">
        <v>114333</v>
      </c>
      <c r="D2934" s="6">
        <f t="shared" si="655"/>
        <v>0.18286345817665942</v>
      </c>
      <c r="E2934" s="7">
        <f t="shared" si="656"/>
        <v>1438</v>
      </c>
      <c r="F2934" s="6">
        <f t="shared" si="657"/>
        <v>0.18950975224037955</v>
      </c>
      <c r="G2934" s="101">
        <v>41</v>
      </c>
      <c r="H2934" s="7">
        <f t="shared" si="658"/>
        <v>0</v>
      </c>
      <c r="I2934" s="6">
        <f t="shared" si="659"/>
        <v>5.5548028722395342E-3</v>
      </c>
      <c r="J2934" s="10">
        <f>IF(B2934="Pending","",C2934/(VLOOKUP(B2934,Population!$A$2:$B$10,2,FALSE)/100000))</f>
        <v>12004.119909958339</v>
      </c>
      <c r="K2934" s="10">
        <f>IF(B2934="Pending","",SUMIFS(E:E,A:A,"&lt;="&amp;A2934,A:A,"&gt;="&amp;A2934-13,B:B,B2934)/(VLOOKUP(B2934,Population!$A$2:$B$10,2,FALSE)/100000)/14)</f>
        <v>107.654921093555</v>
      </c>
      <c r="L2934" s="13">
        <f>IF(B2934="Pending","",(G2934/C2934)/(VLOOKUP(B2934,Population!$A$2:$B$10,2,FALSE)/100000))</f>
        <v>3.7650520403862114E-5</v>
      </c>
    </row>
    <row r="2935" spans="1:12" x14ac:dyDescent="0.3">
      <c r="A2935" s="1">
        <v>44202</v>
      </c>
      <c r="B2935" s="101" t="s">
        <v>3</v>
      </c>
      <c r="C2935" s="101">
        <v>97658</v>
      </c>
      <c r="D2935" s="6">
        <f t="shared" si="655"/>
        <v>0.15619357139772599</v>
      </c>
      <c r="E2935" s="7">
        <f t="shared" si="656"/>
        <v>1196</v>
      </c>
      <c r="F2935" s="6">
        <f t="shared" si="657"/>
        <v>0.15761729045861886</v>
      </c>
      <c r="G2935" s="101">
        <v>74</v>
      </c>
      <c r="H2935" s="7">
        <f t="shared" si="658"/>
        <v>1</v>
      </c>
      <c r="I2935" s="6">
        <f t="shared" si="659"/>
        <v>1.002574176940794E-2</v>
      </c>
      <c r="J2935" s="10">
        <f>IF(B2935="Pending","",C2935/(VLOOKUP(B2935,Population!$A$2:$B$10,2,FALSE)/100000))</f>
        <v>11133.151387055366</v>
      </c>
      <c r="K2935" s="10">
        <f>IF(B2935="Pending","",SUMIFS(E:E,A:A,"&lt;="&amp;A2935,A:A,"&gt;="&amp;A2935-13,B:B,B2935)/(VLOOKUP(B2935,Population!$A$2:$B$10,2,FALSE)/100000)/14)</f>
        <v>107.27534308729545</v>
      </c>
      <c r="L2935" s="13">
        <f>IF(B2935="Pending","",(G2935/C2935)/(VLOOKUP(B2935,Population!$A$2:$B$10,2,FALSE)/100000))</f>
        <v>8.6384173544843879E-5</v>
      </c>
    </row>
    <row r="2936" spans="1:12" x14ac:dyDescent="0.3">
      <c r="A2936" s="1">
        <v>44202</v>
      </c>
      <c r="B2936" s="101" t="s">
        <v>4</v>
      </c>
      <c r="C2936" s="101">
        <v>93813</v>
      </c>
      <c r="D2936" s="6">
        <f t="shared" si="655"/>
        <v>0.15004390335184897</v>
      </c>
      <c r="E2936" s="7">
        <f t="shared" si="656"/>
        <v>1132</v>
      </c>
      <c r="F2936" s="6">
        <f t="shared" si="657"/>
        <v>0.14918292040063258</v>
      </c>
      <c r="G2936" s="101">
        <v>241</v>
      </c>
      <c r="H2936" s="7">
        <f t="shared" si="658"/>
        <v>4</v>
      </c>
      <c r="I2936" s="6">
        <f t="shared" si="659"/>
        <v>3.2651402249017747E-2</v>
      </c>
      <c r="J2936" s="10">
        <f>IF(B2936="Pending","",C2936/(VLOOKUP(B2936,Population!$A$2:$B$10,2,FALSE)/100000))</f>
        <v>11004.199314972084</v>
      </c>
      <c r="K2936" s="10">
        <f>IF(B2936="Pending","",SUMIFS(E:E,A:A,"&lt;="&amp;A2936,A:A,"&gt;="&amp;A2936-13,B:B,B2936)/(VLOOKUP(B2936,Population!$A$2:$B$10,2,FALSE)/100000)/14)</f>
        <v>107.15291136864825</v>
      </c>
      <c r="L2936" s="13">
        <f>IF(B2936="Pending","",(G2936/C2936)/(VLOOKUP(B2936,Population!$A$2:$B$10,2,FALSE)/100000))</f>
        <v>3.0133490578039464E-4</v>
      </c>
    </row>
    <row r="2937" spans="1:12" x14ac:dyDescent="0.3">
      <c r="A2937" s="1">
        <v>44202</v>
      </c>
      <c r="B2937" s="101" t="s">
        <v>5</v>
      </c>
      <c r="C2937" s="101">
        <v>87525</v>
      </c>
      <c r="D2937" s="6">
        <f t="shared" si="655"/>
        <v>0.13998691696108836</v>
      </c>
      <c r="E2937" s="7">
        <f t="shared" si="656"/>
        <v>1124</v>
      </c>
      <c r="F2937" s="6">
        <f t="shared" si="657"/>
        <v>0.14812862414338429</v>
      </c>
      <c r="G2937" s="101">
        <v>632</v>
      </c>
      <c r="H2937" s="7">
        <f t="shared" si="658"/>
        <v>6</v>
      </c>
      <c r="I2937" s="6">
        <f t="shared" si="659"/>
        <v>8.5625254030619158E-2</v>
      </c>
      <c r="J2937" s="10">
        <f>IF(B2937="Pending","",C2937/(VLOOKUP(B2937,Population!$A$2:$B$10,2,FALSE)/100000))</f>
        <v>9775.3866876042175</v>
      </c>
      <c r="K2937" s="10">
        <f>IF(B2937="Pending","",SUMIFS(E:E,A:A,"&lt;="&amp;A2937,A:A,"&gt;="&amp;A2937-13,B:B,B2937)/(VLOOKUP(B2937,Population!$A$2:$B$10,2,FALSE)/100000)/14)</f>
        <v>100.94890696123049</v>
      </c>
      <c r="L2937" s="13">
        <f>IF(B2937="Pending","",(G2937/C2937)/(VLOOKUP(B2937,Population!$A$2:$B$10,2,FALSE)/100000))</f>
        <v>8.0646734209333798E-4</v>
      </c>
    </row>
    <row r="2938" spans="1:12" x14ac:dyDescent="0.3">
      <c r="A2938" s="1">
        <v>44202</v>
      </c>
      <c r="B2938" s="101" t="s">
        <v>6</v>
      </c>
      <c r="C2938" s="101">
        <v>62741</v>
      </c>
      <c r="D2938" s="6">
        <f t="shared" si="655"/>
        <v>0.10034754820971888</v>
      </c>
      <c r="E2938" s="7">
        <f t="shared" si="656"/>
        <v>801</v>
      </c>
      <c r="F2938" s="6">
        <f t="shared" si="657"/>
        <v>0.10556141275698472</v>
      </c>
      <c r="G2938" s="101">
        <v>1329</v>
      </c>
      <c r="H2938" s="7">
        <f t="shared" si="658"/>
        <v>22</v>
      </c>
      <c r="I2938" s="6">
        <f t="shared" si="659"/>
        <v>0.18005690285869125</v>
      </c>
      <c r="J2938" s="10">
        <f>IF(B2938="Pending","",C2938/(VLOOKUP(B2938,Population!$A$2:$B$10,2,FALSE)/100000))</f>
        <v>7961.6718990708569</v>
      </c>
      <c r="K2938" s="10">
        <f>IF(B2938="Pending","",SUMIFS(E:E,A:A,"&lt;="&amp;A2938,A:A,"&gt;="&amp;A2938-13,B:B,B2938)/(VLOOKUP(B2938,Population!$A$2:$B$10,2,FALSE)/100000)/14)</f>
        <v>85.710152483582192</v>
      </c>
      <c r="L2938" s="13">
        <f>IF(B2938="Pending","",(G2938/C2938)/(VLOOKUP(B2938,Population!$A$2:$B$10,2,FALSE)/100000))</f>
        <v>2.6879821747604021E-3</v>
      </c>
    </row>
    <row r="2939" spans="1:12" x14ac:dyDescent="0.3">
      <c r="A2939" s="1">
        <v>44202</v>
      </c>
      <c r="B2939" s="101" t="s">
        <v>7</v>
      </c>
      <c r="C2939" s="101">
        <v>37554</v>
      </c>
      <c r="D2939" s="6">
        <f t="shared" si="655"/>
        <v>6.0063623873827042E-2</v>
      </c>
      <c r="E2939" s="7">
        <f t="shared" si="656"/>
        <v>455</v>
      </c>
      <c r="F2939" s="6">
        <f t="shared" si="657"/>
        <v>5.996309963099631E-2</v>
      </c>
      <c r="G2939" s="101">
        <v>2242</v>
      </c>
      <c r="H2939" s="7">
        <f t="shared" si="658"/>
        <v>36</v>
      </c>
      <c r="I2939" s="6">
        <f t="shared" si="659"/>
        <v>0.30375287901368381</v>
      </c>
      <c r="J2939" s="10">
        <f>IF(B2939="Pending","",C2939/(VLOOKUP(B2939,Population!$A$2:$B$10,2,FALSE)/100000))</f>
        <v>7830.3242097010625</v>
      </c>
      <c r="K2939" s="10">
        <f>IF(B2939="Pending","",SUMIFS(E:E,A:A,"&lt;="&amp;A2939,A:A,"&gt;="&amp;A2939-13,B:B,B2939)/(VLOOKUP(B2939,Population!$A$2:$B$10,2,FALSE)/100000)/14)</f>
        <v>83.775693819126118</v>
      </c>
      <c r="L2939" s="13">
        <f>IF(B2939="Pending","",(G2939/C2939)/(VLOOKUP(B2939,Population!$A$2:$B$10,2,FALSE)/100000))</f>
        <v>1.2448096560661003E-2</v>
      </c>
    </row>
    <row r="2940" spans="1:12" x14ac:dyDescent="0.3">
      <c r="A2940" s="1">
        <v>44202</v>
      </c>
      <c r="B2940" s="101" t="s">
        <v>25</v>
      </c>
      <c r="C2940" s="101">
        <v>19823</v>
      </c>
      <c r="D2940" s="6">
        <f t="shared" si="655"/>
        <v>3.1704777548353665E-2</v>
      </c>
      <c r="E2940" s="7">
        <f t="shared" si="656"/>
        <v>234</v>
      </c>
      <c r="F2940" s="6">
        <f t="shared" si="657"/>
        <v>3.0838165524512389E-2</v>
      </c>
      <c r="G2940" s="101">
        <v>2814</v>
      </c>
      <c r="H2940" s="7">
        <f t="shared" si="658"/>
        <v>45</v>
      </c>
      <c r="I2940" s="6">
        <f t="shared" si="659"/>
        <v>0.38124915323126946</v>
      </c>
      <c r="J2940" s="10">
        <f>IF(B2940="Pending","",C2940/(VLOOKUP(B2940,Population!$A$2:$B$10,2,FALSE)/100000))</f>
        <v>8954.7316923327107</v>
      </c>
      <c r="K2940" s="10">
        <f>IF(B2940="Pending","",SUMIFS(E:E,A:A,"&lt;="&amp;A2940,A:A,"&gt;="&amp;A2940-13,B:B,B2940)/(VLOOKUP(B2940,Population!$A$2:$B$10,2,FALSE)/100000)/14)</f>
        <v>94.509297017326588</v>
      </c>
      <c r="L2940" s="13">
        <f>IF(B2940="Pending","",(G2940/C2940)/(VLOOKUP(B2940,Population!$A$2:$B$10,2,FALSE)/100000))</f>
        <v>6.4126554925646395E-2</v>
      </c>
    </row>
    <row r="2941" spans="1:12" x14ac:dyDescent="0.3">
      <c r="A2941" s="1">
        <v>44202</v>
      </c>
      <c r="B2941" s="101" t="s">
        <v>21</v>
      </c>
      <c r="C2941" s="101">
        <v>1040</v>
      </c>
      <c r="D2941" s="6">
        <f t="shared" si="655"/>
        <v>1.6633692503802559E-3</v>
      </c>
      <c r="E2941" s="7">
        <f t="shared" si="656"/>
        <v>-39</v>
      </c>
      <c r="F2941" s="6">
        <f t="shared" si="657"/>
        <v>-5.1396942540853979E-3</v>
      </c>
      <c r="G2941" s="101">
        <v>1</v>
      </c>
      <c r="H2941" s="7">
        <f t="shared" si="658"/>
        <v>0</v>
      </c>
      <c r="I2941" s="6">
        <f t="shared" si="659"/>
        <v>1.3548299688389108E-4</v>
      </c>
      <c r="J2941" s="10" t="str">
        <f>IF(B2941="Pending","",C2941/(VLOOKUP(B2941,Population!$A$2:$B$10,2,FALSE)/100000))</f>
        <v/>
      </c>
      <c r="K2941" s="10" t="str">
        <f>IF(B2941="Pending","",SUMIFS(E:E,A:A,"&lt;="&amp;A2941,A:A,"&gt;="&amp;A2941-13,B:B,B2941)/(VLOOKUP(B2941,Population!$A$2:$B$10,2,FALSE)/100000)/14)</f>
        <v/>
      </c>
      <c r="L2941" s="13" t="str">
        <f>IF(B2941="Pending","",(G2941/C2941)/(VLOOKUP(B2941,Population!$A$2:$B$10,2,FALSE)/100000))</f>
        <v/>
      </c>
    </row>
    <row r="2942" spans="1:12" x14ac:dyDescent="0.3">
      <c r="A2942" s="1">
        <v>44203</v>
      </c>
      <c r="B2942" s="101" t="s">
        <v>0</v>
      </c>
      <c r="C2942" s="101">
        <v>32310</v>
      </c>
      <c r="D2942" s="6">
        <f t="shared" ref="D2942:D2951" si="660">C2942/SUMIF(A:A,A2942,C:C)</f>
        <v>5.0943101711189979E-2</v>
      </c>
      <c r="E2942" s="7">
        <f t="shared" ref="E2942:E2951" si="661">C2942-SUMIFS(C:C,A:A,A2942-1,B:B,B2942)</f>
        <v>462</v>
      </c>
      <c r="F2942" s="6">
        <f t="shared" ref="F2942:F2951" si="662">E2942/SUMIF(A:A,A2942,E:E)</f>
        <v>5.1333333333333335E-2</v>
      </c>
      <c r="G2942" s="101">
        <v>4</v>
      </c>
      <c r="H2942" s="7">
        <f t="shared" ref="H2942:H2951" si="663">G2942-SUMIFS(G:G,A:A,A2942-1,B:B,B2942)</f>
        <v>0</v>
      </c>
      <c r="I2942" s="6">
        <f t="shared" ref="I2942:I2951" si="664">G2942/SUMIF(A:A,A2942,G:G)</f>
        <v>5.339028296849973E-4</v>
      </c>
      <c r="J2942" s="10">
        <f>IF(B2942="Pending","",C2942/(VLOOKUP(B2942,Population!$A$2:$B$10,2,FALSE)/100000))</f>
        <v>3566.4849757267084</v>
      </c>
      <c r="K2942" s="10">
        <f>IF(B2942="Pending","",SUMIFS(E:E,A:A,"&lt;="&amp;A2942,A:A,"&gt;="&amp;A2942-13,B:B,B2942)/(VLOOKUP(B2942,Population!$A$2:$B$10,2,FALSE)/100000)/14)</f>
        <v>33.706334330883138</v>
      </c>
      <c r="L2942" s="13">
        <f>IF(B2942="Pending","",(G2942/C2942)/(VLOOKUP(B2942,Population!$A$2:$B$10,2,FALSE)/100000))</f>
        <v>1.3665529818258832E-5</v>
      </c>
    </row>
    <row r="2943" spans="1:12" x14ac:dyDescent="0.3">
      <c r="A2943" s="1">
        <v>44203</v>
      </c>
      <c r="B2943" s="101" t="s">
        <v>1</v>
      </c>
      <c r="C2943" s="101">
        <v>79936</v>
      </c>
      <c r="D2943" s="6">
        <f t="shared" si="660"/>
        <v>0.126034904933014</v>
      </c>
      <c r="E2943" s="7">
        <f t="shared" si="661"/>
        <v>1034</v>
      </c>
      <c r="F2943" s="6">
        <f t="shared" si="662"/>
        <v>0.11488888888888889</v>
      </c>
      <c r="G2943" s="101">
        <v>3</v>
      </c>
      <c r="H2943" s="7">
        <f t="shared" si="663"/>
        <v>0</v>
      </c>
      <c r="I2943" s="6">
        <f t="shared" si="664"/>
        <v>4.0042712226374797E-4</v>
      </c>
      <c r="J2943" s="10">
        <f>IF(B2943="Pending","",C2943/(VLOOKUP(B2943,Population!$A$2:$B$10,2,FALSE)/100000))</f>
        <v>9330.4152440981652</v>
      </c>
      <c r="K2943" s="10">
        <f>IF(B2943="Pending","",SUMIFS(E:E,A:A,"&lt;="&amp;A2943,A:A,"&gt;="&amp;A2943-13,B:B,B2943)/(VLOOKUP(B2943,Population!$A$2:$B$10,2,FALSE)/100000)/14)</f>
        <v>76.045405468499226</v>
      </c>
      <c r="L2943" s="13">
        <f>IF(B2943="Pending","",(G2943/C2943)/(VLOOKUP(B2943,Population!$A$2:$B$10,2,FALSE)/100000))</f>
        <v>4.3806383634439727E-6</v>
      </c>
    </row>
    <row r="2944" spans="1:12" x14ac:dyDescent="0.3">
      <c r="A2944" s="1">
        <v>44203</v>
      </c>
      <c r="B2944" s="101" t="s">
        <v>2</v>
      </c>
      <c r="C2944" s="101">
        <v>116009</v>
      </c>
      <c r="D2944" s="6">
        <f t="shared" si="660"/>
        <v>0.18291111997565579</v>
      </c>
      <c r="E2944" s="7">
        <f t="shared" si="661"/>
        <v>1676</v>
      </c>
      <c r="F2944" s="6">
        <f t="shared" si="662"/>
        <v>0.18622222222222223</v>
      </c>
      <c r="G2944" s="101">
        <v>41</v>
      </c>
      <c r="H2944" s="7">
        <f t="shared" si="663"/>
        <v>0</v>
      </c>
      <c r="I2944" s="6">
        <f t="shared" si="664"/>
        <v>5.4725040042712227E-3</v>
      </c>
      <c r="J2944" s="10">
        <f>IF(B2944="Pending","",C2944/(VLOOKUP(B2944,Population!$A$2:$B$10,2,FALSE)/100000))</f>
        <v>12180.087521838463</v>
      </c>
      <c r="K2944" s="10">
        <f>IF(B2944="Pending","",SUMIFS(E:E,A:A,"&lt;="&amp;A2944,A:A,"&gt;="&amp;A2944-13,B:B,B2944)/(VLOOKUP(B2944,Population!$A$2:$B$10,2,FALSE)/100000)/14)</f>
        <v>113.46701192236067</v>
      </c>
      <c r="L2944" s="13">
        <f>IF(B2944="Pending","",(G2944/C2944)/(VLOOKUP(B2944,Population!$A$2:$B$10,2,FALSE)/100000))</f>
        <v>3.7106577501183241E-5</v>
      </c>
    </row>
    <row r="2945" spans="1:12" x14ac:dyDescent="0.3">
      <c r="A2945" s="1">
        <v>44203</v>
      </c>
      <c r="B2945" s="101" t="s">
        <v>3</v>
      </c>
      <c r="C2945" s="101">
        <v>99002</v>
      </c>
      <c r="D2945" s="6">
        <f t="shared" si="660"/>
        <v>0.15609622270539247</v>
      </c>
      <c r="E2945" s="7">
        <f t="shared" si="661"/>
        <v>1344</v>
      </c>
      <c r="F2945" s="6">
        <f t="shared" si="662"/>
        <v>0.14933333333333335</v>
      </c>
      <c r="G2945" s="101">
        <v>76</v>
      </c>
      <c r="H2945" s="7">
        <f t="shared" si="663"/>
        <v>2</v>
      </c>
      <c r="I2945" s="6">
        <f t="shared" si="664"/>
        <v>1.014415376401495E-2</v>
      </c>
      <c r="J2945" s="10">
        <f>IF(B2945="Pending","",C2945/(VLOOKUP(B2945,Population!$A$2:$B$10,2,FALSE)/100000))</f>
        <v>11286.369305343704</v>
      </c>
      <c r="K2945" s="10">
        <f>IF(B2945="Pending","",SUMIFS(E:E,A:A,"&lt;="&amp;A2945,A:A,"&gt;="&amp;A2945-13,B:B,B2945)/(VLOOKUP(B2945,Population!$A$2:$B$10,2,FALSE)/100000)/14)</f>
        <v>111.55039661096556</v>
      </c>
      <c r="L2945" s="13">
        <f>IF(B2945="Pending","",(G2945/C2945)/(VLOOKUP(B2945,Population!$A$2:$B$10,2,FALSE)/100000))</f>
        <v>8.7514479249288925E-5</v>
      </c>
    </row>
    <row r="2946" spans="1:12" x14ac:dyDescent="0.3">
      <c r="A2946" s="1">
        <v>44203</v>
      </c>
      <c r="B2946" s="101" t="s">
        <v>4</v>
      </c>
      <c r="C2946" s="101">
        <v>95057</v>
      </c>
      <c r="D2946" s="6">
        <f t="shared" si="660"/>
        <v>0.14987615039803734</v>
      </c>
      <c r="E2946" s="7">
        <f t="shared" si="661"/>
        <v>1244</v>
      </c>
      <c r="F2946" s="6">
        <f t="shared" si="662"/>
        <v>0.13822222222222222</v>
      </c>
      <c r="G2946" s="101">
        <v>243</v>
      </c>
      <c r="H2946" s="7">
        <f t="shared" si="663"/>
        <v>2</v>
      </c>
      <c r="I2946" s="6">
        <f t="shared" si="664"/>
        <v>3.2434596903363588E-2</v>
      </c>
      <c r="J2946" s="10">
        <f>IF(B2946="Pending","",C2946/(VLOOKUP(B2946,Population!$A$2:$B$10,2,FALSE)/100000))</f>
        <v>11150.119645286914</v>
      </c>
      <c r="K2946" s="10">
        <f>IF(B2946="Pending","",SUMIFS(E:E,A:A,"&lt;="&amp;A2946,A:A,"&gt;="&amp;A2946-13,B:B,B2946)/(VLOOKUP(B2946,Population!$A$2:$B$10,2,FALSE)/100000)/14)</f>
        <v>111.29190098598441</v>
      </c>
      <c r="L2946" s="13">
        <f>IF(B2946="Pending","",(G2946/C2946)/(VLOOKUP(B2946,Population!$A$2:$B$10,2,FALSE)/100000))</f>
        <v>2.9985934878829016E-4</v>
      </c>
    </row>
    <row r="2947" spans="1:12" x14ac:dyDescent="0.3">
      <c r="A2947" s="1">
        <v>44203</v>
      </c>
      <c r="B2947" s="101" t="s">
        <v>5</v>
      </c>
      <c r="C2947" s="101">
        <v>88839</v>
      </c>
      <c r="D2947" s="6">
        <f t="shared" si="660"/>
        <v>0.14007224428723017</v>
      </c>
      <c r="E2947" s="7">
        <f t="shared" si="661"/>
        <v>1314</v>
      </c>
      <c r="F2947" s="6">
        <f t="shared" si="662"/>
        <v>0.14599999999999999</v>
      </c>
      <c r="G2947" s="101">
        <v>637</v>
      </c>
      <c r="H2947" s="7">
        <f t="shared" si="663"/>
        <v>5</v>
      </c>
      <c r="I2947" s="6">
        <f t="shared" si="664"/>
        <v>8.5024025627335825E-2</v>
      </c>
      <c r="J2947" s="10">
        <f>IF(B2947="Pending","",C2947/(VLOOKUP(B2947,Population!$A$2:$B$10,2,FALSE)/100000))</f>
        <v>9922.1431355620807</v>
      </c>
      <c r="K2947" s="10">
        <f>IF(B2947="Pending","",SUMIFS(E:E,A:A,"&lt;="&amp;A2947,A:A,"&gt;="&amp;A2947-13,B:B,B2947)/(VLOOKUP(B2947,Population!$A$2:$B$10,2,FALSE)/100000)/14)</f>
        <v>105.1371617545485</v>
      </c>
      <c r="L2947" s="13">
        <f>IF(B2947="Pending","",(G2947/C2947)/(VLOOKUP(B2947,Population!$A$2:$B$10,2,FALSE)/100000))</f>
        <v>8.0082495400850761E-4</v>
      </c>
    </row>
    <row r="2948" spans="1:12" x14ac:dyDescent="0.3">
      <c r="A2948" s="1">
        <v>44203</v>
      </c>
      <c r="B2948" s="101" t="s">
        <v>6</v>
      </c>
      <c r="C2948" s="101">
        <v>63775</v>
      </c>
      <c r="D2948" s="6">
        <f t="shared" si="660"/>
        <v>0.10055389389140022</v>
      </c>
      <c r="E2948" s="7">
        <f t="shared" si="661"/>
        <v>1034</v>
      </c>
      <c r="F2948" s="6">
        <f t="shared" si="662"/>
        <v>0.11488888888888889</v>
      </c>
      <c r="G2948" s="101">
        <v>1352</v>
      </c>
      <c r="H2948" s="7">
        <f t="shared" si="663"/>
        <v>23</v>
      </c>
      <c r="I2948" s="6">
        <f t="shared" si="664"/>
        <v>0.18045915643352911</v>
      </c>
      <c r="J2948" s="10">
        <f>IF(B2948="Pending","",C2948/(VLOOKUP(B2948,Population!$A$2:$B$10,2,FALSE)/100000))</f>
        <v>8092.8838457028723</v>
      </c>
      <c r="K2948" s="10">
        <f>IF(B2948="Pending","",SUMIFS(E:E,A:A,"&lt;="&amp;A2948,A:A,"&gt;="&amp;A2948-13,B:B,B2948)/(VLOOKUP(B2948,Population!$A$2:$B$10,2,FALSE)/100000)/14)</f>
        <v>89.970280620985278</v>
      </c>
      <c r="L2948" s="13">
        <f>IF(B2948="Pending","",(G2948/C2948)/(VLOOKUP(B2948,Population!$A$2:$B$10,2,FALSE)/100000))</f>
        <v>2.6901659052275106E-3</v>
      </c>
    </row>
    <row r="2949" spans="1:12" x14ac:dyDescent="0.3">
      <c r="A2949" s="1">
        <v>44203</v>
      </c>
      <c r="B2949" s="101" t="s">
        <v>7</v>
      </c>
      <c r="C2949" s="101">
        <v>38162</v>
      </c>
      <c r="D2949" s="6">
        <f t="shared" si="660"/>
        <v>6.0169936474850881E-2</v>
      </c>
      <c r="E2949" s="7">
        <f t="shared" si="661"/>
        <v>608</v>
      </c>
      <c r="F2949" s="6">
        <f t="shared" si="662"/>
        <v>6.7555555555555549E-2</v>
      </c>
      <c r="G2949" s="101">
        <v>2286</v>
      </c>
      <c r="H2949" s="7">
        <f t="shared" si="663"/>
        <v>44</v>
      </c>
      <c r="I2949" s="6">
        <f t="shared" si="664"/>
        <v>0.30512546716497596</v>
      </c>
      <c r="J2949" s="10">
        <f>IF(B2949="Pending","",C2949/(VLOOKUP(B2949,Population!$A$2:$B$10,2,FALSE)/100000))</f>
        <v>7957.0973129523336</v>
      </c>
      <c r="K2949" s="10">
        <f>IF(B2949="Pending","",SUMIFS(E:E,A:A,"&lt;="&amp;A2949,A:A,"&gt;="&amp;A2949-13,B:B,B2949)/(VLOOKUP(B2949,Population!$A$2:$B$10,2,FALSE)/100000)/14)</f>
        <v>87.469271075507137</v>
      </c>
      <c r="L2949" s="13">
        <f>IF(B2949="Pending","",(G2949/C2949)/(VLOOKUP(B2949,Population!$A$2:$B$10,2,FALSE)/100000))</f>
        <v>1.2490178385653267E-2</v>
      </c>
    </row>
    <row r="2950" spans="1:12" x14ac:dyDescent="0.3">
      <c r="A2950" s="1">
        <v>44203</v>
      </c>
      <c r="B2950" s="101" t="s">
        <v>25</v>
      </c>
      <c r="C2950" s="101">
        <v>20131</v>
      </c>
      <c r="D2950" s="6">
        <f t="shared" si="660"/>
        <v>3.1740500790713881E-2</v>
      </c>
      <c r="E2950" s="7">
        <f t="shared" si="661"/>
        <v>308</v>
      </c>
      <c r="F2950" s="6">
        <f t="shared" si="662"/>
        <v>3.4222222222222223E-2</v>
      </c>
      <c r="G2950" s="101">
        <v>2849</v>
      </c>
      <c r="H2950" s="7">
        <f t="shared" si="663"/>
        <v>35</v>
      </c>
      <c r="I2950" s="6">
        <f t="shared" si="664"/>
        <v>0.38027229044313937</v>
      </c>
      <c r="J2950" s="10">
        <f>IF(B2950="Pending","",C2950/(VLOOKUP(B2950,Population!$A$2:$B$10,2,FALSE)/100000))</f>
        <v>9093.8658981158151</v>
      </c>
      <c r="K2950" s="10">
        <f>IF(B2950="Pending","",SUMIFS(E:E,A:A,"&lt;="&amp;A2950,A:A,"&gt;="&amp;A2950-13,B:B,B2950)/(VLOOKUP(B2950,Population!$A$2:$B$10,2,FALSE)/100000)/14)</f>
        <v>97.606904567228725</v>
      </c>
      <c r="L2950" s="13">
        <f>IF(B2950="Pending","",(G2950/C2950)/(VLOOKUP(B2950,Population!$A$2:$B$10,2,FALSE)/100000))</f>
        <v>6.3930823282187382E-2</v>
      </c>
    </row>
    <row r="2951" spans="1:12" x14ac:dyDescent="0.3">
      <c r="A2951" s="1">
        <v>44203</v>
      </c>
      <c r="B2951" s="101" t="s">
        <v>21</v>
      </c>
      <c r="C2951" s="101">
        <v>1016</v>
      </c>
      <c r="D2951" s="6">
        <f t="shared" si="660"/>
        <v>1.60192483251529E-3</v>
      </c>
      <c r="E2951" s="7">
        <f t="shared" si="661"/>
        <v>-24</v>
      </c>
      <c r="F2951" s="6">
        <f t="shared" si="662"/>
        <v>-2.6666666666666666E-3</v>
      </c>
      <c r="G2951" s="101">
        <v>1</v>
      </c>
      <c r="H2951" s="7">
        <f t="shared" si="663"/>
        <v>0</v>
      </c>
      <c r="I2951" s="6">
        <f t="shared" si="664"/>
        <v>1.3347570742124932E-4</v>
      </c>
      <c r="J2951" s="10" t="str">
        <f>IF(B2951="Pending","",C2951/(VLOOKUP(B2951,Population!$A$2:$B$10,2,FALSE)/100000))</f>
        <v/>
      </c>
      <c r="K2951" s="10" t="str">
        <f>IF(B2951="Pending","",SUMIFS(E:E,A:A,"&lt;="&amp;A2951,A:A,"&gt;="&amp;A2951-13,B:B,B2951)/(VLOOKUP(B2951,Population!$A$2:$B$10,2,FALSE)/100000)/14)</f>
        <v/>
      </c>
      <c r="L2951" s="13" t="str">
        <f>IF(B2951="Pending","",(G2951/C2951)/(VLOOKUP(B2951,Population!$A$2:$B$10,2,FALSE)/100000))</f>
        <v/>
      </c>
    </row>
    <row r="2952" spans="1:12" x14ac:dyDescent="0.3">
      <c r="A2952" s="1">
        <v>44204</v>
      </c>
      <c r="B2952" s="101" t="s">
        <v>0</v>
      </c>
      <c r="C2952" s="101">
        <v>32638</v>
      </c>
      <c r="D2952" s="6">
        <f t="shared" ref="D2952:D2961" si="665">C2952/SUMIF(A:A,A2952,C:C)</f>
        <v>5.0948633013115703E-2</v>
      </c>
      <c r="E2952" s="7">
        <f t="shared" ref="E2952:E2961" si="666">C2952-SUMIFS(C:C,A:A,A2952-1,B:B,B2952)</f>
        <v>328</v>
      </c>
      <c r="F2952" s="6">
        <f t="shared" ref="F2952:F2961" si="667">E2952/SUMIF(A:A,A2952,E:E)</f>
        <v>5.149945046318103E-2</v>
      </c>
      <c r="G2952" s="101">
        <v>4</v>
      </c>
      <c r="H2952" s="7">
        <f t="shared" ref="H2952:H2961" si="668">G2952-SUMIFS(G:G,A:A,A2952-1,B:B,B2952)</f>
        <v>0</v>
      </c>
      <c r="I2952" s="6">
        <f t="shared" ref="I2952:I2961" si="669">G2952/SUMIF(A:A,A2952,G:G)</f>
        <v>5.2507219742714626E-4</v>
      </c>
      <c r="J2952" s="10">
        <f>IF(B2952="Pending","",C2952/(VLOOKUP(B2952,Population!$A$2:$B$10,2,FALSE)/100000))</f>
        <v>3602.6907037377996</v>
      </c>
      <c r="K2952" s="10">
        <f>IF(B2952="Pending","",SUMIFS(E:E,A:A,"&lt;="&amp;A2952,A:A,"&gt;="&amp;A2952-13,B:B,B2952)/(VLOOKUP(B2952,Population!$A$2:$B$10,2,FALSE)/100000)/14)</f>
        <v>32.247697640540828</v>
      </c>
      <c r="L2952" s="13">
        <f>IF(B2952="Pending","",(G2952/C2952)/(VLOOKUP(B2952,Population!$A$2:$B$10,2,FALSE)/100000))</f>
        <v>1.3528196226115045E-5</v>
      </c>
    </row>
    <row r="2953" spans="1:12" x14ac:dyDescent="0.3">
      <c r="A2953" s="1">
        <v>44204</v>
      </c>
      <c r="B2953" s="101" t="s">
        <v>1</v>
      </c>
      <c r="C2953" s="101">
        <v>80691</v>
      </c>
      <c r="D2953" s="6">
        <f t="shared" si="665"/>
        <v>0.12596041872851643</v>
      </c>
      <c r="E2953" s="7">
        <f t="shared" si="666"/>
        <v>755</v>
      </c>
      <c r="F2953" s="6">
        <f t="shared" si="667"/>
        <v>0.11854294237713926</v>
      </c>
      <c r="G2953" s="101">
        <v>3</v>
      </c>
      <c r="H2953" s="7">
        <f t="shared" si="668"/>
        <v>0</v>
      </c>
      <c r="I2953" s="6">
        <f t="shared" si="669"/>
        <v>3.9380414807035967E-4</v>
      </c>
      <c r="J2953" s="10">
        <f>IF(B2953="Pending","",C2953/(VLOOKUP(B2953,Population!$A$2:$B$10,2,FALSE)/100000))</f>
        <v>9418.5415390002636</v>
      </c>
      <c r="K2953" s="10">
        <f>IF(B2953="Pending","",SUMIFS(E:E,A:A,"&lt;="&amp;A2953,A:A,"&gt;="&amp;A2953-13,B:B,B2953)/(VLOOKUP(B2953,Population!$A$2:$B$10,2,FALSE)/100000)/14)</f>
        <v>73.577535715327897</v>
      </c>
      <c r="L2953" s="13">
        <f>IF(B2953="Pending","",(G2953/C2953)/(VLOOKUP(B2953,Population!$A$2:$B$10,2,FALSE)/100000))</f>
        <v>4.3396501248002548E-6</v>
      </c>
    </row>
    <row r="2954" spans="1:12" x14ac:dyDescent="0.3">
      <c r="A2954" s="1">
        <v>44204</v>
      </c>
      <c r="B2954" s="101" t="s">
        <v>2</v>
      </c>
      <c r="C2954" s="101">
        <v>117143</v>
      </c>
      <c r="D2954" s="6">
        <f t="shared" si="665"/>
        <v>0.182862789296385</v>
      </c>
      <c r="E2954" s="7">
        <f t="shared" si="666"/>
        <v>1134</v>
      </c>
      <c r="F2954" s="6">
        <f t="shared" si="667"/>
        <v>0.17804992934526614</v>
      </c>
      <c r="G2954" s="101">
        <v>41</v>
      </c>
      <c r="H2954" s="7">
        <f t="shared" si="668"/>
        <v>0</v>
      </c>
      <c r="I2954" s="6">
        <f t="shared" si="669"/>
        <v>5.3819900236282492E-3</v>
      </c>
      <c r="J2954" s="10">
        <f>IF(B2954="Pending","",C2954/(VLOOKUP(B2954,Population!$A$2:$B$10,2,FALSE)/100000))</f>
        <v>12299.14913990055</v>
      </c>
      <c r="K2954" s="10">
        <f>IF(B2954="Pending","",SUMIFS(E:E,A:A,"&lt;="&amp;A2954,A:A,"&gt;="&amp;A2954-13,B:B,B2954)/(VLOOKUP(B2954,Population!$A$2:$B$10,2,FALSE)/100000)/14)</f>
        <v>110.69970674064545</v>
      </c>
      <c r="L2954" s="13">
        <f>IF(B2954="Pending","",(G2954/C2954)/(VLOOKUP(B2954,Population!$A$2:$B$10,2,FALSE)/100000))</f>
        <v>3.6747368168262437E-5</v>
      </c>
    </row>
    <row r="2955" spans="1:12" x14ac:dyDescent="0.3">
      <c r="A2955" s="1">
        <v>44204</v>
      </c>
      <c r="B2955" s="101" t="s">
        <v>3</v>
      </c>
      <c r="C2955" s="101">
        <v>99907</v>
      </c>
      <c r="D2955" s="6">
        <f t="shared" si="665"/>
        <v>0.15595701570075834</v>
      </c>
      <c r="E2955" s="7">
        <f t="shared" si="666"/>
        <v>905</v>
      </c>
      <c r="F2955" s="6">
        <f t="shared" si="667"/>
        <v>0.1420945203328623</v>
      </c>
      <c r="G2955" s="101">
        <v>77</v>
      </c>
      <c r="H2955" s="7">
        <f t="shared" si="668"/>
        <v>1</v>
      </c>
      <c r="I2955" s="6">
        <f t="shared" si="669"/>
        <v>1.0107639800472565E-2</v>
      </c>
      <c r="J2955" s="10">
        <f>IF(B2955="Pending","",C2955/(VLOOKUP(B2955,Population!$A$2:$B$10,2,FALSE)/100000))</f>
        <v>11389.540597048275</v>
      </c>
      <c r="K2955" s="10">
        <f>IF(B2955="Pending","",SUMIFS(E:E,A:A,"&lt;="&amp;A2955,A:A,"&gt;="&amp;A2955-13,B:B,B2955)/(VLOOKUP(B2955,Population!$A$2:$B$10,2,FALSE)/100000)/14)</f>
        <v>107.62549032828177</v>
      </c>
      <c r="L2955" s="13">
        <f>IF(B2955="Pending","",(G2955/C2955)/(VLOOKUP(B2955,Population!$A$2:$B$10,2,FALSE)/100000))</f>
        <v>8.7862811433993341E-5</v>
      </c>
    </row>
    <row r="2956" spans="1:12" x14ac:dyDescent="0.3">
      <c r="A2956" s="1">
        <v>44204</v>
      </c>
      <c r="B2956" s="101" t="s">
        <v>4</v>
      </c>
      <c r="C2956" s="101">
        <v>95962</v>
      </c>
      <c r="D2956" s="6">
        <f t="shared" si="665"/>
        <v>0.14979878427613852</v>
      </c>
      <c r="E2956" s="7">
        <f t="shared" si="666"/>
        <v>905</v>
      </c>
      <c r="F2956" s="6">
        <f t="shared" si="667"/>
        <v>0.1420945203328623</v>
      </c>
      <c r="G2956" s="101">
        <v>247</v>
      </c>
      <c r="H2956" s="7">
        <f t="shared" si="668"/>
        <v>4</v>
      </c>
      <c r="I2956" s="6">
        <f t="shared" si="669"/>
        <v>3.2423208191126277E-2</v>
      </c>
      <c r="J2956" s="10">
        <f>IF(B2956="Pending","",C2956/(VLOOKUP(B2956,Population!$A$2:$B$10,2,FALSE)/100000))</f>
        <v>11256.275512597946</v>
      </c>
      <c r="K2956" s="10">
        <f>IF(B2956="Pending","",SUMIFS(E:E,A:A,"&lt;="&amp;A2956,A:A,"&gt;="&amp;A2956-13,B:B,B2956)/(VLOOKUP(B2956,Population!$A$2:$B$10,2,FALSE)/100000)/14)</f>
        <v>107.01885502476691</v>
      </c>
      <c r="L2956" s="13">
        <f>IF(B2956="Pending","",(G2956/C2956)/(VLOOKUP(B2956,Population!$A$2:$B$10,2,FALSE)/100000))</f>
        <v>3.0192083659524779E-4</v>
      </c>
    </row>
    <row r="2957" spans="1:12" x14ac:dyDescent="0.3">
      <c r="A2957" s="1">
        <v>44204</v>
      </c>
      <c r="B2957" s="101" t="s">
        <v>5</v>
      </c>
      <c r="C2957" s="101">
        <v>89790</v>
      </c>
      <c r="D2957" s="6">
        <f t="shared" si="665"/>
        <v>0.14016415706378024</v>
      </c>
      <c r="E2957" s="7">
        <f t="shared" si="666"/>
        <v>951</v>
      </c>
      <c r="F2957" s="6">
        <f t="shared" si="667"/>
        <v>0.14931700423928404</v>
      </c>
      <c r="G2957" s="101">
        <v>645</v>
      </c>
      <c r="H2957" s="7">
        <f t="shared" si="668"/>
        <v>8</v>
      </c>
      <c r="I2957" s="6">
        <f t="shared" si="669"/>
        <v>8.4667891835127324E-2</v>
      </c>
      <c r="J2957" s="10">
        <f>IF(B2957="Pending","",C2957/(VLOOKUP(B2957,Population!$A$2:$B$10,2,FALSE)/100000))</f>
        <v>10028.357277120625</v>
      </c>
      <c r="K2957" s="10">
        <f>IF(B2957="Pending","",SUMIFS(E:E,A:A,"&lt;="&amp;A2957,A:A,"&gt;="&amp;A2957-13,B:B,B2957)/(VLOOKUP(B2957,Population!$A$2:$B$10,2,FALSE)/100000)/14)</f>
        <v>101.13239240931871</v>
      </c>
      <c r="L2957" s="13">
        <f>IF(B2957="Pending","",(G2957/C2957)/(VLOOKUP(B2957,Population!$A$2:$B$10,2,FALSE)/100000))</f>
        <v>8.0229404660952944E-4</v>
      </c>
    </row>
    <row r="2958" spans="1:12" x14ac:dyDescent="0.3">
      <c r="A2958" s="1">
        <v>44204</v>
      </c>
      <c r="B2958" s="101" t="s">
        <v>6</v>
      </c>
      <c r="C2958" s="101">
        <v>64454</v>
      </c>
      <c r="D2958" s="6">
        <f t="shared" si="665"/>
        <v>0.10061410601836386</v>
      </c>
      <c r="E2958" s="7">
        <f t="shared" si="666"/>
        <v>679</v>
      </c>
      <c r="F2958" s="6">
        <f t="shared" si="667"/>
        <v>0.10661014287957293</v>
      </c>
      <c r="G2958" s="101">
        <v>1378</v>
      </c>
      <c r="H2958" s="7">
        <f t="shared" si="668"/>
        <v>26</v>
      </c>
      <c r="I2958" s="6">
        <f t="shared" si="669"/>
        <v>0.18088737201365188</v>
      </c>
      <c r="J2958" s="10">
        <f>IF(B2958="Pending","",C2958/(VLOOKUP(B2958,Population!$A$2:$B$10,2,FALSE)/100000))</f>
        <v>8179.0472033074548</v>
      </c>
      <c r="K2958" s="10">
        <f>IF(B2958="Pending","",SUMIFS(E:E,A:A,"&lt;="&amp;A2958,A:A,"&gt;="&amp;A2958-13,B:B,B2958)/(VLOOKUP(B2958,Population!$A$2:$B$10,2,FALSE)/100000)/14)</f>
        <v>87.160408870783243</v>
      </c>
      <c r="L2958" s="13">
        <f>IF(B2958="Pending","",(G2958/C2958)/(VLOOKUP(B2958,Population!$A$2:$B$10,2,FALSE)/100000))</f>
        <v>2.713014923616329E-3</v>
      </c>
    </row>
    <row r="2959" spans="1:12" x14ac:dyDescent="0.3">
      <c r="A2959" s="1">
        <v>44204</v>
      </c>
      <c r="B2959" s="101" t="s">
        <v>7</v>
      </c>
      <c r="C2959" s="101">
        <v>38622</v>
      </c>
      <c r="D2959" s="6">
        <f t="shared" si="665"/>
        <v>6.0289788106886295E-2</v>
      </c>
      <c r="E2959" s="7">
        <f t="shared" si="666"/>
        <v>460</v>
      </c>
      <c r="F2959" s="6">
        <f t="shared" si="667"/>
        <v>7.2224839064217297E-2</v>
      </c>
      <c r="G2959" s="101">
        <v>2319</v>
      </c>
      <c r="H2959" s="7">
        <f t="shared" si="668"/>
        <v>33</v>
      </c>
      <c r="I2959" s="6">
        <f t="shared" si="669"/>
        <v>0.30441060645838802</v>
      </c>
      <c r="J2959" s="10">
        <f>IF(B2959="Pending","",C2959/(VLOOKUP(B2959,Population!$A$2:$B$10,2,FALSE)/100000))</f>
        <v>8053.0111739648082</v>
      </c>
      <c r="K2959" s="10">
        <f>IF(B2959="Pending","",SUMIFS(E:E,A:A,"&lt;="&amp;A2959,A:A,"&gt;="&amp;A2959-13,B:B,B2959)/(VLOOKUP(B2959,Population!$A$2:$B$10,2,FALSE)/100000)/14)</f>
        <v>85.905458124216793</v>
      </c>
      <c r="L2959" s="13">
        <f>IF(B2959="Pending","",(G2959/C2959)/(VLOOKUP(B2959,Population!$A$2:$B$10,2,FALSE)/100000))</f>
        <v>1.2519573417714711E-2</v>
      </c>
    </row>
    <row r="2960" spans="1:12" x14ac:dyDescent="0.3">
      <c r="A2960" s="1">
        <v>44204</v>
      </c>
      <c r="B2960" s="101" t="s">
        <v>25</v>
      </c>
      <c r="C2960" s="101">
        <v>20385</v>
      </c>
      <c r="D2960" s="6">
        <f t="shared" si="665"/>
        <v>3.1821431581970823E-2</v>
      </c>
      <c r="E2960" s="7">
        <f t="shared" si="666"/>
        <v>254</v>
      </c>
      <c r="F2960" s="6">
        <f t="shared" si="667"/>
        <v>3.9880672005024334E-2</v>
      </c>
      <c r="G2960" s="101">
        <v>2902</v>
      </c>
      <c r="H2960" s="7">
        <f t="shared" si="668"/>
        <v>53</v>
      </c>
      <c r="I2960" s="6">
        <f t="shared" si="669"/>
        <v>0.38093987923339462</v>
      </c>
      <c r="J2960" s="10">
        <f>IF(B2960="Pending","",C2960/(VLOOKUP(B2960,Population!$A$2:$B$10,2,FALSE)/100000))</f>
        <v>9208.6064444434396</v>
      </c>
      <c r="K2960" s="10">
        <f>IF(B2960="Pending","",SUMIFS(E:E,A:A,"&lt;="&amp;A2960,A:A,"&gt;="&amp;A2960-13,B:B,B2960)/(VLOOKUP(B2960,Population!$A$2:$B$10,2,FALSE)/100000)/14)</f>
        <v>97.155170132867994</v>
      </c>
      <c r="L2960" s="13">
        <f>IF(B2960="Pending","",(G2960/C2960)/(VLOOKUP(B2960,Population!$A$2:$B$10,2,FALSE)/100000))</f>
        <v>6.4308723498397488E-2</v>
      </c>
    </row>
    <row r="2961" spans="1:12" x14ac:dyDescent="0.3">
      <c r="A2961" s="1">
        <v>44204</v>
      </c>
      <c r="B2961" s="101" t="s">
        <v>21</v>
      </c>
      <c r="C2961" s="101">
        <v>1014</v>
      </c>
      <c r="D2961" s="6">
        <f t="shared" si="665"/>
        <v>1.5828762140847885E-3</v>
      </c>
      <c r="E2961" s="7">
        <f t="shared" si="666"/>
        <v>-2</v>
      </c>
      <c r="F2961" s="6">
        <f t="shared" si="667"/>
        <v>-3.1402103940964042E-4</v>
      </c>
      <c r="G2961" s="101">
        <v>2</v>
      </c>
      <c r="H2961" s="7">
        <f t="shared" si="668"/>
        <v>1</v>
      </c>
      <c r="I2961" s="6">
        <f t="shared" si="669"/>
        <v>2.6253609871357313E-4</v>
      </c>
      <c r="J2961" s="10" t="str">
        <f>IF(B2961="Pending","",C2961/(VLOOKUP(B2961,Population!$A$2:$B$10,2,FALSE)/100000))</f>
        <v/>
      </c>
      <c r="K2961" s="10" t="str">
        <f>IF(B2961="Pending","",SUMIFS(E:E,A:A,"&lt;="&amp;A2961,A:A,"&gt;="&amp;A2961-13,B:B,B2961)/(VLOOKUP(B2961,Population!$A$2:$B$10,2,FALSE)/100000)/14)</f>
        <v/>
      </c>
      <c r="L2961" s="13" t="str">
        <f>IF(B2961="Pending","",(G2961/C2961)/(VLOOKUP(B2961,Population!$A$2:$B$10,2,FALSE)/100000))</f>
        <v/>
      </c>
    </row>
    <row r="2962" spans="1:12" x14ac:dyDescent="0.3">
      <c r="A2962" s="1">
        <v>44205</v>
      </c>
      <c r="B2962" s="101" t="s">
        <v>0</v>
      </c>
      <c r="C2962" s="101">
        <v>33025</v>
      </c>
      <c r="D2962" s="6">
        <f t="shared" ref="D2962:D2971" si="670">C2962/SUMIF(A:A,A2962,C:C)</f>
        <v>5.1086704308144479E-2</v>
      </c>
      <c r="E2962" s="7">
        <f t="shared" ref="E2962:E2971" si="671">C2962-SUMIFS(C:C,A:A,A2962-1,B:B,B2962)</f>
        <v>387</v>
      </c>
      <c r="F2962" s="6">
        <f t="shared" ref="F2962:F2971" si="672">E2962/SUMIF(A:A,A2962,E:E)</f>
        <v>6.6221765913757696E-2</v>
      </c>
      <c r="G2962" s="101">
        <v>4</v>
      </c>
      <c r="H2962" s="7">
        <f t="shared" ref="H2962:H2971" si="673">G2962-SUMIFS(G:G,A:A,A2962-1,B:B,B2962)</f>
        <v>0</v>
      </c>
      <c r="I2962" s="6">
        <f t="shared" ref="I2962:I2971" si="674">G2962/SUMIF(A:A,A2962,G:G)</f>
        <v>5.1921079958463135E-4</v>
      </c>
      <c r="J2962" s="10">
        <f>IF(B2962="Pending","",C2962/(VLOOKUP(B2962,Population!$A$2:$B$10,2,FALSE)/100000))</f>
        <v>3645.4090474582031</v>
      </c>
      <c r="K2962" s="10">
        <f>IF(B2962="Pending","",SUMIFS(E:E,A:A,"&lt;="&amp;A2962,A:A,"&gt;="&amp;A2962-13,B:B,B2962)/(VLOOKUP(B2962,Population!$A$2:$B$10,2,FALSE)/100000)/14)</f>
        <v>33.501336741970164</v>
      </c>
      <c r="L2962" s="13">
        <f>IF(B2962="Pending","",(G2962/C2962)/(VLOOKUP(B2962,Population!$A$2:$B$10,2,FALSE)/100000))</f>
        <v>1.3369667477000541E-5</v>
      </c>
    </row>
    <row r="2963" spans="1:12" x14ac:dyDescent="0.3">
      <c r="A2963" s="1">
        <v>44205</v>
      </c>
      <c r="B2963" s="101" t="s">
        <v>1</v>
      </c>
      <c r="C2963" s="101">
        <v>81381</v>
      </c>
      <c r="D2963" s="6">
        <f t="shared" si="670"/>
        <v>0.12588908654961714</v>
      </c>
      <c r="E2963" s="7">
        <f t="shared" si="671"/>
        <v>690</v>
      </c>
      <c r="F2963" s="6">
        <f t="shared" si="672"/>
        <v>0.11806981519507187</v>
      </c>
      <c r="G2963" s="101">
        <v>3</v>
      </c>
      <c r="H2963" s="7">
        <f t="shared" si="673"/>
        <v>0</v>
      </c>
      <c r="I2963" s="6">
        <f t="shared" si="674"/>
        <v>3.8940809968847351E-4</v>
      </c>
      <c r="J2963" s="10">
        <f>IF(B2963="Pending","",C2963/(VLOOKUP(B2963,Population!$A$2:$B$10,2,FALSE)/100000))</f>
        <v>9499.0808018909229</v>
      </c>
      <c r="K2963" s="10">
        <f>IF(B2963="Pending","",SUMIFS(E:E,A:A,"&lt;="&amp;A2963,A:A,"&gt;="&amp;A2963-13,B:B,B2963)/(VLOOKUP(B2963,Population!$A$2:$B$10,2,FALSE)/100000)/14)</f>
        <v>74.728096613765871</v>
      </c>
      <c r="L2963" s="13">
        <f>IF(B2963="Pending","",(G2963/C2963)/(VLOOKUP(B2963,Population!$A$2:$B$10,2,FALSE)/100000))</f>
        <v>4.3028558044292569E-6</v>
      </c>
    </row>
    <row r="2964" spans="1:12" x14ac:dyDescent="0.3">
      <c r="A2964" s="1">
        <v>44205</v>
      </c>
      <c r="B2964" s="101" t="s">
        <v>2</v>
      </c>
      <c r="C2964" s="101">
        <v>118223</v>
      </c>
      <c r="D2964" s="6">
        <f t="shared" si="670"/>
        <v>0.18288034650785057</v>
      </c>
      <c r="E2964" s="7">
        <f t="shared" si="671"/>
        <v>1080</v>
      </c>
      <c r="F2964" s="6">
        <f t="shared" si="672"/>
        <v>0.18480492813141683</v>
      </c>
      <c r="G2964" s="101">
        <v>41</v>
      </c>
      <c r="H2964" s="7">
        <f t="shared" si="673"/>
        <v>0</v>
      </c>
      <c r="I2964" s="6">
        <f t="shared" si="674"/>
        <v>5.3219106957424715E-3</v>
      </c>
      <c r="J2964" s="10">
        <f>IF(B2964="Pending","",C2964/(VLOOKUP(B2964,Population!$A$2:$B$10,2,FALSE)/100000))</f>
        <v>12412.54115710254</v>
      </c>
      <c r="K2964" s="10">
        <f>IF(B2964="Pending","",SUMIFS(E:E,A:A,"&lt;="&amp;A2964,A:A,"&gt;="&amp;A2964-13,B:B,B2964)/(VLOOKUP(B2964,Population!$A$2:$B$10,2,FALSE)/100000)/14)</f>
        <v>112.69456630253229</v>
      </c>
      <c r="L2964" s="13">
        <f>IF(B2964="Pending","",(G2964/C2964)/(VLOOKUP(B2964,Population!$A$2:$B$10,2,FALSE)/100000))</f>
        <v>3.6411670735261048E-5</v>
      </c>
    </row>
    <row r="2965" spans="1:12" x14ac:dyDescent="0.3">
      <c r="A2965" s="1">
        <v>44205</v>
      </c>
      <c r="B2965" s="101" t="s">
        <v>3</v>
      </c>
      <c r="C2965" s="101">
        <v>100811</v>
      </c>
      <c r="D2965" s="6">
        <f t="shared" si="670"/>
        <v>0.15594554876633923</v>
      </c>
      <c r="E2965" s="7">
        <f t="shared" si="671"/>
        <v>904</v>
      </c>
      <c r="F2965" s="6">
        <f t="shared" si="672"/>
        <v>0.15468856947296372</v>
      </c>
      <c r="G2965" s="101">
        <v>77</v>
      </c>
      <c r="H2965" s="7">
        <f t="shared" si="673"/>
        <v>0</v>
      </c>
      <c r="I2965" s="6">
        <f t="shared" si="674"/>
        <v>9.9948078920041542E-3</v>
      </c>
      <c r="J2965" s="10">
        <f>IF(B2965="Pending","",C2965/(VLOOKUP(B2965,Population!$A$2:$B$10,2,FALSE)/100000))</f>
        <v>11492.59788732555</v>
      </c>
      <c r="K2965" s="10">
        <f>IF(B2965="Pending","",SUMIFS(E:E,A:A,"&lt;="&amp;A2965,A:A,"&gt;="&amp;A2965-13,B:B,B2965)/(VLOOKUP(B2965,Population!$A$2:$B$10,2,FALSE)/100000)/14)</f>
        <v>108.3502136875325</v>
      </c>
      <c r="L2965" s="13">
        <f>IF(B2965="Pending","",(G2965/C2965)/(VLOOKUP(B2965,Population!$A$2:$B$10,2,FALSE)/100000))</f>
        <v>8.7074921406750974E-5</v>
      </c>
    </row>
    <row r="2966" spans="1:12" x14ac:dyDescent="0.3">
      <c r="A2966" s="1">
        <v>44205</v>
      </c>
      <c r="B2966" s="101" t="s">
        <v>4</v>
      </c>
      <c r="C2966" s="101">
        <v>96793</v>
      </c>
      <c r="D2966" s="6">
        <f t="shared" si="670"/>
        <v>0.14973006419676696</v>
      </c>
      <c r="E2966" s="7">
        <f t="shared" si="671"/>
        <v>831</v>
      </c>
      <c r="F2966" s="6">
        <f t="shared" si="672"/>
        <v>0.14219712525667352</v>
      </c>
      <c r="G2966" s="101">
        <v>249</v>
      </c>
      <c r="H2966" s="7">
        <f t="shared" si="673"/>
        <v>2</v>
      </c>
      <c r="I2966" s="6">
        <f t="shared" si="674"/>
        <v>3.2320872274143299E-2</v>
      </c>
      <c r="J2966" s="10">
        <f>IF(B2966="Pending","",C2966/(VLOOKUP(B2966,Population!$A$2:$B$10,2,FALSE)/100000))</f>
        <v>11353.75123164266</v>
      </c>
      <c r="K2966" s="10">
        <f>IF(B2966="Pending","",SUMIFS(E:E,A:A,"&lt;="&amp;A2966,A:A,"&gt;="&amp;A2966-13,B:B,B2966)/(VLOOKUP(B2966,Population!$A$2:$B$10,2,FALSE)/100000)/14)</f>
        <v>107.06074763222982</v>
      </c>
      <c r="L2966" s="13">
        <f>IF(B2966="Pending","",(G2966/C2966)/(VLOOKUP(B2966,Population!$A$2:$B$10,2,FALSE)/100000))</f>
        <v>3.0175246064431828E-4</v>
      </c>
    </row>
    <row r="2967" spans="1:12" x14ac:dyDescent="0.3">
      <c r="A2967" s="1">
        <v>44205</v>
      </c>
      <c r="B2967" s="101" t="s">
        <v>5</v>
      </c>
      <c r="C2967" s="101">
        <v>90612</v>
      </c>
      <c r="D2967" s="6">
        <f t="shared" si="670"/>
        <v>0.14016861319514271</v>
      </c>
      <c r="E2967" s="7">
        <f t="shared" si="671"/>
        <v>822</v>
      </c>
      <c r="F2967" s="6">
        <f t="shared" si="672"/>
        <v>0.14065708418891171</v>
      </c>
      <c r="G2967" s="101">
        <v>653</v>
      </c>
      <c r="H2967" s="7">
        <f t="shared" si="673"/>
        <v>8</v>
      </c>
      <c r="I2967" s="6">
        <f t="shared" si="674"/>
        <v>8.476116303219107E-2</v>
      </c>
      <c r="J2967" s="10">
        <f>IF(B2967="Pending","",C2967/(VLOOKUP(B2967,Population!$A$2:$B$10,2,FALSE)/100000))</f>
        <v>10120.163822190156</v>
      </c>
      <c r="K2967" s="10">
        <f>IF(B2967="Pending","",SUMIFS(E:E,A:A,"&lt;="&amp;A2967,A:A,"&gt;="&amp;A2967-13,B:B,B2967)/(VLOOKUP(B2967,Population!$A$2:$B$10,2,FALSE)/100000)/14)</f>
        <v>101.49138567731738</v>
      </c>
      <c r="L2967" s="13">
        <f>IF(B2967="Pending","",(G2967/C2967)/(VLOOKUP(B2967,Population!$A$2:$B$10,2,FALSE)/100000))</f>
        <v>8.0487658147902579E-4</v>
      </c>
    </row>
    <row r="2968" spans="1:12" x14ac:dyDescent="0.3">
      <c r="A2968" s="1">
        <v>44205</v>
      </c>
      <c r="B2968" s="101" t="s">
        <v>6</v>
      </c>
      <c r="C2968" s="101">
        <v>65065</v>
      </c>
      <c r="D2968" s="6">
        <f t="shared" si="670"/>
        <v>0.10064970221981592</v>
      </c>
      <c r="E2968" s="7">
        <f t="shared" si="671"/>
        <v>611</v>
      </c>
      <c r="F2968" s="6">
        <f t="shared" si="672"/>
        <v>0.10455167693360712</v>
      </c>
      <c r="G2968" s="101">
        <v>1395</v>
      </c>
      <c r="H2968" s="7">
        <f t="shared" si="673"/>
        <v>17</v>
      </c>
      <c r="I2968" s="6">
        <f t="shared" si="674"/>
        <v>0.18107476635514019</v>
      </c>
      <c r="J2968" s="10">
        <f>IF(B2968="Pending","",C2968/(VLOOKUP(B2968,Population!$A$2:$B$10,2,FALSE)/100000))</f>
        <v>8256.5815354081915</v>
      </c>
      <c r="K2968" s="10">
        <f>IF(B2968="Pending","",SUMIFS(E:E,A:A,"&lt;="&amp;A2968,A:A,"&gt;="&amp;A2968-13,B:B,B2968)/(VLOOKUP(B2968,Population!$A$2:$B$10,2,FALSE)/100000)/14)</f>
        <v>87.13321656352322</v>
      </c>
      <c r="L2968" s="13">
        <f>IF(B2968="Pending","",(G2968/C2968)/(VLOOKUP(B2968,Population!$A$2:$B$10,2,FALSE)/100000))</f>
        <v>2.7206934644237062E-3</v>
      </c>
    </row>
    <row r="2969" spans="1:12" x14ac:dyDescent="0.3">
      <c r="A2969" s="1">
        <v>44205</v>
      </c>
      <c r="B2969" s="101" t="s">
        <v>7</v>
      </c>
      <c r="C2969" s="101">
        <v>38994</v>
      </c>
      <c r="D2969" s="6">
        <f t="shared" si="670"/>
        <v>6.0320210379766419E-2</v>
      </c>
      <c r="E2969" s="7">
        <f t="shared" si="671"/>
        <v>372</v>
      </c>
      <c r="F2969" s="6">
        <f t="shared" si="672"/>
        <v>6.3655030800821355E-2</v>
      </c>
      <c r="G2969" s="101">
        <v>2350</v>
      </c>
      <c r="H2969" s="7">
        <f t="shared" si="673"/>
        <v>31</v>
      </c>
      <c r="I2969" s="6">
        <f t="shared" si="674"/>
        <v>0.30503634475597091</v>
      </c>
      <c r="J2969" s="10">
        <f>IF(B2969="Pending","",C2969/(VLOOKUP(B2969,Population!$A$2:$B$10,2,FALSE)/100000))</f>
        <v>8130.5762963488105</v>
      </c>
      <c r="K2969" s="10">
        <f>IF(B2969="Pending","",SUMIFS(E:E,A:A,"&lt;="&amp;A2969,A:A,"&gt;="&amp;A2969-13,B:B,B2969)/(VLOOKUP(B2969,Population!$A$2:$B$10,2,FALSE)/100000)/14)</f>
        <v>86.17354034443801</v>
      </c>
      <c r="L2969" s="13">
        <f>IF(B2969="Pending","",(G2969/C2969)/(VLOOKUP(B2969,Population!$A$2:$B$10,2,FALSE)/100000))</f>
        <v>1.2565900516429305E-2</v>
      </c>
    </row>
    <row r="2970" spans="1:12" x14ac:dyDescent="0.3">
      <c r="A2970" s="1">
        <v>44205</v>
      </c>
      <c r="B2970" s="101" t="s">
        <v>25</v>
      </c>
      <c r="C2970" s="101">
        <v>20544</v>
      </c>
      <c r="D2970" s="6">
        <f t="shared" si="670"/>
        <v>3.1779720009281462E-2</v>
      </c>
      <c r="E2970" s="7">
        <f t="shared" si="671"/>
        <v>159</v>
      </c>
      <c r="F2970" s="6">
        <f t="shared" si="672"/>
        <v>2.7207392197125257E-2</v>
      </c>
      <c r="G2970" s="101">
        <v>2930</v>
      </c>
      <c r="H2970" s="7">
        <f t="shared" si="673"/>
        <v>28</v>
      </c>
      <c r="I2970" s="6">
        <f t="shared" si="674"/>
        <v>0.38032191069574245</v>
      </c>
      <c r="J2970" s="10">
        <f>IF(B2970="Pending","",C2970/(VLOOKUP(B2970,Population!$A$2:$B$10,2,FALSE)/100000))</f>
        <v>9280.4322195067962</v>
      </c>
      <c r="K2970" s="10">
        <f>IF(B2970="Pending","",SUMIFS(E:E,A:A,"&lt;="&amp;A2970,A:A,"&gt;="&amp;A2970-13,B:B,B2970)/(VLOOKUP(B2970,Population!$A$2:$B$10,2,FALSE)/100000)/14)</f>
        <v>96.6389022078843</v>
      </c>
      <c r="L2970" s="13">
        <f>IF(B2970="Pending","",(G2970/C2970)/(VLOOKUP(B2970,Population!$A$2:$B$10,2,FALSE)/100000))</f>
        <v>6.4426688701174697E-2</v>
      </c>
    </row>
    <row r="2971" spans="1:12" x14ac:dyDescent="0.3">
      <c r="A2971" s="1">
        <v>44205</v>
      </c>
      <c r="B2971" s="101" t="s">
        <v>21</v>
      </c>
      <c r="C2971" s="101">
        <v>1002</v>
      </c>
      <c r="D2971" s="6">
        <f t="shared" si="670"/>
        <v>1.5500038672751179E-3</v>
      </c>
      <c r="E2971" s="7">
        <f t="shared" si="671"/>
        <v>-12</v>
      </c>
      <c r="F2971" s="6">
        <f t="shared" si="672"/>
        <v>-2.0533880903490761E-3</v>
      </c>
      <c r="G2971" s="101">
        <v>2</v>
      </c>
      <c r="H2971" s="7">
        <f t="shared" si="673"/>
        <v>0</v>
      </c>
      <c r="I2971" s="6">
        <f t="shared" si="674"/>
        <v>2.5960539979231567E-4</v>
      </c>
      <c r="J2971" s="10" t="str">
        <f>IF(B2971="Pending","",C2971/(VLOOKUP(B2971,Population!$A$2:$B$10,2,FALSE)/100000))</f>
        <v/>
      </c>
      <c r="K2971" s="10" t="str">
        <f>IF(B2971="Pending","",SUMIFS(E:E,A:A,"&lt;="&amp;A2971,A:A,"&gt;="&amp;A2971-13,B:B,B2971)/(VLOOKUP(B2971,Population!$A$2:$B$10,2,FALSE)/100000)/14)</f>
        <v/>
      </c>
      <c r="L2971" s="13" t="str">
        <f>IF(B2971="Pending","",(G2971/C2971)/(VLOOKUP(B2971,Population!$A$2:$B$10,2,FALSE)/100000))</f>
        <v/>
      </c>
    </row>
    <row r="2972" spans="1:12" x14ac:dyDescent="0.3">
      <c r="A2972" s="1">
        <v>44206</v>
      </c>
      <c r="B2972" s="101" t="s">
        <v>0</v>
      </c>
      <c r="C2972" s="101">
        <v>33456</v>
      </c>
      <c r="D2972" s="6">
        <f t="shared" ref="D2972:D2981" si="675">C2972/SUMIF(A:A,A2972,C:C)</f>
        <v>5.1166212192350458E-2</v>
      </c>
      <c r="E2972" s="7">
        <f t="shared" ref="E2972:E2981" si="676">C2972-SUMIFS(C:C,A:A,A2972-1,B:B,B2972)</f>
        <v>431</v>
      </c>
      <c r="F2972" s="6">
        <f t="shared" ref="F2972:F2981" si="677">E2972/SUMIF(A:A,A2972,E:E)</f>
        <v>5.8094082760479851E-2</v>
      </c>
      <c r="G2972" s="101">
        <v>4</v>
      </c>
      <c r="H2972" s="7">
        <f t="shared" ref="H2972:H2981" si="678">G2972-SUMIFS(G:G,A:A,A2972-1,B:B,B2972)</f>
        <v>0</v>
      </c>
      <c r="I2972" s="6">
        <f t="shared" ref="I2972:I2981" si="679">G2972/SUMIF(A:A,A2972,G:G)</f>
        <v>5.1380860629415544E-4</v>
      </c>
      <c r="J2972" s="10">
        <f>IF(B2972="Pending","",C2972/(VLOOKUP(B2972,Population!$A$2:$B$10,2,FALSE)/100000))</f>
        <v>3692.9842571313138</v>
      </c>
      <c r="K2972" s="10">
        <f>IF(B2972="Pending","",SUMIFS(E:E,A:A,"&lt;="&amp;A2972,A:A,"&gt;="&amp;A2972-13,B:B,B2972)/(VLOOKUP(B2972,Population!$A$2:$B$10,2,FALSE)/100000)/14)</f>
        <v>35.866693537119858</v>
      </c>
      <c r="L2972" s="13">
        <f>IF(B2972="Pending","",(G2972/C2972)/(VLOOKUP(B2972,Population!$A$2:$B$10,2,FALSE)/100000))</f>
        <v>1.3197431504900253E-5</v>
      </c>
    </row>
    <row r="2973" spans="1:12" x14ac:dyDescent="0.3">
      <c r="A2973" s="1">
        <v>44206</v>
      </c>
      <c r="B2973" s="101" t="s">
        <v>1</v>
      </c>
      <c r="C2973" s="101">
        <v>82374</v>
      </c>
      <c r="D2973" s="6">
        <f t="shared" si="675"/>
        <v>0.12597936283873376</v>
      </c>
      <c r="E2973" s="7">
        <f t="shared" si="676"/>
        <v>993</v>
      </c>
      <c r="F2973" s="6">
        <f t="shared" si="677"/>
        <v>0.13384553174282249</v>
      </c>
      <c r="G2973" s="101">
        <v>3</v>
      </c>
      <c r="H2973" s="7">
        <f t="shared" si="678"/>
        <v>0</v>
      </c>
      <c r="I2973" s="6">
        <f t="shared" si="679"/>
        <v>3.8535645472061658E-4</v>
      </c>
      <c r="J2973" s="10">
        <f>IF(B2973="Pending","",C2973/(VLOOKUP(B2973,Population!$A$2:$B$10,2,FALSE)/100000))</f>
        <v>9614.9873063118266</v>
      </c>
      <c r="K2973" s="10">
        <f>IF(B2973="Pending","",SUMIFS(E:E,A:A,"&lt;="&amp;A2973,A:A,"&gt;="&amp;A2973-13,B:B,B2973)/(VLOOKUP(B2973,Population!$A$2:$B$10,2,FALSE)/100000)/14)</f>
        <v>80.214104375883252</v>
      </c>
      <c r="L2973" s="13">
        <f>IF(B2973="Pending","",(G2973/C2973)/(VLOOKUP(B2973,Population!$A$2:$B$10,2,FALSE)/100000))</f>
        <v>4.2509858477220656E-6</v>
      </c>
    </row>
    <row r="2974" spans="1:12" x14ac:dyDescent="0.3">
      <c r="A2974" s="1">
        <v>44206</v>
      </c>
      <c r="B2974" s="101" t="s">
        <v>2</v>
      </c>
      <c r="C2974" s="101">
        <v>119542</v>
      </c>
      <c r="D2974" s="6">
        <f t="shared" si="675"/>
        <v>0.18282255314137846</v>
      </c>
      <c r="E2974" s="7">
        <f t="shared" si="676"/>
        <v>1319</v>
      </c>
      <c r="F2974" s="6">
        <f t="shared" si="677"/>
        <v>0.17778676371478636</v>
      </c>
      <c r="G2974" s="101">
        <v>41</v>
      </c>
      <c r="H2974" s="7">
        <f t="shared" si="678"/>
        <v>0</v>
      </c>
      <c r="I2974" s="6">
        <f t="shared" si="679"/>
        <v>5.2665382145150935E-3</v>
      </c>
      <c r="J2974" s="10">
        <f>IF(B2974="Pending","",C2974/(VLOOKUP(B2974,Population!$A$2:$B$10,2,FALSE)/100000))</f>
        <v>12551.026407740894</v>
      </c>
      <c r="K2974" s="10">
        <f>IF(B2974="Pending","",SUMIFS(E:E,A:A,"&lt;="&amp;A2974,A:A,"&gt;="&amp;A2974-13,B:B,B2974)/(VLOOKUP(B2974,Population!$A$2:$B$10,2,FALSE)/100000)/14)</f>
        <v>119.00162228579107</v>
      </c>
      <c r="L2974" s="13">
        <f>IF(B2974="Pending","",(G2974/C2974)/(VLOOKUP(B2974,Population!$A$2:$B$10,2,FALSE)/100000))</f>
        <v>3.6009912410155147E-5</v>
      </c>
    </row>
    <row r="2975" spans="1:12" x14ac:dyDescent="0.3">
      <c r="A2975" s="1">
        <v>44206</v>
      </c>
      <c r="B2975" s="101" t="s">
        <v>3</v>
      </c>
      <c r="C2975" s="101">
        <v>101937</v>
      </c>
      <c r="D2975" s="6">
        <f t="shared" si="675"/>
        <v>0.15589819979231315</v>
      </c>
      <c r="E2975" s="7">
        <f t="shared" si="676"/>
        <v>1126</v>
      </c>
      <c r="F2975" s="6">
        <f t="shared" si="677"/>
        <v>0.15177247607494271</v>
      </c>
      <c r="G2975" s="101">
        <v>78</v>
      </c>
      <c r="H2975" s="7">
        <f t="shared" si="678"/>
        <v>1</v>
      </c>
      <c r="I2975" s="6">
        <f t="shared" si="679"/>
        <v>1.001926782273603E-2</v>
      </c>
      <c r="J2975" s="10">
        <f>IF(B2975="Pending","",C2975/(VLOOKUP(B2975,Population!$A$2:$B$10,2,FALSE)/100000))</f>
        <v>11620.963494462951</v>
      </c>
      <c r="K2975" s="10">
        <f>IF(B2975="Pending","",SUMIFS(E:E,A:A,"&lt;="&amp;A2975,A:A,"&gt;="&amp;A2975-13,B:B,B2975)/(VLOOKUP(B2975,Population!$A$2:$B$10,2,FALSE)/100000)/14)</f>
        <v>113.61056526141992</v>
      </c>
      <c r="L2975" s="13">
        <f>IF(B2975="Pending","",(G2975/C2975)/(VLOOKUP(B2975,Population!$A$2:$B$10,2,FALSE)/100000))</f>
        <v>8.7231440293846608E-5</v>
      </c>
    </row>
    <row r="2976" spans="1:12" x14ac:dyDescent="0.3">
      <c r="A2976" s="1">
        <v>44206</v>
      </c>
      <c r="B2976" s="101" t="s">
        <v>4</v>
      </c>
      <c r="C2976" s="101">
        <v>97854</v>
      </c>
      <c r="D2976" s="6">
        <f t="shared" si="675"/>
        <v>0.14965382974265487</v>
      </c>
      <c r="E2976" s="7">
        <f t="shared" si="676"/>
        <v>1061</v>
      </c>
      <c r="F2976" s="6">
        <f t="shared" si="677"/>
        <v>0.14301118749157568</v>
      </c>
      <c r="G2976" s="101">
        <v>252</v>
      </c>
      <c r="H2976" s="7">
        <f t="shared" si="678"/>
        <v>3</v>
      </c>
      <c r="I2976" s="6">
        <f t="shared" si="679"/>
        <v>3.236994219653179E-2</v>
      </c>
      <c r="J2976" s="10">
        <f>IF(B2976="Pending","",C2976/(VLOOKUP(B2976,Population!$A$2:$B$10,2,FALSE)/100000))</f>
        <v>11478.205789893493</v>
      </c>
      <c r="K2976" s="10">
        <f>IF(B2976="Pending","",SUMIFS(E:E,A:A,"&lt;="&amp;A2976,A:A,"&gt;="&amp;A2976-13,B:B,B2976)/(VLOOKUP(B2976,Population!$A$2:$B$10,2,FALSE)/100000)/14)</f>
        <v>112.04596792031691</v>
      </c>
      <c r="L2976" s="13">
        <f>IF(B2976="Pending","",(G2976/C2976)/(VLOOKUP(B2976,Population!$A$2:$B$10,2,FALSE)/100000))</f>
        <v>3.0207680652639648E-4</v>
      </c>
    </row>
    <row r="2977" spans="1:12" x14ac:dyDescent="0.3">
      <c r="A2977" s="1">
        <v>44206</v>
      </c>
      <c r="B2977" s="101" t="s">
        <v>5</v>
      </c>
      <c r="C2977" s="101">
        <v>91603</v>
      </c>
      <c r="D2977" s="6">
        <f t="shared" si="675"/>
        <v>0.14009381083978595</v>
      </c>
      <c r="E2977" s="7">
        <f t="shared" si="676"/>
        <v>991</v>
      </c>
      <c r="F2977" s="6">
        <f t="shared" si="677"/>
        <v>0.13357595363256503</v>
      </c>
      <c r="G2977" s="101">
        <v>660</v>
      </c>
      <c r="H2977" s="7">
        <f t="shared" si="678"/>
        <v>7</v>
      </c>
      <c r="I2977" s="6">
        <f t="shared" si="679"/>
        <v>8.477842003853564E-2</v>
      </c>
      <c r="J2977" s="10">
        <f>IF(B2977="Pending","",C2977/(VLOOKUP(B2977,Population!$A$2:$B$10,2,FALSE)/100000))</f>
        <v>10230.845435528239</v>
      </c>
      <c r="K2977" s="10">
        <f>IF(B2977="Pending","",SUMIFS(E:E,A:A,"&lt;="&amp;A2977,A:A,"&gt;="&amp;A2977-13,B:B,B2977)/(VLOOKUP(B2977,Population!$A$2:$B$10,2,FALSE)/100000)/14)</f>
        <v>105.55199841979142</v>
      </c>
      <c r="L2977" s="13">
        <f>IF(B2977="Pending","",(G2977/C2977)/(VLOOKUP(B2977,Population!$A$2:$B$10,2,FALSE)/100000))</f>
        <v>8.0470382370006273E-4</v>
      </c>
    </row>
    <row r="2978" spans="1:12" x14ac:dyDescent="0.3">
      <c r="A2978" s="1">
        <v>44206</v>
      </c>
      <c r="B2978" s="101" t="s">
        <v>6</v>
      </c>
      <c r="C2978" s="101">
        <v>65833</v>
      </c>
      <c r="D2978" s="6">
        <f t="shared" si="675"/>
        <v>0.10068224674973121</v>
      </c>
      <c r="E2978" s="7">
        <f t="shared" si="676"/>
        <v>768</v>
      </c>
      <c r="F2978" s="6">
        <f t="shared" si="677"/>
        <v>0.10351799433885968</v>
      </c>
      <c r="G2978" s="101">
        <v>1409</v>
      </c>
      <c r="H2978" s="7">
        <f t="shared" si="678"/>
        <v>14</v>
      </c>
      <c r="I2978" s="6">
        <f t="shared" si="679"/>
        <v>0.18098908156711624</v>
      </c>
      <c r="J2978" s="10">
        <f>IF(B2978="Pending","",C2978/(VLOOKUP(B2978,Population!$A$2:$B$10,2,FALSE)/100000))</f>
        <v>8354.0387646281015</v>
      </c>
      <c r="K2978" s="10">
        <f>IF(B2978="Pending","",SUMIFS(E:E,A:A,"&lt;="&amp;A2978,A:A,"&gt;="&amp;A2978-13,B:B,B2978)/(VLOOKUP(B2978,Population!$A$2:$B$10,2,FALSE)/100000)/14)</f>
        <v>90.894819067825964</v>
      </c>
      <c r="L2978" s="13">
        <f>IF(B2978="Pending","",(G2978/C2978)/(VLOOKUP(B2978,Population!$A$2:$B$10,2,FALSE)/100000))</f>
        <v>2.7159400959556718E-3</v>
      </c>
    </row>
    <row r="2979" spans="1:12" x14ac:dyDescent="0.3">
      <c r="A2979" s="1">
        <v>44206</v>
      </c>
      <c r="B2979" s="101" t="s">
        <v>7</v>
      </c>
      <c r="C2979" s="101">
        <v>39447</v>
      </c>
      <c r="D2979" s="6">
        <f t="shared" si="675"/>
        <v>6.0328597930166442E-2</v>
      </c>
      <c r="E2979" s="7">
        <f t="shared" si="676"/>
        <v>453</v>
      </c>
      <c r="F2979" s="6">
        <f t="shared" si="677"/>
        <v>6.105944197331177E-2</v>
      </c>
      <c r="G2979" s="101">
        <v>2371</v>
      </c>
      <c r="H2979" s="7">
        <f t="shared" si="678"/>
        <v>21</v>
      </c>
      <c r="I2979" s="6">
        <f t="shared" si="679"/>
        <v>0.30456005138086062</v>
      </c>
      <c r="J2979" s="10">
        <f>IF(B2979="Pending","",C2979/(VLOOKUP(B2979,Population!$A$2:$B$10,2,FALSE)/100000))</f>
        <v>8225.0305986067469</v>
      </c>
      <c r="K2979" s="10">
        <f>IF(B2979="Pending","",SUMIFS(E:E,A:A,"&lt;="&amp;A2979,A:A,"&gt;="&amp;A2979-13,B:B,B2979)/(VLOOKUP(B2979,Population!$A$2:$B$10,2,FALSE)/100000)/14)</f>
        <v>90.343708214545615</v>
      </c>
      <c r="L2979" s="13">
        <f>IF(B2979="Pending","",(G2979/C2979)/(VLOOKUP(B2979,Population!$A$2:$B$10,2,FALSE)/100000))</f>
        <v>1.2532598195078392E-2</v>
      </c>
    </row>
    <row r="2980" spans="1:12" x14ac:dyDescent="0.3">
      <c r="A2980" s="1">
        <v>44206</v>
      </c>
      <c r="B2980" s="101" t="s">
        <v>25</v>
      </c>
      <c r="C2980" s="101">
        <v>20815</v>
      </c>
      <c r="D2980" s="6">
        <f t="shared" si="675"/>
        <v>3.1833593579141999E-2</v>
      </c>
      <c r="E2980" s="7">
        <f t="shared" si="676"/>
        <v>271</v>
      </c>
      <c r="F2980" s="6">
        <f t="shared" si="677"/>
        <v>3.6527833939884083E-2</v>
      </c>
      <c r="G2980" s="101">
        <v>2965</v>
      </c>
      <c r="H2980" s="7">
        <f t="shared" si="678"/>
        <v>35</v>
      </c>
      <c r="I2980" s="6">
        <f t="shared" si="679"/>
        <v>0.38086062941554272</v>
      </c>
      <c r="J2980" s="10">
        <f>IF(B2980="Pending","",C2980/(VLOOKUP(B2980,Population!$A$2:$B$10,2,FALSE)/100000))</f>
        <v>9402.8522512185536</v>
      </c>
      <c r="K2980" s="10">
        <f>IF(B2980="Pending","",SUMIFS(E:E,A:A,"&lt;="&amp;A2980,A:A,"&gt;="&amp;A2980-13,B:B,B2980)/(VLOOKUP(B2980,Population!$A$2:$B$10,2,FALSE)/100000)/14)</f>
        <v>101.44664725929491</v>
      </c>
      <c r="L2980" s="13">
        <f>IF(B2980="Pending","",(G2980/C2980)/(VLOOKUP(B2980,Population!$A$2:$B$10,2,FALSE)/100000))</f>
        <v>6.434747047223438E-2</v>
      </c>
    </row>
    <row r="2981" spans="1:12" x14ac:dyDescent="0.3">
      <c r="A2981" s="1">
        <v>44206</v>
      </c>
      <c r="B2981" s="101" t="s">
        <v>21</v>
      </c>
      <c r="C2981" s="101">
        <v>1008</v>
      </c>
      <c r="D2981" s="6">
        <f t="shared" si="675"/>
        <v>1.5415931937437009E-3</v>
      </c>
      <c r="E2981" s="7">
        <f t="shared" si="676"/>
        <v>6</v>
      </c>
      <c r="F2981" s="6">
        <f t="shared" si="677"/>
        <v>8.0873433077234124E-4</v>
      </c>
      <c r="G2981" s="101">
        <v>2</v>
      </c>
      <c r="H2981" s="7">
        <f t="shared" si="678"/>
        <v>0</v>
      </c>
      <c r="I2981" s="6">
        <f t="shared" si="679"/>
        <v>2.5690430314707772E-4</v>
      </c>
      <c r="J2981" s="10" t="str">
        <f>IF(B2981="Pending","",C2981/(VLOOKUP(B2981,Population!$A$2:$B$10,2,FALSE)/100000))</f>
        <v/>
      </c>
      <c r="K2981" s="10" t="str">
        <f>IF(B2981="Pending","",SUMIFS(E:E,A:A,"&lt;="&amp;A2981,A:A,"&gt;="&amp;A2981-13,B:B,B2981)/(VLOOKUP(B2981,Population!$A$2:$B$10,2,FALSE)/100000)/14)</f>
        <v/>
      </c>
      <c r="L2981" s="13" t="str">
        <f>IF(B2981="Pending","",(G2981/C2981)/(VLOOKUP(B2981,Population!$A$2:$B$10,2,FALSE)/100000))</f>
        <v/>
      </c>
    </row>
    <row r="2982" spans="1:12" x14ac:dyDescent="0.3">
      <c r="A2982" s="1">
        <v>44207</v>
      </c>
      <c r="B2982" s="101" t="s">
        <v>0</v>
      </c>
      <c r="C2982" s="101">
        <v>33624</v>
      </c>
      <c r="D2982" s="6">
        <f t="shared" ref="D2982:D2991" si="680">C2982/SUMIF(A:A,A2982,C:C)</f>
        <v>5.1147253710092544E-2</v>
      </c>
      <c r="E2982" s="7">
        <f t="shared" ref="E2982:E2991" si="681">C2982-SUMIFS(C:C,A:A,A2982-1,B:B,B2982)</f>
        <v>168</v>
      </c>
      <c r="F2982" s="6">
        <f t="shared" ref="F2982:F2991" si="682">E2982/SUMIF(A:A,A2982,E:E)</f>
        <v>4.7632548908420752E-2</v>
      </c>
      <c r="G2982" s="101">
        <v>4</v>
      </c>
      <c r="H2982" s="7">
        <f t="shared" ref="H2982:H2991" si="683">G2982-SUMIFS(G:G,A:A,A2982-1,B:B,B2982)</f>
        <v>0</v>
      </c>
      <c r="I2982" s="6">
        <f t="shared" ref="I2982:I2991" si="684">G2982/SUMIF(A:A,A2982,G:G)</f>
        <v>5.0858232676414498E-4</v>
      </c>
      <c r="J2982" s="10">
        <f>IF(B2982="Pending","",C2982/(VLOOKUP(B2982,Population!$A$2:$B$10,2,FALSE)/100000))</f>
        <v>3711.5286544052874</v>
      </c>
      <c r="K2982" s="10">
        <f>IF(B2982="Pending","",SUMIFS(E:E,A:A,"&lt;="&amp;A2982,A:A,"&gt;="&amp;A2982-13,B:B,B2982)/(VLOOKUP(B2982,Population!$A$2:$B$10,2,FALSE)/100000)/14)</f>
        <v>36.087460171333831</v>
      </c>
      <c r="L2982" s="13">
        <f>IF(B2982="Pending","",(G2982/C2982)/(VLOOKUP(B2982,Population!$A$2:$B$10,2,FALSE)/100000))</f>
        <v>1.3131491447416811E-5</v>
      </c>
    </row>
    <row r="2983" spans="1:12" x14ac:dyDescent="0.3">
      <c r="A2983" s="1">
        <v>44207</v>
      </c>
      <c r="B2983" s="101" t="s">
        <v>1</v>
      </c>
      <c r="C2983" s="101">
        <v>82786</v>
      </c>
      <c r="D2983" s="6">
        <f t="shared" si="680"/>
        <v>0.12593018515476212</v>
      </c>
      <c r="E2983" s="7">
        <f t="shared" si="681"/>
        <v>412</v>
      </c>
      <c r="F2983" s="6">
        <f t="shared" si="682"/>
        <v>0.11681315565636519</v>
      </c>
      <c r="G2983" s="101">
        <v>4</v>
      </c>
      <c r="H2983" s="7">
        <f t="shared" si="683"/>
        <v>1</v>
      </c>
      <c r="I2983" s="6">
        <f t="shared" si="684"/>
        <v>5.0858232676414498E-4</v>
      </c>
      <c r="J2983" s="10">
        <f>IF(B2983="Pending","",C2983/(VLOOKUP(B2983,Population!$A$2:$B$10,2,FALSE)/100000))</f>
        <v>9663.0774169074102</v>
      </c>
      <c r="K2983" s="10">
        <f>IF(B2983="Pending","",SUMIFS(E:E,A:A,"&lt;="&amp;A2983,A:A,"&gt;="&amp;A2983-13,B:B,B2983)/(VLOOKUP(B2983,Population!$A$2:$B$10,2,FALSE)/100000)/14)</f>
        <v>80.714348244769326</v>
      </c>
      <c r="L2983" s="13">
        <f>IF(B2983="Pending","",(G2983/C2983)/(VLOOKUP(B2983,Population!$A$2:$B$10,2,FALSE)/100000))</f>
        <v>5.6397733629721189E-6</v>
      </c>
    </row>
    <row r="2984" spans="1:12" x14ac:dyDescent="0.3">
      <c r="A2984" s="1">
        <v>44207</v>
      </c>
      <c r="B2984" s="101" t="s">
        <v>2</v>
      </c>
      <c r="C2984" s="101">
        <v>120222</v>
      </c>
      <c r="D2984" s="6">
        <f t="shared" si="680"/>
        <v>0.18287607469470457</v>
      </c>
      <c r="E2984" s="7">
        <f t="shared" si="681"/>
        <v>680</v>
      </c>
      <c r="F2984" s="6">
        <f t="shared" si="682"/>
        <v>0.19279841224836972</v>
      </c>
      <c r="G2984" s="101">
        <v>42</v>
      </c>
      <c r="H2984" s="7">
        <f t="shared" si="683"/>
        <v>1</v>
      </c>
      <c r="I2984" s="6">
        <f t="shared" si="684"/>
        <v>5.3401144310235215E-3</v>
      </c>
      <c r="J2984" s="10">
        <f>IF(B2984="Pending","",C2984/(VLOOKUP(B2984,Population!$A$2:$B$10,2,FALSE)/100000))</f>
        <v>12622.421381534739</v>
      </c>
      <c r="K2984" s="10">
        <f>IF(B2984="Pending","",SUMIFS(E:E,A:A,"&lt;="&amp;A2984,A:A,"&gt;="&amp;A2984-13,B:B,B2984)/(VLOOKUP(B2984,Population!$A$2:$B$10,2,FALSE)/100000)/14)</f>
        <v>119.55658321654154</v>
      </c>
      <c r="L2984" s="13">
        <f>IF(B2984="Pending","",(G2984/C2984)/(VLOOKUP(B2984,Population!$A$2:$B$10,2,FALSE)/100000))</f>
        <v>3.667955580388886E-5</v>
      </c>
    </row>
    <row r="2985" spans="1:12" x14ac:dyDescent="0.3">
      <c r="A2985" s="1">
        <v>44207</v>
      </c>
      <c r="B2985" s="101" t="s">
        <v>3</v>
      </c>
      <c r="C2985" s="101">
        <v>102463</v>
      </c>
      <c r="D2985" s="6">
        <f t="shared" si="680"/>
        <v>0.15586191580113051</v>
      </c>
      <c r="E2985" s="7">
        <f t="shared" si="681"/>
        <v>526</v>
      </c>
      <c r="F2985" s="6">
        <f t="shared" si="682"/>
        <v>0.14913524241565068</v>
      </c>
      <c r="G2985" s="101">
        <v>79</v>
      </c>
      <c r="H2985" s="7">
        <f t="shared" si="683"/>
        <v>1</v>
      </c>
      <c r="I2985" s="6">
        <f t="shared" si="684"/>
        <v>1.0044500953591863E-2</v>
      </c>
      <c r="J2985" s="10">
        <f>IF(B2985="Pending","",C2985/(VLOOKUP(B2985,Population!$A$2:$B$10,2,FALSE)/100000))</f>
        <v>11680.92824522163</v>
      </c>
      <c r="K2985" s="10">
        <f>IF(B2985="Pending","",SUMIFS(E:E,A:A,"&lt;="&amp;A2985,A:A,"&gt;="&amp;A2985-13,B:B,B2985)/(VLOOKUP(B2985,Population!$A$2:$B$10,2,FALSE)/100000)/14)</f>
        <v>112.76369751577862</v>
      </c>
      <c r="L2985" s="13">
        <f>IF(B2985="Pending","",(G2985/C2985)/(VLOOKUP(B2985,Population!$A$2:$B$10,2,FALSE)/100000))</f>
        <v>8.7896243097817863E-5</v>
      </c>
    </row>
    <row r="2986" spans="1:12" x14ac:dyDescent="0.3">
      <c r="A2986" s="1">
        <v>44207</v>
      </c>
      <c r="B2986" s="101" t="s">
        <v>4</v>
      </c>
      <c r="C2986" s="101">
        <v>98371</v>
      </c>
      <c r="D2986" s="6">
        <f t="shared" si="680"/>
        <v>0.14963735708766102</v>
      </c>
      <c r="E2986" s="7">
        <f t="shared" si="681"/>
        <v>517</v>
      </c>
      <c r="F2986" s="6">
        <f t="shared" si="682"/>
        <v>0.14658349872412815</v>
      </c>
      <c r="G2986" s="101">
        <v>255</v>
      </c>
      <c r="H2986" s="7">
        <f t="shared" si="683"/>
        <v>3</v>
      </c>
      <c r="I2986" s="6">
        <f t="shared" si="684"/>
        <v>3.2422123331214241E-2</v>
      </c>
      <c r="J2986" s="10">
        <f>IF(B2986="Pending","",C2986/(VLOOKUP(B2986,Population!$A$2:$B$10,2,FALSE)/100000))</f>
        <v>11538.849528456811</v>
      </c>
      <c r="K2986" s="10">
        <f>IF(B2986="Pending","",SUMIFS(E:E,A:A,"&lt;="&amp;A2986,A:A,"&gt;="&amp;A2986-13,B:B,B2986)/(VLOOKUP(B2986,Population!$A$2:$B$10,2,FALSE)/100000)/14)</f>
        <v>111.30865802896957</v>
      </c>
      <c r="L2986" s="13">
        <f>IF(B2986="Pending","",(G2986/C2986)/(VLOOKUP(B2986,Population!$A$2:$B$10,2,FALSE)/100000))</f>
        <v>3.0406645991727741E-4</v>
      </c>
    </row>
    <row r="2987" spans="1:12" x14ac:dyDescent="0.3">
      <c r="A2987" s="1">
        <v>44207</v>
      </c>
      <c r="B2987" s="101" t="s">
        <v>5</v>
      </c>
      <c r="C2987" s="101">
        <v>92074</v>
      </c>
      <c r="D2987" s="6">
        <f t="shared" si="680"/>
        <v>0.14005865566568704</v>
      </c>
      <c r="E2987" s="7">
        <f t="shared" si="681"/>
        <v>471</v>
      </c>
      <c r="F2987" s="6">
        <f t="shared" si="682"/>
        <v>0.1335412531896796</v>
      </c>
      <c r="G2987" s="101">
        <v>663</v>
      </c>
      <c r="H2987" s="7">
        <f t="shared" si="683"/>
        <v>3</v>
      </c>
      <c r="I2987" s="6">
        <f t="shared" si="684"/>
        <v>8.4297520661157019E-2</v>
      </c>
      <c r="J2987" s="10">
        <f>IF(B2987="Pending","",C2987/(VLOOKUP(B2987,Population!$A$2:$B$10,2,FALSE)/100000))</f>
        <v>10283.449915732313</v>
      </c>
      <c r="K2987" s="10">
        <f>IF(B2987="Pending","",SUMIFS(E:E,A:A,"&lt;="&amp;A2987,A:A,"&gt;="&amp;A2987-13,B:B,B2987)/(VLOOKUP(B2987,Population!$A$2:$B$10,2,FALSE)/100000)/14)</f>
        <v>104.89783290921604</v>
      </c>
      <c r="L2987" s="13">
        <f>IF(B2987="Pending","",(G2987/C2987)/(VLOOKUP(B2987,Population!$A$2:$B$10,2,FALSE)/100000))</f>
        <v>8.0422643467061591E-4</v>
      </c>
    </row>
    <row r="2988" spans="1:12" x14ac:dyDescent="0.3">
      <c r="A2988" s="1">
        <v>44207</v>
      </c>
      <c r="B2988" s="101" t="s">
        <v>6</v>
      </c>
      <c r="C2988" s="101">
        <v>66236</v>
      </c>
      <c r="D2988" s="6">
        <f t="shared" si="680"/>
        <v>0.10075510042653134</v>
      </c>
      <c r="E2988" s="7">
        <f t="shared" si="681"/>
        <v>403</v>
      </c>
      <c r="F2988" s="6">
        <f t="shared" si="682"/>
        <v>0.11426141196484264</v>
      </c>
      <c r="G2988" s="101">
        <v>1419</v>
      </c>
      <c r="H2988" s="7">
        <f t="shared" si="683"/>
        <v>10</v>
      </c>
      <c r="I2988" s="6">
        <f t="shared" si="684"/>
        <v>0.18041958041958042</v>
      </c>
      <c r="J2988" s="10">
        <f>IF(B2988="Pending","",C2988/(VLOOKUP(B2988,Population!$A$2:$B$10,2,FALSE)/100000))</f>
        <v>8405.1784304817793</v>
      </c>
      <c r="K2988" s="10">
        <f>IF(B2988="Pending","",SUMIFS(E:E,A:A,"&lt;="&amp;A2988,A:A,"&gt;="&amp;A2988-13,B:B,B2988)/(VLOOKUP(B2988,Population!$A$2:$B$10,2,FALSE)/100000)/14)</f>
        <v>91.021716501706038</v>
      </c>
      <c r="L2988" s="13">
        <f>IF(B2988="Pending","",(G2988/C2988)/(VLOOKUP(B2988,Population!$A$2:$B$10,2,FALSE)/100000))</f>
        <v>2.7185738673206512E-3</v>
      </c>
    </row>
    <row r="2989" spans="1:12" x14ac:dyDescent="0.3">
      <c r="A2989" s="1">
        <v>44207</v>
      </c>
      <c r="B2989" s="101" t="s">
        <v>7</v>
      </c>
      <c r="C2989" s="101">
        <v>39682</v>
      </c>
      <c r="D2989" s="6">
        <f t="shared" si="680"/>
        <v>6.0362399527834058E-2</v>
      </c>
      <c r="E2989" s="7">
        <f t="shared" si="681"/>
        <v>235</v>
      </c>
      <c r="F2989" s="6">
        <f t="shared" si="682"/>
        <v>6.6628863056421891E-2</v>
      </c>
      <c r="G2989" s="101">
        <v>2394</v>
      </c>
      <c r="H2989" s="7">
        <f t="shared" si="683"/>
        <v>23</v>
      </c>
      <c r="I2989" s="6">
        <f t="shared" si="684"/>
        <v>0.30438652256834076</v>
      </c>
      <c r="J2989" s="10">
        <f>IF(B2989="Pending","",C2989/(VLOOKUP(B2989,Population!$A$2:$B$10,2,FALSE)/100000))</f>
        <v>8274.0300710805113</v>
      </c>
      <c r="K2989" s="10">
        <f>IF(B2989="Pending","",SUMIFS(E:E,A:A,"&lt;="&amp;A2989,A:A,"&gt;="&amp;A2989-13,B:B,B2989)/(VLOOKUP(B2989,Population!$A$2:$B$10,2,FALSE)/100000)/14)</f>
        <v>90.269240931150833</v>
      </c>
      <c r="L2989" s="13">
        <f>IF(B2989="Pending","",(G2989/C2989)/(VLOOKUP(B2989,Population!$A$2:$B$10,2,FALSE)/100000))</f>
        <v>1.2579232247665972E-2</v>
      </c>
    </row>
    <row r="2990" spans="1:12" x14ac:dyDescent="0.3">
      <c r="A2990" s="1">
        <v>44207</v>
      </c>
      <c r="B2990" s="101" t="s">
        <v>25</v>
      </c>
      <c r="C2990" s="101">
        <v>20934</v>
      </c>
      <c r="D2990" s="6">
        <f t="shared" si="680"/>
        <v>3.1843820163189311E-2</v>
      </c>
      <c r="E2990" s="7">
        <f t="shared" si="681"/>
        <v>119</v>
      </c>
      <c r="F2990" s="6">
        <f t="shared" si="682"/>
        <v>3.3739722143464698E-2</v>
      </c>
      <c r="G2990" s="101">
        <v>3003</v>
      </c>
      <c r="H2990" s="7">
        <f t="shared" si="683"/>
        <v>38</v>
      </c>
      <c r="I2990" s="6">
        <f t="shared" si="684"/>
        <v>0.38181818181818183</v>
      </c>
      <c r="J2990" s="10">
        <f>IF(B2990="Pending","",C2990/(VLOOKUP(B2990,Population!$A$2:$B$10,2,FALSE)/100000))</f>
        <v>9456.6086489074787</v>
      </c>
      <c r="K2990" s="10">
        <f>IF(B2990="Pending","",SUMIFS(E:E,A:A,"&lt;="&amp;A2990,A:A,"&gt;="&amp;A2990-13,B:B,B2990)/(VLOOKUP(B2990,Population!$A$2:$B$10,2,FALSE)/100000)/14)</f>
        <v>101.41438051398343</v>
      </c>
      <c r="L2990" s="13">
        <f>IF(B2990="Pending","",(G2990/C2990)/(VLOOKUP(B2990,Population!$A$2:$B$10,2,FALSE)/100000))</f>
        <v>6.4801686557049112E-2</v>
      </c>
    </row>
    <row r="2991" spans="1:12" x14ac:dyDescent="0.3">
      <c r="A2991" s="1">
        <v>44207</v>
      </c>
      <c r="B2991" s="101" t="s">
        <v>21</v>
      </c>
      <c r="C2991" s="101">
        <v>1004</v>
      </c>
      <c r="D2991" s="6">
        <f t="shared" si="680"/>
        <v>1.5272377684074742E-3</v>
      </c>
      <c r="E2991" s="7">
        <f t="shared" si="681"/>
        <v>-4</v>
      </c>
      <c r="F2991" s="6">
        <f t="shared" si="682"/>
        <v>-1.1341083073433513E-3</v>
      </c>
      <c r="G2991" s="101">
        <v>2</v>
      </c>
      <c r="H2991" s="7">
        <f t="shared" si="683"/>
        <v>0</v>
      </c>
      <c r="I2991" s="6">
        <f t="shared" si="684"/>
        <v>2.5429116338207249E-4</v>
      </c>
      <c r="J2991" s="10" t="str">
        <f>IF(B2991="Pending","",C2991/(VLOOKUP(B2991,Population!$A$2:$B$10,2,FALSE)/100000))</f>
        <v/>
      </c>
      <c r="K2991" s="10" t="str">
        <f>IF(B2991="Pending","",SUMIFS(E:E,A:A,"&lt;="&amp;A2991,A:A,"&gt;="&amp;A2991-13,B:B,B2991)/(VLOOKUP(B2991,Population!$A$2:$B$10,2,FALSE)/100000)/14)</f>
        <v/>
      </c>
      <c r="L2991" s="13" t="str">
        <f>IF(B2991="Pending","",(G2991/C2991)/(VLOOKUP(B2991,Population!$A$2:$B$10,2,FALSE)/100000))</f>
        <v/>
      </c>
    </row>
    <row r="2992" spans="1:12" x14ac:dyDescent="0.3">
      <c r="A2992" s="1">
        <v>44208</v>
      </c>
      <c r="B2992" s="101" t="s">
        <v>0</v>
      </c>
      <c r="C2992" s="101">
        <v>33819</v>
      </c>
      <c r="D2992" s="6">
        <f t="shared" ref="D2992:D3001" si="685">C2992/SUMIF(A:A,A2992,C:C)</f>
        <v>5.1173143443379525E-2</v>
      </c>
      <c r="E2992" s="7">
        <f t="shared" ref="E2992:E3001" si="686">C2992-SUMIFS(C:C,A:A,A2992-1,B:B,B2992)</f>
        <v>195</v>
      </c>
      <c r="F2992" s="6">
        <f t="shared" ref="F2992:F3001" si="687">E2992/SUMIF(A:A,A2992,E:E)</f>
        <v>5.6066705002875215E-2</v>
      </c>
      <c r="G2992" s="101">
        <v>4</v>
      </c>
      <c r="H2992" s="7">
        <f t="shared" ref="H2992:H3001" si="688">G2992-SUMIFS(G:G,A:A,A2992-1,B:B,B2992)</f>
        <v>0</v>
      </c>
      <c r="I2992" s="6">
        <f t="shared" ref="I2992:I3001" si="689">G2992/SUMIF(A:A,A2992,G:G)</f>
        <v>4.9931344401448006E-4</v>
      </c>
      <c r="J2992" s="10">
        <f>IF(B2992="Pending","",C2992/(VLOOKUP(B2992,Population!$A$2:$B$10,2,FALSE)/100000))</f>
        <v>3733.0534012411499</v>
      </c>
      <c r="K2992" s="10">
        <f>IF(B2992="Pending","",SUMIFS(E:E,A:A,"&lt;="&amp;A2992,A:A,"&gt;="&amp;A2992-13,B:B,B2992)/(VLOOKUP(B2992,Population!$A$2:$B$10,2,FALSE)/100000)/14)</f>
        <v>36.055922080731833</v>
      </c>
      <c r="L2992" s="13">
        <f>IF(B2992="Pending","",(G2992/C2992)/(VLOOKUP(B2992,Population!$A$2:$B$10,2,FALSE)/100000))</f>
        <v>1.3055775405184744E-5</v>
      </c>
    </row>
    <row r="2993" spans="1:12" x14ac:dyDescent="0.3">
      <c r="A2993" s="1">
        <v>44208</v>
      </c>
      <c r="B2993" s="101" t="s">
        <v>1</v>
      </c>
      <c r="C2993" s="101">
        <v>83249</v>
      </c>
      <c r="D2993" s="6">
        <f t="shared" si="685"/>
        <v>0.12596803626712505</v>
      </c>
      <c r="E2993" s="7">
        <f t="shared" si="686"/>
        <v>463</v>
      </c>
      <c r="F2993" s="6">
        <f t="shared" si="687"/>
        <v>0.13312248418631398</v>
      </c>
      <c r="G2993" s="101">
        <v>3</v>
      </c>
      <c r="H2993" s="7">
        <f t="shared" si="688"/>
        <v>-1</v>
      </c>
      <c r="I2993" s="6">
        <f t="shared" si="689"/>
        <v>3.7448508301086004E-4</v>
      </c>
      <c r="J2993" s="10">
        <f>IF(B2993="Pending","",C2993/(VLOOKUP(B2993,Population!$A$2:$B$10,2,FALSE)/100000))</f>
        <v>9717.120429542736</v>
      </c>
      <c r="K2993" s="10">
        <f>IF(B2993="Pending","",SUMIFS(E:E,A:A,"&lt;="&amp;A2993,A:A,"&gt;="&amp;A2993-13,B:B,B2993)/(VLOOKUP(B2993,Population!$A$2:$B$10,2,FALSE)/100000)/14)</f>
        <v>81.122880737692967</v>
      </c>
      <c r="L2993" s="13">
        <f>IF(B2993="Pending","",(G2993/C2993)/(VLOOKUP(B2993,Population!$A$2:$B$10,2,FALSE)/100000))</f>
        <v>4.20630527958603E-6</v>
      </c>
    </row>
    <row r="2994" spans="1:12" x14ac:dyDescent="0.3">
      <c r="A2994" s="1">
        <v>44208</v>
      </c>
      <c r="B2994" s="101" t="s">
        <v>2</v>
      </c>
      <c r="C2994" s="101">
        <v>120864</v>
      </c>
      <c r="D2994" s="6">
        <f t="shared" si="685"/>
        <v>0.18288508853427432</v>
      </c>
      <c r="E2994" s="7">
        <f t="shared" si="686"/>
        <v>642</v>
      </c>
      <c r="F2994" s="6">
        <f t="shared" si="687"/>
        <v>0.18458884416331225</v>
      </c>
      <c r="G2994" s="101">
        <v>39</v>
      </c>
      <c r="H2994" s="7">
        <f t="shared" si="688"/>
        <v>-3</v>
      </c>
      <c r="I2994" s="6">
        <f t="shared" si="689"/>
        <v>4.8683060791411808E-3</v>
      </c>
      <c r="J2994" s="10">
        <f>IF(B2994="Pending","",C2994/(VLOOKUP(B2994,Population!$A$2:$B$10,2,FALSE)/100000))</f>
        <v>12689.826636204811</v>
      </c>
      <c r="K2994" s="10">
        <f>IF(B2994="Pending","",SUMIFS(E:E,A:A,"&lt;="&amp;A2994,A:A,"&gt;="&amp;A2994-13,B:B,B2994)/(VLOOKUP(B2994,Population!$A$2:$B$10,2,FALSE)/100000)/14)</f>
        <v>118.43916188300342</v>
      </c>
      <c r="L2994" s="13">
        <f>IF(B2994="Pending","",(G2994/C2994)/(VLOOKUP(B2994,Population!$A$2:$B$10,2,FALSE)/100000))</f>
        <v>3.3878671335501441E-5</v>
      </c>
    </row>
    <row r="2995" spans="1:12" x14ac:dyDescent="0.3">
      <c r="A2995" s="1">
        <v>44208</v>
      </c>
      <c r="B2995" s="101" t="s">
        <v>3</v>
      </c>
      <c r="C2995" s="101">
        <v>102994</v>
      </c>
      <c r="D2995" s="6">
        <f t="shared" si="685"/>
        <v>0.15584513840762385</v>
      </c>
      <c r="E2995" s="7">
        <f t="shared" si="686"/>
        <v>531</v>
      </c>
      <c r="F2995" s="6">
        <f t="shared" si="687"/>
        <v>0.15267395054629096</v>
      </c>
      <c r="G2995" s="101">
        <v>81</v>
      </c>
      <c r="H2995" s="7">
        <f t="shared" si="688"/>
        <v>2</v>
      </c>
      <c r="I2995" s="6">
        <f t="shared" si="689"/>
        <v>1.0111097241293221E-2</v>
      </c>
      <c r="J2995" s="10">
        <f>IF(B2995="Pending","",C2995/(VLOOKUP(B2995,Population!$A$2:$B$10,2,FALSE)/100000))</f>
        <v>11741.4630031168</v>
      </c>
      <c r="K2995" s="10">
        <f>IF(B2995="Pending","",SUMIFS(E:E,A:A,"&lt;="&amp;A2995,A:A,"&gt;="&amp;A2995-13,B:B,B2995)/(VLOOKUP(B2995,Population!$A$2:$B$10,2,FALSE)/100000)/14)</f>
        <v>111.33053671546254</v>
      </c>
      <c r="L2995" s="13">
        <f>IF(B2995="Pending","",(G2995/C2995)/(VLOOKUP(B2995,Population!$A$2:$B$10,2,FALSE)/100000))</f>
        <v>8.9656830603020089E-5</v>
      </c>
    </row>
    <row r="2996" spans="1:12" x14ac:dyDescent="0.3">
      <c r="A2996" s="1">
        <v>44208</v>
      </c>
      <c r="B2996" s="101" t="s">
        <v>4</v>
      </c>
      <c r="C2996" s="101">
        <v>98861</v>
      </c>
      <c r="D2996" s="6">
        <f t="shared" si="685"/>
        <v>0.14959129879523178</v>
      </c>
      <c r="E2996" s="7">
        <f t="shared" si="686"/>
        <v>490</v>
      </c>
      <c r="F2996" s="6">
        <f t="shared" si="687"/>
        <v>0.14088556641748132</v>
      </c>
      <c r="G2996" s="101">
        <v>259</v>
      </c>
      <c r="H2996" s="7">
        <f t="shared" si="688"/>
        <v>4</v>
      </c>
      <c r="I2996" s="6">
        <f t="shared" si="689"/>
        <v>3.2330545499937587E-2</v>
      </c>
      <c r="J2996" s="10">
        <f>IF(B2996="Pending","",C2996/(VLOOKUP(B2996,Population!$A$2:$B$10,2,FALSE)/100000))</f>
        <v>11596.326185895932</v>
      </c>
      <c r="K2996" s="10">
        <f>IF(B2996="Pending","",SUMIFS(E:E,A:A,"&lt;="&amp;A2996,A:A,"&gt;="&amp;A2996-13,B:B,B2996)/(VLOOKUP(B2996,Population!$A$2:$B$10,2,FALSE)/100000)/14)</f>
        <v>108.987807575524</v>
      </c>
      <c r="L2996" s="13">
        <f>IF(B2996="Pending","",(G2996/C2996)/(VLOOKUP(B2996,Population!$A$2:$B$10,2,FALSE)/100000))</f>
        <v>3.0730539780203688E-4</v>
      </c>
    </row>
    <row r="2997" spans="1:12" x14ac:dyDescent="0.3">
      <c r="A2997" s="1">
        <v>44208</v>
      </c>
      <c r="B2997" s="101" t="s">
        <v>5</v>
      </c>
      <c r="C2997" s="101">
        <v>92558</v>
      </c>
      <c r="D2997" s="6">
        <f t="shared" si="685"/>
        <v>0.14005392858547924</v>
      </c>
      <c r="E2997" s="7">
        <f t="shared" si="686"/>
        <v>484</v>
      </c>
      <c r="F2997" s="6">
        <f t="shared" si="687"/>
        <v>0.13916043703277745</v>
      </c>
      <c r="G2997" s="101">
        <v>675</v>
      </c>
      <c r="H2997" s="7">
        <f t="shared" si="688"/>
        <v>12</v>
      </c>
      <c r="I2997" s="6">
        <f t="shared" si="689"/>
        <v>8.4259143677443513E-2</v>
      </c>
      <c r="J2997" s="10">
        <f>IF(B2997="Pending","",C2997/(VLOOKUP(B2997,Population!$A$2:$B$10,2,FALSE)/100000))</f>
        <v>10337.506324264739</v>
      </c>
      <c r="K2997" s="10">
        <f>IF(B2997="Pending","",SUMIFS(E:E,A:A,"&lt;="&amp;A2997,A:A,"&gt;="&amp;A2997-13,B:B,B2997)/(VLOOKUP(B2997,Population!$A$2:$B$10,2,FALSE)/100000)/14)</f>
        <v>102.66409701944643</v>
      </c>
      <c r="L2997" s="13">
        <f>IF(B2997="Pending","",(G2997/C2997)/(VLOOKUP(B2997,Population!$A$2:$B$10,2,FALSE)/100000))</f>
        <v>8.1450102940560558E-4</v>
      </c>
    </row>
    <row r="2998" spans="1:12" x14ac:dyDescent="0.3">
      <c r="A2998" s="1">
        <v>44208</v>
      </c>
      <c r="B2998" s="101" t="s">
        <v>6</v>
      </c>
      <c r="C2998" s="101">
        <v>66616</v>
      </c>
      <c r="D2998" s="6">
        <f t="shared" si="685"/>
        <v>0.10079984989574411</v>
      </c>
      <c r="E2998" s="7">
        <f t="shared" si="686"/>
        <v>380</v>
      </c>
      <c r="F2998" s="6">
        <f t="shared" si="687"/>
        <v>0.10925819436457734</v>
      </c>
      <c r="G2998" s="101">
        <v>1457</v>
      </c>
      <c r="H2998" s="7">
        <f t="shared" si="688"/>
        <v>38</v>
      </c>
      <c r="I2998" s="6">
        <f t="shared" si="689"/>
        <v>0.18187492198227437</v>
      </c>
      <c r="J2998" s="10">
        <f>IF(B2998="Pending","",C2998/(VLOOKUP(B2998,Population!$A$2:$B$10,2,FALSE)/100000))</f>
        <v>8453.3994553562134</v>
      </c>
      <c r="K2998" s="10">
        <f>IF(B2998="Pending","",SUMIFS(E:E,A:A,"&lt;="&amp;A2998,A:A,"&gt;="&amp;A2998-13,B:B,B2998)/(VLOOKUP(B2998,Population!$A$2:$B$10,2,FALSE)/100000)/14)</f>
        <v>89.453626783044911</v>
      </c>
      <c r="L2998" s="13">
        <f>IF(B2998="Pending","",(G2998/C2998)/(VLOOKUP(B2998,Population!$A$2:$B$10,2,FALSE)/100000))</f>
        <v>2.775452761548189E-3</v>
      </c>
    </row>
    <row r="2999" spans="1:12" x14ac:dyDescent="0.3">
      <c r="A2999" s="1">
        <v>44208</v>
      </c>
      <c r="B2999" s="101" t="s">
        <v>7</v>
      </c>
      <c r="C2999" s="101">
        <v>39876</v>
      </c>
      <c r="D2999" s="6">
        <f t="shared" si="685"/>
        <v>6.0338279308915166E-2</v>
      </c>
      <c r="E2999" s="7">
        <f t="shared" si="686"/>
        <v>194</v>
      </c>
      <c r="F2999" s="6">
        <f t="shared" si="687"/>
        <v>5.5779183438757908E-2</v>
      </c>
      <c r="G2999" s="101">
        <v>2433</v>
      </c>
      <c r="H2999" s="7">
        <f t="shared" si="688"/>
        <v>39</v>
      </c>
      <c r="I2999" s="6">
        <f t="shared" si="689"/>
        <v>0.30370740232180754</v>
      </c>
      <c r="J2999" s="10">
        <f>IF(B2999="Pending","",C2999/(VLOOKUP(B2999,Population!$A$2:$B$10,2,FALSE)/100000))</f>
        <v>8314.4806994205555</v>
      </c>
      <c r="K2999" s="10">
        <f>IF(B2999="Pending","",SUMIFS(E:E,A:A,"&lt;="&amp;A2999,A:A,"&gt;="&amp;A2999-13,B:B,B2999)/(VLOOKUP(B2999,Population!$A$2:$B$10,2,FALSE)/100000)/14)</f>
        <v>88.258624279491798</v>
      </c>
      <c r="L2999" s="13">
        <f>IF(B2999="Pending","",(G2999/C2999)/(VLOOKUP(B2999,Population!$A$2:$B$10,2,FALSE)/100000))</f>
        <v>1.2721961114419474E-2</v>
      </c>
    </row>
    <row r="3000" spans="1:12" x14ac:dyDescent="0.3">
      <c r="A3000" s="1">
        <v>44208</v>
      </c>
      <c r="B3000" s="101" t="s">
        <v>25</v>
      </c>
      <c r="C3000" s="101">
        <v>21043</v>
      </c>
      <c r="D3000" s="6">
        <f t="shared" si="685"/>
        <v>3.1841167907952196E-2</v>
      </c>
      <c r="E3000" s="7">
        <f t="shared" si="686"/>
        <v>109</v>
      </c>
      <c r="F3000" s="6">
        <f t="shared" si="687"/>
        <v>3.1339850488786659E-2</v>
      </c>
      <c r="G3000" s="101">
        <v>3058</v>
      </c>
      <c r="H3000" s="7">
        <f t="shared" si="688"/>
        <v>55</v>
      </c>
      <c r="I3000" s="6">
        <f t="shared" si="689"/>
        <v>0.38172512794907004</v>
      </c>
      <c r="J3000" s="10">
        <f>IF(B3000="Pending","",C3000/(VLOOKUP(B3000,Population!$A$2:$B$10,2,FALSE)/100000))</f>
        <v>9505.8477022527986</v>
      </c>
      <c r="K3000" s="10">
        <f>IF(B3000="Pending","",SUMIFS(E:E,A:A,"&lt;="&amp;A3000,A:A,"&gt;="&amp;A3000-13,B:B,B3000)/(VLOOKUP(B3000,Population!$A$2:$B$10,2,FALSE)/100000)/14)</f>
        <v>98.639440417196099</v>
      </c>
      <c r="L3000" s="13">
        <f>IF(B3000="Pending","",(G3000/C3000)/(VLOOKUP(B3000,Population!$A$2:$B$10,2,FALSE)/100000))</f>
        <v>6.564671863684389E-2</v>
      </c>
    </row>
    <row r="3001" spans="1:12" x14ac:dyDescent="0.3">
      <c r="A3001" s="1">
        <v>44208</v>
      </c>
      <c r="B3001" s="101" t="s">
        <v>21</v>
      </c>
      <c r="C3001" s="101">
        <v>994</v>
      </c>
      <c r="D3001" s="6">
        <f t="shared" si="685"/>
        <v>1.5040688542747936E-3</v>
      </c>
      <c r="E3001" s="7">
        <f t="shared" si="686"/>
        <v>-10</v>
      </c>
      <c r="F3001" s="6">
        <f t="shared" si="687"/>
        <v>-2.8752156411730881E-3</v>
      </c>
      <c r="G3001" s="101">
        <v>2</v>
      </c>
      <c r="H3001" s="7">
        <f t="shared" si="688"/>
        <v>0</v>
      </c>
      <c r="I3001" s="6">
        <f t="shared" si="689"/>
        <v>2.4965672200724003E-4</v>
      </c>
      <c r="J3001" s="10" t="str">
        <f>IF(B3001="Pending","",C3001/(VLOOKUP(B3001,Population!$A$2:$B$10,2,FALSE)/100000))</f>
        <v/>
      </c>
      <c r="K3001" s="10" t="str">
        <f>IF(B3001="Pending","",SUMIFS(E:E,A:A,"&lt;="&amp;A3001,A:A,"&gt;="&amp;A3001-13,B:B,B3001)/(VLOOKUP(B3001,Population!$A$2:$B$10,2,FALSE)/100000)/14)</f>
        <v/>
      </c>
      <c r="L3001" s="13" t="str">
        <f>IF(B3001="Pending","",(G3001/C3001)/(VLOOKUP(B3001,Population!$A$2:$B$10,2,FALSE)/100000))</f>
        <v/>
      </c>
    </row>
    <row r="3002" spans="1:12" x14ac:dyDescent="0.3">
      <c r="A3002" s="1">
        <v>44209</v>
      </c>
      <c r="B3002" s="101" t="s">
        <v>0</v>
      </c>
      <c r="C3002" s="101">
        <v>34063</v>
      </c>
      <c r="D3002" s="6">
        <f t="shared" ref="D3002:D3011" si="690">C3002/SUMIF(A:A,A3002,C:C)</f>
        <v>5.1184149037038371E-2</v>
      </c>
      <c r="E3002" s="7">
        <f t="shared" ref="E3002:E3011" si="691">C3002-SUMIFS(C:C,A:A,A3002-1,B:B,B3002)</f>
        <v>244</v>
      </c>
      <c r="F3002" s="6">
        <f t="shared" ref="F3002:F3011" si="692">E3002/SUMIF(A:A,A3002,E:E)</f>
        <v>5.2756756756756756E-2</v>
      </c>
      <c r="G3002" s="101">
        <v>4</v>
      </c>
      <c r="H3002" s="7">
        <f t="shared" ref="H3002:H3021" si="693">G3002-SUMIFS(G:G,A:A,A3002-1,B:B,B3002)</f>
        <v>0</v>
      </c>
      <c r="I3002" s="6">
        <f t="shared" ref="I3002:I3021" si="694">G3002/SUMIF(A:A,A3002,G:G)</f>
        <v>4.9091801669121256E-4</v>
      </c>
      <c r="J3002" s="10">
        <f>IF(B3002="Pending","",C3002/(VLOOKUP(B3002,Population!$A$2:$B$10,2,FALSE)/100000))</f>
        <v>3759.9869306152541</v>
      </c>
      <c r="K3002" s="10">
        <f>IF(B3002="Pending","",SUMIFS(E:E,A:A,"&lt;="&amp;A3002,A:A,"&gt;="&amp;A3002-13,B:B,B3002)/(VLOOKUP(B3002,Population!$A$2:$B$10,2,FALSE)/100000)/14)</f>
        <v>34.912666296409483</v>
      </c>
      <c r="L3002" s="13">
        <f>IF(B3002="Pending","",(G3002/C3002)/(VLOOKUP(B3002,Population!$A$2:$B$10,2,FALSE)/100000))</f>
        <v>1.2962254306078234E-5</v>
      </c>
    </row>
    <row r="3003" spans="1:12" x14ac:dyDescent="0.3">
      <c r="A3003" s="1">
        <v>44209</v>
      </c>
      <c r="B3003" s="101" t="s">
        <v>1</v>
      </c>
      <c r="C3003" s="101">
        <v>83784</v>
      </c>
      <c r="D3003" s="6">
        <f t="shared" si="690"/>
        <v>0.12589650773329486</v>
      </c>
      <c r="E3003" s="7">
        <f t="shared" si="691"/>
        <v>535</v>
      </c>
      <c r="F3003" s="6">
        <f t="shared" si="692"/>
        <v>0.11567567567567567</v>
      </c>
      <c r="G3003" s="101">
        <v>3</v>
      </c>
      <c r="H3003" s="7">
        <f t="shared" si="693"/>
        <v>0</v>
      </c>
      <c r="I3003" s="6">
        <f t="shared" si="694"/>
        <v>3.6818851251840942E-4</v>
      </c>
      <c r="J3003" s="10">
        <f>IF(B3003="Pending","",C3003/(VLOOKUP(B3003,Population!$A$2:$B$10,2,FALSE)/100000))</f>
        <v>9779.5675391753484</v>
      </c>
      <c r="K3003" s="10">
        <f>IF(B3003="Pending","",SUMIFS(E:E,A:A,"&lt;="&amp;A3003,A:A,"&gt;="&amp;A3003-13,B:B,B3003)/(VLOOKUP(B3003,Population!$A$2:$B$10,2,FALSE)/100000)/14)</f>
        <v>79.088555670889562</v>
      </c>
      <c r="L3003" s="13">
        <f>IF(B3003="Pending","",(G3003/C3003)/(VLOOKUP(B3003,Population!$A$2:$B$10,2,FALSE)/100000))</f>
        <v>4.179446054380996E-6</v>
      </c>
    </row>
    <row r="3004" spans="1:12" x14ac:dyDescent="0.3">
      <c r="A3004" s="1">
        <v>44209</v>
      </c>
      <c r="B3004" s="101" t="s">
        <v>2</v>
      </c>
      <c r="C3004" s="101">
        <v>121677</v>
      </c>
      <c r="D3004" s="6">
        <f t="shared" si="690"/>
        <v>0.18283573679299292</v>
      </c>
      <c r="E3004" s="7">
        <f t="shared" si="691"/>
        <v>813</v>
      </c>
      <c r="F3004" s="6">
        <f t="shared" si="692"/>
        <v>0.17578378378378379</v>
      </c>
      <c r="G3004" s="101">
        <v>39</v>
      </c>
      <c r="H3004" s="7">
        <f t="shared" si="693"/>
        <v>0</v>
      </c>
      <c r="I3004" s="6">
        <f t="shared" si="694"/>
        <v>4.7864506627393229E-3</v>
      </c>
      <c r="J3004" s="10">
        <f>IF(B3004="Pending","",C3004/(VLOOKUP(B3004,Population!$A$2:$B$10,2,FALSE)/100000))</f>
        <v>12775.185626931863</v>
      </c>
      <c r="K3004" s="10">
        <f>IF(B3004="Pending","",SUMIFS(E:E,A:A,"&lt;="&amp;A3004,A:A,"&gt;="&amp;A3004-13,B:B,B3004)/(VLOOKUP(B3004,Population!$A$2:$B$10,2,FALSE)/100000)/14)</f>
        <v>113.30952300958013</v>
      </c>
      <c r="L3004" s="13">
        <f>IF(B3004="Pending","",(G3004/C3004)/(VLOOKUP(B3004,Population!$A$2:$B$10,2,FALSE)/100000))</f>
        <v>3.3652306781840825E-5</v>
      </c>
    </row>
    <row r="3005" spans="1:12" x14ac:dyDescent="0.3">
      <c r="A3005" s="1">
        <v>44209</v>
      </c>
      <c r="B3005" s="101" t="s">
        <v>3</v>
      </c>
      <c r="C3005" s="101">
        <v>103658</v>
      </c>
      <c r="D3005" s="6">
        <f t="shared" si="690"/>
        <v>0.15575981331301775</v>
      </c>
      <c r="E3005" s="7">
        <f t="shared" si="691"/>
        <v>664</v>
      </c>
      <c r="F3005" s="6">
        <f t="shared" si="692"/>
        <v>0.14356756756756756</v>
      </c>
      <c r="G3005" s="101">
        <v>82</v>
      </c>
      <c r="H3005" s="7">
        <f t="shared" si="693"/>
        <v>1</v>
      </c>
      <c r="I3005" s="6">
        <f t="shared" si="694"/>
        <v>1.0063819342169858E-2</v>
      </c>
      <c r="J3005" s="10">
        <f>IF(B3005="Pending","",C3005/(VLOOKUP(B3005,Population!$A$2:$B$10,2,FALSE)/100000))</f>
        <v>11817.159950842584</v>
      </c>
      <c r="K3005" s="10">
        <f>IF(B3005="Pending","",SUMIFS(E:E,A:A,"&lt;="&amp;A3005,A:A,"&gt;="&amp;A3005-13,B:B,B3005)/(VLOOKUP(B3005,Population!$A$2:$B$10,2,FALSE)/100000)/14)</f>
        <v>105.36989065960248</v>
      </c>
      <c r="L3005" s="13">
        <f>IF(B3005="Pending","",(G3005/C3005)/(VLOOKUP(B3005,Population!$A$2:$B$10,2,FALSE)/100000))</f>
        <v>9.0182301784959406E-5</v>
      </c>
    </row>
    <row r="3006" spans="1:12" x14ac:dyDescent="0.3">
      <c r="A3006" s="1">
        <v>44209</v>
      </c>
      <c r="B3006" s="101" t="s">
        <v>4</v>
      </c>
      <c r="C3006" s="101">
        <v>99551</v>
      </c>
      <c r="D3006" s="6">
        <f t="shared" si="690"/>
        <v>0.14958850426522052</v>
      </c>
      <c r="E3006" s="7">
        <f t="shared" si="691"/>
        <v>690</v>
      </c>
      <c r="F3006" s="6">
        <f t="shared" si="692"/>
        <v>0.14918918918918919</v>
      </c>
      <c r="G3006" s="101">
        <v>267</v>
      </c>
      <c r="H3006" s="7">
        <f t="shared" si="693"/>
        <v>8</v>
      </c>
      <c r="I3006" s="6">
        <f t="shared" si="694"/>
        <v>3.276877761413844E-2</v>
      </c>
      <c r="J3006" s="10">
        <f>IF(B3006="Pending","",C3006/(VLOOKUP(B3006,Population!$A$2:$B$10,2,FALSE)/100000))</f>
        <v>11677.262703514287</v>
      </c>
      <c r="K3006" s="10">
        <f>IF(B3006="Pending","",SUMIFS(E:E,A:A,"&lt;="&amp;A3006,A:A,"&gt;="&amp;A3006-13,B:B,B3006)/(VLOOKUP(B3006,Population!$A$2:$B$10,2,FALSE)/100000)/14)</f>
        <v>103.74285312116683</v>
      </c>
      <c r="L3006" s="13">
        <f>IF(B3006="Pending","",(G3006/C3006)/(VLOOKUP(B3006,Population!$A$2:$B$10,2,FALSE)/100000))</f>
        <v>3.1460169500332992E-4</v>
      </c>
    </row>
    <row r="3007" spans="1:12" x14ac:dyDescent="0.3">
      <c r="A3007" s="1">
        <v>44209</v>
      </c>
      <c r="B3007" s="101" t="s">
        <v>5</v>
      </c>
      <c r="C3007" s="101">
        <v>93240</v>
      </c>
      <c r="D3007" s="6">
        <f t="shared" si="690"/>
        <v>0.14010539459863952</v>
      </c>
      <c r="E3007" s="7">
        <f t="shared" si="691"/>
        <v>682</v>
      </c>
      <c r="F3007" s="6">
        <f t="shared" si="692"/>
        <v>0.14745945945945946</v>
      </c>
      <c r="G3007" s="101">
        <v>689</v>
      </c>
      <c r="H3007" s="7">
        <f t="shared" si="693"/>
        <v>14</v>
      </c>
      <c r="I3007" s="6">
        <f t="shared" si="694"/>
        <v>8.456062837506137E-2</v>
      </c>
      <c r="J3007" s="10">
        <f>IF(B3007="Pending","",C3007/(VLOOKUP(B3007,Population!$A$2:$B$10,2,FALSE)/100000))</f>
        <v>10413.676718105882</v>
      </c>
      <c r="K3007" s="10">
        <f>IF(B3007="Pending","",SUMIFS(E:E,A:A,"&lt;="&amp;A3007,A:A,"&gt;="&amp;A3007-13,B:B,B3007)/(VLOOKUP(B3007,Population!$A$2:$B$10,2,FALSE)/100000)/14)</f>
        <v>98.491797482483918</v>
      </c>
      <c r="L3007" s="13">
        <f>IF(B3007="Pending","",(G3007/C3007)/(VLOOKUP(B3007,Population!$A$2:$B$10,2,FALSE)/100000))</f>
        <v>8.2531318535567107E-4</v>
      </c>
    </row>
    <row r="3008" spans="1:12" x14ac:dyDescent="0.3">
      <c r="A3008" s="1">
        <v>44209</v>
      </c>
      <c r="B3008" s="101" t="s">
        <v>6</v>
      </c>
      <c r="C3008" s="101">
        <v>67149</v>
      </c>
      <c r="D3008" s="6">
        <f t="shared" si="690"/>
        <v>0.10090022674714763</v>
      </c>
      <c r="E3008" s="7">
        <f t="shared" si="691"/>
        <v>533</v>
      </c>
      <c r="F3008" s="6">
        <f t="shared" si="692"/>
        <v>0.11524324324324324</v>
      </c>
      <c r="G3008" s="101">
        <v>1476</v>
      </c>
      <c r="H3008" s="7">
        <f t="shared" si="693"/>
        <v>19</v>
      </c>
      <c r="I3008" s="6">
        <f t="shared" si="694"/>
        <v>0.18114874815905743</v>
      </c>
      <c r="J3008" s="10">
        <f>IF(B3008="Pending","",C3008/(VLOOKUP(B3008,Population!$A$2:$B$10,2,FALSE)/100000))</f>
        <v>8521.0357876143025</v>
      </c>
      <c r="K3008" s="10">
        <f>IF(B3008="Pending","",SUMIFS(E:E,A:A,"&lt;="&amp;A3008,A:A,"&gt;="&amp;A3008-13,B:B,B3008)/(VLOOKUP(B3008,Population!$A$2:$B$10,2,FALSE)/100000)/14)</f>
        <v>85.945819146502359</v>
      </c>
      <c r="L3008" s="13">
        <f>IF(B3008="Pending","",(G3008/C3008)/(VLOOKUP(B3008,Population!$A$2:$B$10,2,FALSE)/100000))</f>
        <v>2.7893283951662112E-3</v>
      </c>
    </row>
    <row r="3009" spans="1:12" x14ac:dyDescent="0.3">
      <c r="A3009" s="1">
        <v>44209</v>
      </c>
      <c r="B3009" s="101" t="s">
        <v>7</v>
      </c>
      <c r="C3009" s="101">
        <v>40191</v>
      </c>
      <c r="D3009" s="6">
        <f t="shared" si="690"/>
        <v>6.0392277073293872E-2</v>
      </c>
      <c r="E3009" s="7">
        <f t="shared" si="691"/>
        <v>315</v>
      </c>
      <c r="F3009" s="6">
        <f t="shared" si="692"/>
        <v>6.8108108108108106E-2</v>
      </c>
      <c r="G3009" s="101">
        <v>2478</v>
      </c>
      <c r="H3009" s="7">
        <f t="shared" si="693"/>
        <v>45</v>
      </c>
      <c r="I3009" s="6">
        <f t="shared" si="694"/>
        <v>0.30412371134020616</v>
      </c>
      <c r="J3009" s="10">
        <f>IF(B3009="Pending","",C3009/(VLOOKUP(B3009,Population!$A$2:$B$10,2,FALSE)/100000))</f>
        <v>8380.1608433747515</v>
      </c>
      <c r="K3009" s="10">
        <f>IF(B3009="Pending","",SUMIFS(E:E,A:A,"&lt;="&amp;A3009,A:A,"&gt;="&amp;A3009-13,B:B,B3009)/(VLOOKUP(B3009,Population!$A$2:$B$10,2,FALSE)/100000)/14)</f>
        <v>85.339506770416477</v>
      </c>
      <c r="L3009" s="13">
        <f>IF(B3009="Pending","",(G3009/C3009)/(VLOOKUP(B3009,Population!$A$2:$B$10,2,FALSE)/100000))</f>
        <v>1.285570896733928E-2</v>
      </c>
    </row>
    <row r="3010" spans="1:12" x14ac:dyDescent="0.3">
      <c r="A3010" s="1">
        <v>44209</v>
      </c>
      <c r="B3010" s="101" t="s">
        <v>25</v>
      </c>
      <c r="C3010" s="101">
        <v>21204</v>
      </c>
      <c r="D3010" s="6">
        <f t="shared" si="690"/>
        <v>3.1861805953126904E-2</v>
      </c>
      <c r="E3010" s="7">
        <f t="shared" si="691"/>
        <v>161</v>
      </c>
      <c r="F3010" s="6">
        <f t="shared" si="692"/>
        <v>3.4810810810810812E-2</v>
      </c>
      <c r="G3010" s="101">
        <v>3110</v>
      </c>
      <c r="H3010" s="7">
        <f t="shared" si="693"/>
        <v>52</v>
      </c>
      <c r="I3010" s="6">
        <f t="shared" si="694"/>
        <v>0.38168875797741775</v>
      </c>
      <c r="J3010" s="10">
        <f>IF(B3010="Pending","",C3010/(VLOOKUP(B3010,Population!$A$2:$B$10,2,FALSE)/100000))</f>
        <v>9578.5769461848759</v>
      </c>
      <c r="K3010" s="10">
        <f>IF(B3010="Pending","",SUMIFS(E:E,A:A,"&lt;="&amp;A3010,A:A,"&gt;="&amp;A3010-13,B:B,B3010)/(VLOOKUP(B3010,Population!$A$2:$B$10,2,FALSE)/100000)/14)</f>
        <v>95.154631923556195</v>
      </c>
      <c r="L3010" s="13">
        <f>IF(B3010="Pending","",(G3010/C3010)/(VLOOKUP(B3010,Population!$A$2:$B$10,2,FALSE)/100000))</f>
        <v>6.6256088042910014E-2</v>
      </c>
    </row>
    <row r="3011" spans="1:12" x14ac:dyDescent="0.3">
      <c r="A3011" s="1">
        <v>44209</v>
      </c>
      <c r="B3011" s="101" t="s">
        <v>21</v>
      </c>
      <c r="C3011" s="101">
        <v>982</v>
      </c>
      <c r="D3011" s="6">
        <f t="shared" si="690"/>
        <v>1.4755844862276277E-3</v>
      </c>
      <c r="E3011" s="7">
        <f t="shared" si="691"/>
        <v>-12</v>
      </c>
      <c r="F3011" s="6">
        <f t="shared" si="692"/>
        <v>-2.5945945945945945E-3</v>
      </c>
      <c r="G3011" s="101">
        <v>0</v>
      </c>
      <c r="H3011" s="7">
        <f t="shared" si="693"/>
        <v>-2</v>
      </c>
      <c r="I3011" s="6">
        <f t="shared" si="694"/>
        <v>0</v>
      </c>
      <c r="J3011" s="10" t="str">
        <f>IF(B3011="Pending","",C3011/(VLOOKUP(B3011,Population!$A$2:$B$10,2,FALSE)/100000))</f>
        <v/>
      </c>
      <c r="K3011" s="10" t="str">
        <f>IF(B3011="Pending","",SUMIFS(E:E,A:A,"&lt;="&amp;A3011,A:A,"&gt;="&amp;A3011-13,B:B,B3011)/(VLOOKUP(B3011,Population!$A$2:$B$10,2,FALSE)/100000)/14)</f>
        <v/>
      </c>
      <c r="L3011" s="13" t="str">
        <f>IF(B3011="Pending","",(G3011/C3011)/(VLOOKUP(B3011,Population!$A$2:$B$10,2,FALSE)/100000))</f>
        <v/>
      </c>
    </row>
    <row r="3012" spans="1:12" x14ac:dyDescent="0.3">
      <c r="A3012" s="1">
        <v>44210</v>
      </c>
      <c r="B3012" s="101" t="s">
        <v>0</v>
      </c>
      <c r="C3012" s="101">
        <v>34350</v>
      </c>
      <c r="D3012" s="6">
        <f t="shared" ref="D3012:D3021" si="695">C3012/SUMIF(A:A,A3012,C:C)</f>
        <v>5.123180040627489E-2</v>
      </c>
      <c r="E3012" s="7">
        <f t="shared" ref="E3012:E3021" si="696">C3012-SUMIFS(C:C,A:A,A3012-1,B:B,B3012)</f>
        <v>287</v>
      </c>
      <c r="F3012" s="6">
        <f t="shared" ref="F3012:F3021" si="697">E3012/SUMIF(A:A,A3012,E:E)</f>
        <v>5.7595825807746338E-2</v>
      </c>
      <c r="G3012" s="101">
        <v>4</v>
      </c>
      <c r="H3012" s="7">
        <f t="shared" si="693"/>
        <v>0</v>
      </c>
      <c r="I3012" s="6">
        <f t="shared" si="694"/>
        <v>4.8590864917395527E-4</v>
      </c>
      <c r="J3012" s="10">
        <f>IF(B3012="Pending","",C3012/(VLOOKUP(B3012,Population!$A$2:$B$10,2,FALSE)/100000))</f>
        <v>3791.6669426249591</v>
      </c>
      <c r="K3012" s="10">
        <f>IF(B3012="Pending","",SUMIFS(E:E,A:A,"&lt;="&amp;A3012,A:A,"&gt;="&amp;A3012-13,B:B,B3012)/(VLOOKUP(B3012,Population!$A$2:$B$10,2,FALSE)/100000)/14)</f>
        <v>34.69978418484601</v>
      </c>
      <c r="L3012" s="13">
        <f>IF(B3012="Pending","",(G3012/C3012)/(VLOOKUP(B3012,Population!$A$2:$B$10,2,FALSE)/100000))</f>
        <v>1.2853952501541276E-5</v>
      </c>
    </row>
    <row r="3013" spans="1:12" x14ac:dyDescent="0.3">
      <c r="A3013" s="1">
        <v>44210</v>
      </c>
      <c r="B3013" s="101" t="s">
        <v>1</v>
      </c>
      <c r="C3013" s="101">
        <v>84379</v>
      </c>
      <c r="D3013" s="6">
        <f t="shared" si="695"/>
        <v>0.12584827034879384</v>
      </c>
      <c r="E3013" s="7">
        <f t="shared" si="696"/>
        <v>595</v>
      </c>
      <c r="F3013" s="6">
        <f t="shared" si="697"/>
        <v>0.11940598033313266</v>
      </c>
      <c r="G3013" s="101">
        <v>3</v>
      </c>
      <c r="H3013" s="7">
        <f t="shared" si="693"/>
        <v>0</v>
      </c>
      <c r="I3013" s="6">
        <f t="shared" si="694"/>
        <v>3.6443148688046647E-4</v>
      </c>
      <c r="J3013" s="10">
        <f>IF(B3013="Pending","",C3013/(VLOOKUP(B3013,Population!$A$2:$B$10,2,FALSE)/100000))</f>
        <v>9849.0180629723654</v>
      </c>
      <c r="K3013" s="10">
        <f>IF(B3013="Pending","",SUMIFS(E:E,A:A,"&lt;="&amp;A3013,A:A,"&gt;="&amp;A3013-13,B:B,B3013)/(VLOOKUP(B3013,Population!$A$2:$B$10,2,FALSE)/100000)/14)</f>
        <v>79.480413368183662</v>
      </c>
      <c r="L3013" s="13">
        <f>IF(B3013="Pending","",(G3013/C3013)/(VLOOKUP(B3013,Population!$A$2:$B$10,2,FALSE)/100000))</f>
        <v>4.1499746171471269E-6</v>
      </c>
    </row>
    <row r="3014" spans="1:12" x14ac:dyDescent="0.3">
      <c r="A3014" s="1">
        <v>44210</v>
      </c>
      <c r="B3014" s="101" t="s">
        <v>2</v>
      </c>
      <c r="C3014" s="101">
        <v>122498</v>
      </c>
      <c r="D3014" s="6">
        <f t="shared" si="695"/>
        <v>0.18270139988843848</v>
      </c>
      <c r="E3014" s="7">
        <f t="shared" si="696"/>
        <v>821</v>
      </c>
      <c r="F3014" s="6">
        <f t="shared" si="697"/>
        <v>0.16476018462773429</v>
      </c>
      <c r="G3014" s="101">
        <v>39</v>
      </c>
      <c r="H3014" s="7">
        <f t="shared" si="693"/>
        <v>0</v>
      </c>
      <c r="I3014" s="6">
        <f t="shared" si="694"/>
        <v>4.7376093294460644E-3</v>
      </c>
      <c r="J3014" s="10">
        <f>IF(B3014="Pending","",C3014/(VLOOKUP(B3014,Population!$A$2:$B$10,2,FALSE)/100000))</f>
        <v>12861.384558527079</v>
      </c>
      <c r="K3014" s="10">
        <f>IF(B3014="Pending","",SUMIFS(E:E,A:A,"&lt;="&amp;A3014,A:A,"&gt;="&amp;A3014-13,B:B,B3014)/(VLOOKUP(B3014,Population!$A$2:$B$10,2,FALSE)/100000)/14)</f>
        <v>111.74213335381189</v>
      </c>
      <c r="L3014" s="13">
        <f>IF(B3014="Pending","",(G3014/C3014)/(VLOOKUP(B3014,Population!$A$2:$B$10,2,FALSE)/100000))</f>
        <v>3.3426763965893695E-5</v>
      </c>
    </row>
    <row r="3015" spans="1:12" x14ac:dyDescent="0.3">
      <c r="A3015" s="1">
        <v>44210</v>
      </c>
      <c r="B3015" s="101" t="s">
        <v>3</v>
      </c>
      <c r="C3015" s="101">
        <v>104431</v>
      </c>
      <c r="D3015" s="6">
        <f t="shared" si="695"/>
        <v>0.15575511348552235</v>
      </c>
      <c r="E3015" s="7">
        <f t="shared" si="696"/>
        <v>773</v>
      </c>
      <c r="F3015" s="6">
        <f t="shared" si="697"/>
        <v>0.15512743327312864</v>
      </c>
      <c r="G3015" s="101">
        <v>82</v>
      </c>
      <c r="H3015" s="7">
        <f t="shared" si="693"/>
        <v>0</v>
      </c>
      <c r="I3015" s="6">
        <f t="shared" si="694"/>
        <v>9.9611273080660832E-3</v>
      </c>
      <c r="J3015" s="10">
        <f>IF(B3015="Pending","",C3015/(VLOOKUP(B3015,Population!$A$2:$B$10,2,FALSE)/100000))</f>
        <v>11905.283054143838</v>
      </c>
      <c r="K3015" s="10">
        <f>IF(B3015="Pending","",SUMIFS(E:E,A:A,"&lt;="&amp;A3015,A:A,"&gt;="&amp;A3015-13,B:B,B3015)/(VLOOKUP(B3015,Population!$A$2:$B$10,2,FALSE)/100000)/14)</f>
        <v>103.47258119100222</v>
      </c>
      <c r="L3015" s="13">
        <f>IF(B3015="Pending","",(G3015/C3015)/(VLOOKUP(B3015,Population!$A$2:$B$10,2,FALSE)/100000))</f>
        <v>8.9514770886282052E-5</v>
      </c>
    </row>
    <row r="3016" spans="1:12" x14ac:dyDescent="0.3">
      <c r="A3016" s="1">
        <v>44210</v>
      </c>
      <c r="B3016" s="101" t="s">
        <v>4</v>
      </c>
      <c r="C3016" s="101">
        <v>100321</v>
      </c>
      <c r="D3016" s="6">
        <f t="shared" si="695"/>
        <v>0.14962519500896371</v>
      </c>
      <c r="E3016" s="7">
        <f t="shared" si="696"/>
        <v>770</v>
      </c>
      <c r="F3016" s="6">
        <f t="shared" si="697"/>
        <v>0.1545253863134658</v>
      </c>
      <c r="G3016" s="101">
        <v>269</v>
      </c>
      <c r="H3016" s="7">
        <f t="shared" si="693"/>
        <v>2</v>
      </c>
      <c r="I3016" s="6">
        <f t="shared" si="694"/>
        <v>3.2677356656948493E-2</v>
      </c>
      <c r="J3016" s="10">
        <f>IF(B3016="Pending","",C3016/(VLOOKUP(B3016,Population!$A$2:$B$10,2,FALSE)/100000))</f>
        <v>11767.583165204336</v>
      </c>
      <c r="K3016" s="10">
        <f>IF(B3016="Pending","",SUMIFS(E:E,A:A,"&lt;="&amp;A3016,A:A,"&gt;="&amp;A3016-13,B:B,B3016)/(VLOOKUP(B3016,Population!$A$2:$B$10,2,FALSE)/100000)/14)</f>
        <v>102.41066820384607</v>
      </c>
      <c r="L3016" s="13">
        <f>IF(B3016="Pending","",(G3016/C3016)/(VLOOKUP(B3016,Population!$A$2:$B$10,2,FALSE)/100000))</f>
        <v>3.1452549257950807E-4</v>
      </c>
    </row>
    <row r="3017" spans="1:12" x14ac:dyDescent="0.3">
      <c r="A3017" s="1">
        <v>44210</v>
      </c>
      <c r="B3017" s="101" t="s">
        <v>5</v>
      </c>
      <c r="C3017" s="101">
        <v>93992</v>
      </c>
      <c r="D3017" s="6">
        <f t="shared" si="695"/>
        <v>0.14018571714080319</v>
      </c>
      <c r="E3017" s="7">
        <f t="shared" si="696"/>
        <v>752</v>
      </c>
      <c r="F3017" s="6">
        <f t="shared" si="697"/>
        <v>0.15091310455548868</v>
      </c>
      <c r="G3017" s="101">
        <v>692</v>
      </c>
      <c r="H3017" s="7">
        <f t="shared" si="693"/>
        <v>3</v>
      </c>
      <c r="I3017" s="6">
        <f t="shared" si="694"/>
        <v>8.4062196307094272E-2</v>
      </c>
      <c r="J3017" s="10">
        <f>IF(B3017="Pending","",C3017/(VLOOKUP(B3017,Population!$A$2:$B$10,2,FALSE)/100000))</f>
        <v>10497.665187561219</v>
      </c>
      <c r="K3017" s="10">
        <f>IF(B3017="Pending","",SUMIFS(E:E,A:A,"&lt;="&amp;A3017,A:A,"&gt;="&amp;A3017-13,B:B,B3017)/(VLOOKUP(B3017,Population!$A$2:$B$10,2,FALSE)/100000)/14)</f>
        <v>97.047846782311439</v>
      </c>
      <c r="L3017" s="13">
        <f>IF(B3017="Pending","",(G3017/C3017)/(VLOOKUP(B3017,Population!$A$2:$B$10,2,FALSE)/100000))</f>
        <v>8.2227489345931793E-4</v>
      </c>
    </row>
    <row r="3018" spans="1:12" x14ac:dyDescent="0.3">
      <c r="A3018" s="1">
        <v>44210</v>
      </c>
      <c r="B3018" s="101" t="s">
        <v>6</v>
      </c>
      <c r="C3018" s="101">
        <v>67651</v>
      </c>
      <c r="D3018" s="6">
        <f t="shared" si="695"/>
        <v>0.10089905470989527</v>
      </c>
      <c r="E3018" s="7">
        <f t="shared" si="696"/>
        <v>502</v>
      </c>
      <c r="F3018" s="6">
        <f t="shared" si="697"/>
        <v>0.10074252458358418</v>
      </c>
      <c r="G3018" s="101">
        <v>1496</v>
      </c>
      <c r="H3018" s="7">
        <f t="shared" si="693"/>
        <v>20</v>
      </c>
      <c r="I3018" s="6">
        <f t="shared" si="694"/>
        <v>0.18172983479105928</v>
      </c>
      <c r="J3018" s="10">
        <f>IF(B3018="Pending","",C3018/(VLOOKUP(B3018,Population!$A$2:$B$10,2,FALSE)/100000))</f>
        <v>8584.7382994221098</v>
      </c>
      <c r="K3018" s="10">
        <f>IF(B3018="Pending","",SUMIFS(E:E,A:A,"&lt;="&amp;A3018,A:A,"&gt;="&amp;A3018-13,B:B,B3018)/(VLOOKUP(B3018,Population!$A$2:$B$10,2,FALSE)/100000)/14)</f>
        <v>84.640588398021421</v>
      </c>
      <c r="L3018" s="13">
        <f>IF(B3018="Pending","",(G3018/C3018)/(VLOOKUP(B3018,Population!$A$2:$B$10,2,FALSE)/100000))</f>
        <v>2.8061456753723929E-3</v>
      </c>
    </row>
    <row r="3019" spans="1:12" x14ac:dyDescent="0.3">
      <c r="A3019" s="1">
        <v>44210</v>
      </c>
      <c r="B3019" s="101" t="s">
        <v>7</v>
      </c>
      <c r="C3019" s="101">
        <v>40511</v>
      </c>
      <c r="D3019" s="6">
        <f t="shared" si="695"/>
        <v>6.042071226371476E-2</v>
      </c>
      <c r="E3019" s="7">
        <f t="shared" si="696"/>
        <v>320</v>
      </c>
      <c r="F3019" s="6">
        <f t="shared" si="697"/>
        <v>6.4218342364037728E-2</v>
      </c>
      <c r="G3019" s="101">
        <v>2499</v>
      </c>
      <c r="H3019" s="7">
        <f t="shared" si="693"/>
        <v>21</v>
      </c>
      <c r="I3019" s="6">
        <f t="shared" si="694"/>
        <v>0.30357142857142855</v>
      </c>
      <c r="J3019" s="10">
        <f>IF(B3019="Pending","",C3019/(VLOOKUP(B3019,Population!$A$2:$B$10,2,FALSE)/100000))</f>
        <v>8446.8835292964723</v>
      </c>
      <c r="K3019" s="10">
        <f>IF(B3019="Pending","",SUMIFS(E:E,A:A,"&lt;="&amp;A3019,A:A,"&gt;="&amp;A3019-13,B:B,B3019)/(VLOOKUP(B3019,Population!$A$2:$B$10,2,FALSE)/100000)/14)</f>
        <v>84.013989125989411</v>
      </c>
      <c r="L3019" s="13">
        <f>IF(B3019="Pending","",(G3019/C3019)/(VLOOKUP(B3019,Population!$A$2:$B$10,2,FALSE)/100000))</f>
        <v>1.2862246682874924E-2</v>
      </c>
    </row>
    <row r="3020" spans="1:12" x14ac:dyDescent="0.3">
      <c r="A3020" s="1">
        <v>44210</v>
      </c>
      <c r="B3020" s="101" t="s">
        <v>25</v>
      </c>
      <c r="C3020" s="101">
        <v>21371</v>
      </c>
      <c r="D3020" s="6">
        <f t="shared" si="695"/>
        <v>3.1874084613755474E-2</v>
      </c>
      <c r="E3020" s="7">
        <f t="shared" si="696"/>
        <v>167</v>
      </c>
      <c r="F3020" s="6">
        <f t="shared" si="697"/>
        <v>3.351394742123219E-2</v>
      </c>
      <c r="G3020" s="101">
        <v>3148</v>
      </c>
      <c r="H3020" s="7">
        <f t="shared" si="693"/>
        <v>38</v>
      </c>
      <c r="I3020" s="6">
        <f t="shared" si="694"/>
        <v>0.38241010689990279</v>
      </c>
      <c r="J3020" s="10">
        <f>IF(B3020="Pending","",C3020/(VLOOKUP(B3020,Population!$A$2:$B$10,2,FALSE)/100000))</f>
        <v>9654.0165967231169</v>
      </c>
      <c r="K3020" s="10">
        <f>IF(B3020="Pending","",SUMIFS(E:E,A:A,"&lt;="&amp;A3020,A:A,"&gt;="&amp;A3020-13,B:B,B3020)/(VLOOKUP(B3020,Population!$A$2:$B$10,2,FALSE)/100000)/14)</f>
        <v>92.605559043949242</v>
      </c>
      <c r="L3020" s="13">
        <f>IF(B3020="Pending","",(G3020/C3020)/(VLOOKUP(B3020,Population!$A$2:$B$10,2,FALSE)/100000))</f>
        <v>6.6541575001992023E-2</v>
      </c>
    </row>
    <row r="3021" spans="1:12" x14ac:dyDescent="0.3">
      <c r="A3021" s="1">
        <v>44210</v>
      </c>
      <c r="B3021" s="101" t="s">
        <v>21</v>
      </c>
      <c r="C3021" s="101">
        <v>978</v>
      </c>
      <c r="D3021" s="6">
        <f t="shared" si="695"/>
        <v>1.4586521338380448E-3</v>
      </c>
      <c r="E3021" s="7">
        <f t="shared" si="696"/>
        <v>-4</v>
      </c>
      <c r="F3021" s="6">
        <f t="shared" si="697"/>
        <v>-8.027292795504716E-4</v>
      </c>
      <c r="G3021" s="101">
        <v>0</v>
      </c>
      <c r="H3021" s="7">
        <f t="shared" si="693"/>
        <v>0</v>
      </c>
      <c r="I3021" s="6">
        <f t="shared" si="694"/>
        <v>0</v>
      </c>
      <c r="J3021" s="10" t="str">
        <f>IF(B3021="Pending","",C3021/(VLOOKUP(B3021,Population!$A$2:$B$10,2,FALSE)/100000))</f>
        <v/>
      </c>
      <c r="K3021" s="10" t="str">
        <f>IF(B3021="Pending","",SUMIFS(E:E,A:A,"&lt;="&amp;A3021,A:A,"&gt;="&amp;A3021-13,B:B,B3021)/(VLOOKUP(B3021,Population!$A$2:$B$10,2,FALSE)/100000)/14)</f>
        <v/>
      </c>
      <c r="L3021" s="13" t="str">
        <f>IF(B3021="Pending","",(G3021/C3021)/(VLOOKUP(B3021,Population!$A$2:$B$10,2,FALSE)/100000))</f>
        <v/>
      </c>
    </row>
    <row r="3022" spans="1:12" x14ac:dyDescent="0.3">
      <c r="A3022" s="1">
        <v>44211</v>
      </c>
      <c r="B3022" s="101" t="s">
        <v>0</v>
      </c>
      <c r="C3022" s="101">
        <v>34723</v>
      </c>
      <c r="D3022" s="6">
        <f t="shared" ref="D3022:D3031" si="698">C3022/SUMIF(A:A,A3022,C:C)</f>
        <v>5.1362421398765457E-2</v>
      </c>
      <c r="E3022" s="7">
        <f t="shared" ref="E3022:E3031" si="699">C3022-SUMIFS(C:C,A:A,A3022-1,B:B,B3022)</f>
        <v>373</v>
      </c>
      <c r="F3022" s="6">
        <f t="shared" ref="F3022:F3031" si="700">E3022/SUMIF(A:A,A3022,E:E)</f>
        <v>6.712254813748425E-2</v>
      </c>
      <c r="G3022" s="101">
        <v>4</v>
      </c>
      <c r="H3022" s="7">
        <f t="shared" ref="H3022:H3031" si="701">G3022-SUMIFS(G:G,A:A,A3022-1,B:B,B3022)</f>
        <v>0</v>
      </c>
      <c r="I3022" s="6">
        <f t="shared" ref="I3022:I3031" si="702">G3022/SUMIF(A:A,A3022,G:G)</f>
        <v>4.812898568162676E-4</v>
      </c>
      <c r="J3022" s="10">
        <f>IF(B3022="Pending","",C3022/(VLOOKUP(B3022,Population!$A$2:$B$10,2,FALSE)/100000))</f>
        <v>3832.8399199058649</v>
      </c>
      <c r="K3022" s="10">
        <f>IF(B3022="Pending","",SUMIFS(E:E,A:A,"&lt;="&amp;A3022,A:A,"&gt;="&amp;A3022-13,B:B,B3022)/(VLOOKUP(B3022,Population!$A$2:$B$10,2,FALSE)/100000)/14)</f>
        <v>33.824602170640624</v>
      </c>
      <c r="L3022" s="13">
        <f>IF(B3022="Pending","",(G3022/C3022)/(VLOOKUP(B3022,Population!$A$2:$B$10,2,FALSE)/100000))</f>
        <v>1.2715873295162943E-5</v>
      </c>
    </row>
    <row r="3023" spans="1:12" x14ac:dyDescent="0.3">
      <c r="A3023" s="1">
        <v>44211</v>
      </c>
      <c r="B3023" s="101" t="s">
        <v>1</v>
      </c>
      <c r="C3023" s="101">
        <v>85040</v>
      </c>
      <c r="D3023" s="6">
        <f t="shared" si="698"/>
        <v>0.12579155936269948</v>
      </c>
      <c r="E3023" s="7">
        <f t="shared" si="699"/>
        <v>661</v>
      </c>
      <c r="F3023" s="6">
        <f t="shared" si="700"/>
        <v>0.11894907324095735</v>
      </c>
      <c r="G3023" s="101">
        <v>3</v>
      </c>
      <c r="H3023" s="7">
        <f t="shared" si="701"/>
        <v>0</v>
      </c>
      <c r="I3023" s="6">
        <f t="shared" si="702"/>
        <v>3.6096739261220069E-4</v>
      </c>
      <c r="J3023" s="10">
        <f>IF(B3023="Pending","",C3023/(VLOOKUP(B3023,Population!$A$2:$B$10,2,FALSE)/100000))</f>
        <v>9926.1723423502299</v>
      </c>
      <c r="K3023" s="10">
        <f>IF(B3023="Pending","",SUMIFS(E:E,A:A,"&lt;="&amp;A3023,A:A,"&gt;="&amp;A3023-13,B:B,B3023)/(VLOOKUP(B3023,Population!$A$2:$B$10,2,FALSE)/100000)/14)</f>
        <v>76.804108669643128</v>
      </c>
      <c r="L3023" s="13">
        <f>IF(B3023="Pending","",(G3023/C3023)/(VLOOKUP(B3023,Population!$A$2:$B$10,2,FALSE)/100000))</f>
        <v>4.1177176413482757E-6</v>
      </c>
    </row>
    <row r="3024" spans="1:12" x14ac:dyDescent="0.3">
      <c r="A3024" s="1">
        <v>44211</v>
      </c>
      <c r="B3024" s="101" t="s">
        <v>2</v>
      </c>
      <c r="C3024" s="101">
        <v>123505</v>
      </c>
      <c r="D3024" s="6">
        <f t="shared" si="698"/>
        <v>0.18268916438252822</v>
      </c>
      <c r="E3024" s="7">
        <f t="shared" si="699"/>
        <v>1007</v>
      </c>
      <c r="F3024" s="6">
        <f t="shared" si="700"/>
        <v>0.181212884649991</v>
      </c>
      <c r="G3024" s="101">
        <v>39</v>
      </c>
      <c r="H3024" s="7">
        <f t="shared" si="701"/>
        <v>0</v>
      </c>
      <c r="I3024" s="6">
        <f t="shared" si="702"/>
        <v>4.6925761039586095E-3</v>
      </c>
      <c r="J3024" s="10">
        <f>IF(B3024="Pending","",C3024/(VLOOKUP(B3024,Population!$A$2:$B$10,2,FALSE)/100000))</f>
        <v>12967.112115307082</v>
      </c>
      <c r="K3024" s="10">
        <f>IF(B3024="Pending","",SUMIFS(E:E,A:A,"&lt;="&amp;A3024,A:A,"&gt;="&amp;A3024-13,B:B,B3024)/(VLOOKUP(B3024,Population!$A$2:$B$10,2,FALSE)/100000)/14)</f>
        <v>108.21738149634265</v>
      </c>
      <c r="L3024" s="13">
        <f>IF(B3024="Pending","",(G3024/C3024)/(VLOOKUP(B3024,Population!$A$2:$B$10,2,FALSE)/100000))</f>
        <v>3.3154218309331985E-5</v>
      </c>
    </row>
    <row r="3025" spans="1:12" x14ac:dyDescent="0.3">
      <c r="A3025" s="1">
        <v>44211</v>
      </c>
      <c r="B3025" s="101" t="s">
        <v>3</v>
      </c>
      <c r="C3025" s="101">
        <v>105205</v>
      </c>
      <c r="D3025" s="6">
        <f t="shared" si="698"/>
        <v>0.15561972016407338</v>
      </c>
      <c r="E3025" s="7">
        <f t="shared" si="699"/>
        <v>774</v>
      </c>
      <c r="F3025" s="6">
        <f t="shared" si="700"/>
        <v>0.13928378621558396</v>
      </c>
      <c r="G3025" s="101">
        <v>82</v>
      </c>
      <c r="H3025" s="7">
        <f t="shared" si="701"/>
        <v>0</v>
      </c>
      <c r="I3025" s="6">
        <f t="shared" si="702"/>
        <v>9.8664420647334855E-3</v>
      </c>
      <c r="J3025" s="10">
        <f>IF(B3025="Pending","",C3025/(VLOOKUP(B3025,Population!$A$2:$B$10,2,FALSE)/100000))</f>
        <v>11993.520158872388</v>
      </c>
      <c r="K3025" s="10">
        <f>IF(B3025="Pending","",SUMIFS(E:E,A:A,"&lt;="&amp;A3025,A:A,"&gt;="&amp;A3025-13,B:B,B3025)/(VLOOKUP(B3025,Population!$A$2:$B$10,2,FALSE)/100000)/14)</f>
        <v>99.759391844728754</v>
      </c>
      <c r="L3025" s="13">
        <f>IF(B3025="Pending","",(G3025/C3025)/(VLOOKUP(B3025,Population!$A$2:$B$10,2,FALSE)/100000))</f>
        <v>8.885620491825789E-5</v>
      </c>
    </row>
    <row r="3026" spans="1:12" x14ac:dyDescent="0.3">
      <c r="A3026" s="1">
        <v>44211</v>
      </c>
      <c r="B3026" s="101" t="s">
        <v>4</v>
      </c>
      <c r="C3026" s="101">
        <v>101118</v>
      </c>
      <c r="D3026" s="6">
        <f t="shared" si="698"/>
        <v>0.14957421095528511</v>
      </c>
      <c r="E3026" s="7">
        <f t="shared" si="699"/>
        <v>797</v>
      </c>
      <c r="F3026" s="6">
        <f t="shared" si="700"/>
        <v>0.14342271009537519</v>
      </c>
      <c r="G3026" s="101">
        <v>272</v>
      </c>
      <c r="H3026" s="7">
        <f t="shared" si="701"/>
        <v>3</v>
      </c>
      <c r="I3026" s="6">
        <f t="shared" si="702"/>
        <v>3.2727710263506196E-2</v>
      </c>
      <c r="J3026" s="10">
        <f>IF(B3026="Pending","",C3026/(VLOOKUP(B3026,Population!$A$2:$B$10,2,FALSE)/100000))</f>
        <v>11861.07070801858</v>
      </c>
      <c r="K3026" s="10">
        <f>IF(B3026="Pending","",SUMIFS(E:E,A:A,"&lt;="&amp;A3026,A:A,"&gt;="&amp;A3026-13,B:B,B3026)/(VLOOKUP(B3026,Population!$A$2:$B$10,2,FALSE)/100000)/14)</f>
        <v>98.824661005020417</v>
      </c>
      <c r="L3026" s="13">
        <f>IF(B3026="Pending","",(G3026/C3026)/(VLOOKUP(B3026,Population!$A$2:$B$10,2,FALSE)/100000))</f>
        <v>3.155265120330439E-4</v>
      </c>
    </row>
    <row r="3027" spans="1:12" x14ac:dyDescent="0.3">
      <c r="A3027" s="1">
        <v>44211</v>
      </c>
      <c r="B3027" s="101" t="s">
        <v>5</v>
      </c>
      <c r="C3027" s="101">
        <v>94772</v>
      </c>
      <c r="D3027" s="6">
        <f t="shared" si="698"/>
        <v>0.1401871785503499</v>
      </c>
      <c r="E3027" s="7">
        <f t="shared" si="699"/>
        <v>780</v>
      </c>
      <c r="F3027" s="6">
        <f t="shared" si="700"/>
        <v>0.14036350548857296</v>
      </c>
      <c r="G3027" s="101">
        <v>703</v>
      </c>
      <c r="H3027" s="7">
        <f t="shared" si="701"/>
        <v>11</v>
      </c>
      <c r="I3027" s="6">
        <f t="shared" si="702"/>
        <v>8.4586692335459027E-2</v>
      </c>
      <c r="J3027" s="10">
        <f>IF(B3027="Pending","",C3027/(VLOOKUP(B3027,Population!$A$2:$B$10,2,FALSE)/100000))</f>
        <v>10584.780887262234</v>
      </c>
      <c r="K3027" s="10">
        <f>IF(B3027="Pending","",SUMIFS(E:E,A:A,"&lt;="&amp;A3027,A:A,"&gt;="&amp;A3027-13,B:B,B3027)/(VLOOKUP(B3027,Population!$A$2:$B$10,2,FALSE)/100000)/14)</f>
        <v>92.213404106595803</v>
      </c>
      <c r="L3027" s="13">
        <f>IF(B3027="Pending","",(G3027/C3027)/(VLOOKUP(B3027,Population!$A$2:$B$10,2,FALSE)/100000))</f>
        <v>8.2847060867557391E-4</v>
      </c>
    </row>
    <row r="3028" spans="1:12" x14ac:dyDescent="0.3">
      <c r="A3028" s="1">
        <v>44211</v>
      </c>
      <c r="B3028" s="101" t="s">
        <v>6</v>
      </c>
      <c r="C3028" s="101">
        <v>68226</v>
      </c>
      <c r="D3028" s="6">
        <f t="shared" si="698"/>
        <v>0.10092021318296726</v>
      </c>
      <c r="E3028" s="7">
        <f t="shared" si="699"/>
        <v>575</v>
      </c>
      <c r="F3028" s="6">
        <f t="shared" si="700"/>
        <v>0.10347309699478136</v>
      </c>
      <c r="G3028" s="101">
        <v>1516</v>
      </c>
      <c r="H3028" s="7">
        <f t="shared" si="701"/>
        <v>20</v>
      </c>
      <c r="I3028" s="6">
        <f t="shared" si="702"/>
        <v>0.18240885573336543</v>
      </c>
      <c r="J3028" s="10">
        <f>IF(B3028="Pending","",C3028/(VLOOKUP(B3028,Population!$A$2:$B$10,2,FALSE)/100000))</f>
        <v>8657.7043239031627</v>
      </c>
      <c r="K3028" s="10">
        <f>IF(B3028="Pending","",SUMIFS(E:E,A:A,"&lt;="&amp;A3028,A:A,"&gt;="&amp;A3028-13,B:B,B3028)/(VLOOKUP(B3028,Population!$A$2:$B$10,2,FALSE)/100000)/14)</f>
        <v>80.217306417058211</v>
      </c>
      <c r="L3028" s="13">
        <f>IF(B3028="Pending","",(G3028/C3028)/(VLOOKUP(B3028,Population!$A$2:$B$10,2,FALSE)/100000))</f>
        <v>2.8196949808316418E-3</v>
      </c>
    </row>
    <row r="3029" spans="1:12" x14ac:dyDescent="0.3">
      <c r="A3029" s="1">
        <v>44211</v>
      </c>
      <c r="B3029" s="101" t="s">
        <v>7</v>
      </c>
      <c r="C3029" s="101">
        <v>40877</v>
      </c>
      <c r="D3029" s="6">
        <f t="shared" si="698"/>
        <v>6.0465446520097214E-2</v>
      </c>
      <c r="E3029" s="7">
        <f t="shared" si="699"/>
        <v>366</v>
      </c>
      <c r="F3029" s="6">
        <f t="shared" si="700"/>
        <v>6.5862875652330399E-2</v>
      </c>
      <c r="G3029" s="101">
        <v>2522</v>
      </c>
      <c r="H3029" s="7">
        <f t="shared" si="701"/>
        <v>23</v>
      </c>
      <c r="I3029" s="6">
        <f t="shared" si="702"/>
        <v>0.30345325472265672</v>
      </c>
      <c r="J3029" s="10">
        <f>IF(B3029="Pending","",C3029/(VLOOKUP(B3029,Population!$A$2:$B$10,2,FALSE)/100000))</f>
        <v>8523.1976013194417</v>
      </c>
      <c r="K3029" s="10">
        <f>IF(B3029="Pending","",SUMIFS(E:E,A:A,"&lt;="&amp;A3029,A:A,"&gt;="&amp;A3029-13,B:B,B3029)/(VLOOKUP(B3029,Population!$A$2:$B$10,2,FALSE)/100000)/14)</f>
        <v>80.201264216176739</v>
      </c>
      <c r="L3029" s="13">
        <f>IF(B3029="Pending","",(G3029/C3029)/(VLOOKUP(B3029,Population!$A$2:$B$10,2,FALSE)/100000))</f>
        <v>1.286440219244489E-2</v>
      </c>
    </row>
    <row r="3030" spans="1:12" x14ac:dyDescent="0.3">
      <c r="A3030" s="1">
        <v>44211</v>
      </c>
      <c r="B3030" s="101" t="s">
        <v>25</v>
      </c>
      <c r="C3030" s="101">
        <v>21599</v>
      </c>
      <c r="D3030" s="6">
        <f t="shared" si="698"/>
        <v>3.1949340200787234E-2</v>
      </c>
      <c r="E3030" s="7">
        <f t="shared" si="699"/>
        <v>228</v>
      </c>
      <c r="F3030" s="6">
        <f t="shared" si="700"/>
        <v>4.1029332373582868E-2</v>
      </c>
      <c r="G3030" s="101">
        <v>3170</v>
      </c>
      <c r="H3030" s="7">
        <f t="shared" si="701"/>
        <v>22</v>
      </c>
      <c r="I3030" s="6">
        <f t="shared" si="702"/>
        <v>0.3814222115268921</v>
      </c>
      <c r="J3030" s="10">
        <f>IF(B3030="Pending","",C3030/(VLOOKUP(B3030,Population!$A$2:$B$10,2,FALSE)/100000))</f>
        <v>9757.0120477573637</v>
      </c>
      <c r="K3030" s="10">
        <f>IF(B3030="Pending","",SUMIFS(E:E,A:A,"&lt;="&amp;A3030,A:A,"&gt;="&amp;A3030-13,B:B,B3030)/(VLOOKUP(B3030,Population!$A$2:$B$10,2,FALSE)/100000)/14)</f>
        <v>89.991952673719311</v>
      </c>
      <c r="L3030" s="13">
        <f>IF(B3030="Pending","",(G3030/C3030)/(VLOOKUP(B3030,Population!$A$2:$B$10,2,FALSE)/100000))</f>
        <v>6.6299280379809603E-2</v>
      </c>
    </row>
    <row r="3031" spans="1:12" x14ac:dyDescent="0.3">
      <c r="A3031" s="1">
        <v>44211</v>
      </c>
      <c r="B3031" s="101" t="s">
        <v>21</v>
      </c>
      <c r="C3031" s="101">
        <v>974</v>
      </c>
      <c r="D3031" s="6">
        <f t="shared" si="698"/>
        <v>1.4407452824467227E-3</v>
      </c>
      <c r="E3031" s="7">
        <f t="shared" si="699"/>
        <v>-4</v>
      </c>
      <c r="F3031" s="6">
        <f t="shared" si="700"/>
        <v>-7.1981284865934854E-4</v>
      </c>
      <c r="G3031" s="101">
        <v>0</v>
      </c>
      <c r="H3031" s="7">
        <f t="shared" si="701"/>
        <v>0</v>
      </c>
      <c r="I3031" s="6">
        <f t="shared" si="702"/>
        <v>0</v>
      </c>
      <c r="J3031" s="10" t="str">
        <f>IF(B3031="Pending","",C3031/(VLOOKUP(B3031,Population!$A$2:$B$10,2,FALSE)/100000))</f>
        <v/>
      </c>
      <c r="K3031" s="10" t="str">
        <f>IF(B3031="Pending","",SUMIFS(E:E,A:A,"&lt;="&amp;A3031,A:A,"&gt;="&amp;A3031-13,B:B,B3031)/(VLOOKUP(B3031,Population!$A$2:$B$10,2,FALSE)/100000)/14)</f>
        <v/>
      </c>
      <c r="L3031" s="13" t="str">
        <f>IF(B3031="Pending","",(G3031/C3031)/(VLOOKUP(B3031,Population!$A$2:$B$10,2,FALSE)/100000))</f>
        <v/>
      </c>
    </row>
    <row r="3032" spans="1:12" x14ac:dyDescent="0.3">
      <c r="A3032" s="1">
        <v>44212</v>
      </c>
      <c r="B3032" s="101" t="s">
        <v>0</v>
      </c>
      <c r="C3032" s="101">
        <v>35029</v>
      </c>
      <c r="D3032" s="6">
        <f t="shared" ref="D3032:D3041" si="703">C3032/SUMIF(A:A,A3032,C:C)</f>
        <v>5.1449150837119061E-2</v>
      </c>
      <c r="E3032" s="7">
        <f t="shared" ref="E3032:E3041" si="704">C3032-SUMIFS(C:C,A:A,A3032-1,B:B,B3032)</f>
        <v>306</v>
      </c>
      <c r="F3032" s="6">
        <f t="shared" ref="F3032:F3041" si="705">E3032/SUMIF(A:A,A3032,E:E)</f>
        <v>6.3643926788685523E-2</v>
      </c>
      <c r="G3032" s="101">
        <v>4</v>
      </c>
      <c r="H3032" s="7">
        <f t="shared" ref="H3032:H3041" si="706">G3032-SUMIFS(G:G,A:A,A3032-1,B:B,B3032)</f>
        <v>0</v>
      </c>
      <c r="I3032" s="6">
        <f t="shared" ref="I3032:I3041" si="707">G3032/SUMIF(A:A,A3032,G:G)</f>
        <v>4.7875523638539794E-4</v>
      </c>
      <c r="J3032" s="10">
        <f>IF(B3032="Pending","",C3032/(VLOOKUP(B3032,Population!$A$2:$B$10,2,FALSE)/100000))</f>
        <v>3866.6172149406025</v>
      </c>
      <c r="K3032" s="10">
        <f>IF(B3032="Pending","",SUMIFS(E:E,A:A,"&lt;="&amp;A3032,A:A,"&gt;="&amp;A3032-13,B:B,B3032)/(VLOOKUP(B3032,Population!$A$2:$B$10,2,FALSE)/100000)/14)</f>
        <v>33.091341564144216</v>
      </c>
      <c r="L3032" s="13">
        <f>IF(B3032="Pending","",(G3032/C3032)/(VLOOKUP(B3032,Population!$A$2:$B$10,2,FALSE)/100000))</f>
        <v>1.2604792270060317E-5</v>
      </c>
    </row>
    <row r="3033" spans="1:12" x14ac:dyDescent="0.3">
      <c r="A3033" s="1">
        <v>44212</v>
      </c>
      <c r="B3033" s="101" t="s">
        <v>1</v>
      </c>
      <c r="C3033" s="101">
        <v>85642</v>
      </c>
      <c r="D3033" s="6">
        <f t="shared" si="703"/>
        <v>0.12578743829377231</v>
      </c>
      <c r="E3033" s="7">
        <f t="shared" si="704"/>
        <v>602</v>
      </c>
      <c r="F3033" s="6">
        <f t="shared" si="705"/>
        <v>0.12520798668885191</v>
      </c>
      <c r="G3033" s="101">
        <v>3</v>
      </c>
      <c r="H3033" s="7">
        <f t="shared" si="706"/>
        <v>0</v>
      </c>
      <c r="I3033" s="6">
        <f t="shared" si="707"/>
        <v>3.590664272890485E-4</v>
      </c>
      <c r="J3033" s="10">
        <f>IF(B3033="Pending","",C3033/(VLOOKUP(B3033,Population!$A$2:$B$10,2,FALSE)/100000))</f>
        <v>9996.4399311330944</v>
      </c>
      <c r="K3033" s="10">
        <f>IF(B3033="Pending","",SUMIFS(E:E,A:A,"&lt;="&amp;A3033,A:A,"&gt;="&amp;A3033-13,B:B,B3033)/(VLOOKUP(B3033,Population!$A$2:$B$10,2,FALSE)/100000)/14)</f>
        <v>74.444625088063759</v>
      </c>
      <c r="L3033" s="13">
        <f>IF(B3033="Pending","",(G3033/C3033)/(VLOOKUP(B3033,Population!$A$2:$B$10,2,FALSE)/100000))</f>
        <v>4.0887731279075384E-6</v>
      </c>
    </row>
    <row r="3034" spans="1:12" x14ac:dyDescent="0.3">
      <c r="A3034" s="1">
        <v>44212</v>
      </c>
      <c r="B3034" s="101" t="s">
        <v>2</v>
      </c>
      <c r="C3034" s="101">
        <v>124314</v>
      </c>
      <c r="D3034" s="6">
        <f t="shared" si="703"/>
        <v>0.18258727731781149</v>
      </c>
      <c r="E3034" s="7">
        <f t="shared" si="704"/>
        <v>809</v>
      </c>
      <c r="F3034" s="6">
        <f t="shared" si="705"/>
        <v>0.16826123128119799</v>
      </c>
      <c r="G3034" s="101">
        <v>39</v>
      </c>
      <c r="H3034" s="7">
        <f t="shared" si="706"/>
        <v>0</v>
      </c>
      <c r="I3034" s="6">
        <f t="shared" si="707"/>
        <v>4.66786355475763E-3</v>
      </c>
      <c r="J3034" s="10">
        <f>IF(B3034="Pending","",C3034/(VLOOKUP(B3034,Population!$A$2:$B$10,2,FALSE)/100000))</f>
        <v>13052.051135600053</v>
      </c>
      <c r="K3034" s="10">
        <f>IF(B3034="Pending","",SUMIFS(E:E,A:A,"&lt;="&amp;A3034,A:A,"&gt;="&amp;A3034-13,B:B,B3034)/(VLOOKUP(B3034,Population!$A$2:$B$10,2,FALSE)/100000)/14)</f>
        <v>102.9527521262503</v>
      </c>
      <c r="L3034" s="13">
        <f>IF(B3034="Pending","",(G3034/C3034)/(VLOOKUP(B3034,Population!$A$2:$B$10,2,FALSE)/100000))</f>
        <v>3.2938460127532269E-5</v>
      </c>
    </row>
    <row r="3035" spans="1:12" x14ac:dyDescent="0.3">
      <c r="A3035" s="1">
        <v>44212</v>
      </c>
      <c r="B3035" s="101" t="s">
        <v>3</v>
      </c>
      <c r="C3035" s="101">
        <v>105906</v>
      </c>
      <c r="D3035" s="6">
        <f t="shared" si="703"/>
        <v>0.15555036594124672</v>
      </c>
      <c r="E3035" s="7">
        <f t="shared" si="704"/>
        <v>701</v>
      </c>
      <c r="F3035" s="6">
        <f t="shared" si="705"/>
        <v>0.14579866888519136</v>
      </c>
      <c r="G3035" s="101">
        <v>82</v>
      </c>
      <c r="H3035" s="7">
        <f t="shared" si="706"/>
        <v>0</v>
      </c>
      <c r="I3035" s="6">
        <f t="shared" si="707"/>
        <v>9.8144823459006582E-3</v>
      </c>
      <c r="J3035" s="10">
        <f>IF(B3035="Pending","",C3035/(VLOOKUP(B3035,Population!$A$2:$B$10,2,FALSE)/100000))</f>
        <v>12073.435159408196</v>
      </c>
      <c r="K3035" s="10">
        <f>IF(B3035="Pending","",SUMIFS(E:E,A:A,"&lt;="&amp;A3035,A:A,"&gt;="&amp;A3035-13,B:B,B3035)/(VLOOKUP(B3035,Population!$A$2:$B$10,2,FALSE)/100000)/14)</f>
        <v>94.52346914811946</v>
      </c>
      <c r="L3035" s="13">
        <f>IF(B3035="Pending","",(G3035/C3035)/(VLOOKUP(B3035,Population!$A$2:$B$10,2,FALSE)/100000))</f>
        <v>8.8268058829767164E-5</v>
      </c>
    </row>
    <row r="3036" spans="1:12" x14ac:dyDescent="0.3">
      <c r="A3036" s="1">
        <v>44212</v>
      </c>
      <c r="B3036" s="101" t="s">
        <v>4</v>
      </c>
      <c r="C3036" s="101">
        <v>101751</v>
      </c>
      <c r="D3036" s="6">
        <f t="shared" si="703"/>
        <v>0.1494476732657998</v>
      </c>
      <c r="E3036" s="7">
        <f t="shared" si="704"/>
        <v>633</v>
      </c>
      <c r="F3036" s="6">
        <f t="shared" si="705"/>
        <v>0.13165557404326123</v>
      </c>
      <c r="G3036" s="101">
        <v>272</v>
      </c>
      <c r="H3036" s="7">
        <f t="shared" si="706"/>
        <v>0</v>
      </c>
      <c r="I3036" s="6">
        <f t="shared" si="707"/>
        <v>3.2555356074207065E-2</v>
      </c>
      <c r="J3036" s="10">
        <f>IF(B3036="Pending","",C3036/(VLOOKUP(B3036,Population!$A$2:$B$10,2,FALSE)/100000))</f>
        <v>11935.321165485853</v>
      </c>
      <c r="K3036" s="10">
        <f>IF(B3036="Pending","",SUMIFS(E:E,A:A,"&lt;="&amp;A3036,A:A,"&gt;="&amp;A3036-13,B:B,B3036)/(VLOOKUP(B3036,Population!$A$2:$B$10,2,FALSE)/100000)/14)</f>
        <v>93.847819238425913</v>
      </c>
      <c r="L3036" s="13">
        <f>IF(B3036="Pending","",(G3036/C3036)/(VLOOKUP(B3036,Population!$A$2:$B$10,2,FALSE)/100000))</f>
        <v>3.1356359980498801E-4</v>
      </c>
    </row>
    <row r="3037" spans="1:12" x14ac:dyDescent="0.3">
      <c r="A3037" s="1">
        <v>44212</v>
      </c>
      <c r="B3037" s="101" t="s">
        <v>5</v>
      </c>
      <c r="C3037" s="101">
        <v>95501</v>
      </c>
      <c r="D3037" s="6">
        <f t="shared" si="703"/>
        <v>0.140267930974213</v>
      </c>
      <c r="E3037" s="7">
        <f t="shared" si="704"/>
        <v>729</v>
      </c>
      <c r="F3037" s="6">
        <f t="shared" si="705"/>
        <v>0.15162229617304493</v>
      </c>
      <c r="G3037" s="101">
        <v>707</v>
      </c>
      <c r="H3037" s="7">
        <f t="shared" si="706"/>
        <v>4</v>
      </c>
      <c r="I3037" s="6">
        <f t="shared" si="707"/>
        <v>8.4619988031119087E-2</v>
      </c>
      <c r="J3037" s="10">
        <f>IF(B3037="Pending","",C3037/(VLOOKUP(B3037,Population!$A$2:$B$10,2,FALSE)/100000))</f>
        <v>10666.200560444335</v>
      </c>
      <c r="K3037" s="10">
        <f>IF(B3037="Pending","",SUMIFS(E:E,A:A,"&lt;="&amp;A3037,A:A,"&gt;="&amp;A3037-13,B:B,B3037)/(VLOOKUP(B3037,Population!$A$2:$B$10,2,FALSE)/100000)/14)</f>
        <v>88.264478158610245</v>
      </c>
      <c r="L3037" s="13">
        <f>IF(B3037="Pending","",(G3037/C3037)/(VLOOKUP(B3037,Population!$A$2:$B$10,2,FALSE)/100000))</f>
        <v>8.2682446993597347E-4</v>
      </c>
    </row>
    <row r="3038" spans="1:12" x14ac:dyDescent="0.3">
      <c r="A3038" s="1">
        <v>44212</v>
      </c>
      <c r="B3038" s="101" t="s">
        <v>6</v>
      </c>
      <c r="C3038" s="101">
        <v>68729</v>
      </c>
      <c r="D3038" s="6">
        <f t="shared" si="703"/>
        <v>0.10094632127335509</v>
      </c>
      <c r="E3038" s="7">
        <f t="shared" si="704"/>
        <v>503</v>
      </c>
      <c r="F3038" s="6">
        <f t="shared" si="705"/>
        <v>0.10461730449251248</v>
      </c>
      <c r="G3038" s="101">
        <v>1525</v>
      </c>
      <c r="H3038" s="7">
        <f t="shared" si="706"/>
        <v>9</v>
      </c>
      <c r="I3038" s="6">
        <f t="shared" si="707"/>
        <v>0.18252543387193298</v>
      </c>
      <c r="J3038" s="10">
        <f>IF(B3038="Pending","",C3038/(VLOOKUP(B3038,Population!$A$2:$B$10,2,FALSE)/100000))</f>
        <v>8721.5337331448482</v>
      </c>
      <c r="K3038" s="10">
        <f>IF(B3038="Pending","",SUMIFS(E:E,A:A,"&lt;="&amp;A3038,A:A,"&gt;="&amp;A3038-13,B:B,B3038)/(VLOOKUP(B3038,Population!$A$2:$B$10,2,FALSE)/100000)/14)</f>
        <v>75.87560135787507</v>
      </c>
      <c r="L3038" s="13">
        <f>IF(B3038="Pending","",(G3038/C3038)/(VLOOKUP(B3038,Population!$A$2:$B$10,2,FALSE)/100000))</f>
        <v>2.8156758670596169E-3</v>
      </c>
    </row>
    <row r="3039" spans="1:12" x14ac:dyDescent="0.3">
      <c r="A3039" s="1">
        <v>44212</v>
      </c>
      <c r="B3039" s="101" t="s">
        <v>7</v>
      </c>
      <c r="C3039" s="101">
        <v>41225</v>
      </c>
      <c r="D3039" s="6">
        <f t="shared" si="703"/>
        <v>6.0549580155306551E-2</v>
      </c>
      <c r="E3039" s="7">
        <f t="shared" si="704"/>
        <v>348</v>
      </c>
      <c r="F3039" s="6">
        <f t="shared" si="705"/>
        <v>7.2379367720465895E-2</v>
      </c>
      <c r="G3039" s="101">
        <v>2533</v>
      </c>
      <c r="H3039" s="7">
        <f t="shared" si="706"/>
        <v>11</v>
      </c>
      <c r="I3039" s="6">
        <f t="shared" si="707"/>
        <v>0.30317175344105324</v>
      </c>
      <c r="J3039" s="10">
        <f>IF(B3039="Pending","",C3039/(VLOOKUP(B3039,Population!$A$2:$B$10,2,FALSE)/100000))</f>
        <v>8595.7585222593134</v>
      </c>
      <c r="K3039" s="10">
        <f>IF(B3039="Pending","",SUMIFS(E:E,A:A,"&lt;="&amp;A3039,A:A,"&gt;="&amp;A3039-13,B:B,B3039)/(VLOOKUP(B3039,Population!$A$2:$B$10,2,FALSE)/100000)/14)</f>
        <v>75.301316968800293</v>
      </c>
      <c r="L3039" s="13">
        <f>IF(B3039="Pending","",(G3039/C3039)/(VLOOKUP(B3039,Population!$A$2:$B$10,2,FALSE)/100000))</f>
        <v>1.2811443559712043E-2</v>
      </c>
    </row>
    <row r="3040" spans="1:12" x14ac:dyDescent="0.3">
      <c r="A3040" s="1">
        <v>44212</v>
      </c>
      <c r="B3040" s="101" t="s">
        <v>25</v>
      </c>
      <c r="C3040" s="101">
        <v>21770</v>
      </c>
      <c r="D3040" s="6">
        <f t="shared" si="703"/>
        <v>3.197487835005515E-2</v>
      </c>
      <c r="E3040" s="7">
        <f t="shared" si="704"/>
        <v>171</v>
      </c>
      <c r="F3040" s="6">
        <f t="shared" si="705"/>
        <v>3.5565723793677208E-2</v>
      </c>
      <c r="G3040" s="101">
        <v>3190</v>
      </c>
      <c r="H3040" s="7">
        <f t="shared" si="706"/>
        <v>20</v>
      </c>
      <c r="I3040" s="6">
        <f t="shared" si="707"/>
        <v>0.38180730101735488</v>
      </c>
      <c r="J3040" s="10">
        <f>IF(B3040="Pending","",C3040/(VLOOKUP(B3040,Population!$A$2:$B$10,2,FALSE)/100000))</f>
        <v>9834.2586360330479</v>
      </c>
      <c r="K3040" s="10">
        <f>IF(B3040="Pending","",SUMIFS(E:E,A:A,"&lt;="&amp;A3040,A:A,"&gt;="&amp;A3040-13,B:B,B3040)/(VLOOKUP(B3040,Population!$A$2:$B$10,2,FALSE)/100000)/14)</f>
        <v>86.216743472276093</v>
      </c>
      <c r="L3040" s="13">
        <f>IF(B3040="Pending","",(G3040/C3040)/(VLOOKUP(B3040,Population!$A$2:$B$10,2,FALSE)/100000))</f>
        <v>6.619351610522381E-2</v>
      </c>
    </row>
    <row r="3041" spans="1:12" x14ac:dyDescent="0.3">
      <c r="A3041" s="1">
        <v>44212</v>
      </c>
      <c r="B3041" s="101" t="s">
        <v>21</v>
      </c>
      <c r="C3041" s="101">
        <v>980</v>
      </c>
      <c r="D3041" s="6">
        <f t="shared" si="703"/>
        <v>1.4393835913208107E-3</v>
      </c>
      <c r="E3041" s="7">
        <f t="shared" si="704"/>
        <v>6</v>
      </c>
      <c r="F3041" s="6">
        <f t="shared" si="705"/>
        <v>1.2479201331114808E-3</v>
      </c>
      <c r="G3041" s="101">
        <v>0</v>
      </c>
      <c r="H3041" s="7">
        <f t="shared" si="706"/>
        <v>0</v>
      </c>
      <c r="I3041" s="6">
        <f t="shared" si="707"/>
        <v>0</v>
      </c>
      <c r="J3041" s="10" t="str">
        <f>IF(B3041="Pending","",C3041/(VLOOKUP(B3041,Population!$A$2:$B$10,2,FALSE)/100000))</f>
        <v/>
      </c>
      <c r="K3041" s="10" t="str">
        <f>IF(B3041="Pending","",SUMIFS(E:E,A:A,"&lt;="&amp;A3041,A:A,"&gt;="&amp;A3041-13,B:B,B3041)/(VLOOKUP(B3041,Population!$A$2:$B$10,2,FALSE)/100000)/14)</f>
        <v/>
      </c>
      <c r="L3041" s="13" t="str">
        <f>IF(B3041="Pending","",(G3041/C3041)/(VLOOKUP(B3041,Population!$A$2:$B$10,2,FALSE)/100000))</f>
        <v/>
      </c>
    </row>
    <row r="3042" spans="1:12" x14ac:dyDescent="0.3">
      <c r="A3042" s="1">
        <v>44213</v>
      </c>
      <c r="B3042" s="101" t="s">
        <v>0</v>
      </c>
      <c r="C3042" s="101">
        <v>35280</v>
      </c>
      <c r="D3042" s="6">
        <f t="shared" ref="D3042:D3051" si="708">C3042/SUMIF(A:A,A3042,C:C)</f>
        <v>5.1479525652942199E-2</v>
      </c>
      <c r="E3042" s="7">
        <f t="shared" ref="E3042:E3051" si="709">C3042-SUMIFS(C:C,A:A,A3042-1,B:B,B3042)</f>
        <v>251</v>
      </c>
      <c r="F3042" s="6">
        <f t="shared" ref="F3042:F3051" si="710">E3042/SUMIF(A:A,A3042,E:E)</f>
        <v>5.6101922217255254E-2</v>
      </c>
      <c r="G3042" s="101">
        <v>4</v>
      </c>
      <c r="H3042" s="7">
        <f t="shared" ref="H3042:H3051" si="711">G3042-SUMIFS(G:G,A:A,A3042-1,B:B,B3042)</f>
        <v>0</v>
      </c>
      <c r="I3042" s="6">
        <f t="shared" ref="I3042:I3051" si="712">G3042/SUMIF(A:A,A3042,G:G)</f>
        <v>4.7670122750566085E-4</v>
      </c>
      <c r="J3042" s="10">
        <f>IF(B3042="Pending","",C3042/(VLOOKUP(B3042,Population!$A$2:$B$10,2,FALSE)/100000))</f>
        <v>3894.3234275344557</v>
      </c>
      <c r="K3042" s="10">
        <f>IF(B3042="Pending","",SUMIFS(E:E,A:A,"&lt;="&amp;A3042,A:A,"&gt;="&amp;A3042-13,B:B,B3042)/(VLOOKUP(B3042,Population!$A$2:$B$10,2,FALSE)/100000)/14)</f>
        <v>33.414606992814676</v>
      </c>
      <c r="L3042" s="13">
        <f>IF(B3042="Pending","",(G3042/C3042)/(VLOOKUP(B3042,Population!$A$2:$B$10,2,FALSE)/100000))</f>
        <v>1.2515115318252349E-5</v>
      </c>
    </row>
    <row r="3043" spans="1:12" x14ac:dyDescent="0.3">
      <c r="A3043" s="1">
        <v>44213</v>
      </c>
      <c r="B3043" s="101" t="s">
        <v>1</v>
      </c>
      <c r="C3043" s="101">
        <v>86187</v>
      </c>
      <c r="D3043" s="6">
        <f t="shared" si="708"/>
        <v>0.12576150446287215</v>
      </c>
      <c r="E3043" s="7">
        <f t="shared" si="709"/>
        <v>545</v>
      </c>
      <c r="F3043" s="6">
        <f t="shared" si="710"/>
        <v>0.12181493071077336</v>
      </c>
      <c r="G3043" s="101">
        <v>3</v>
      </c>
      <c r="H3043" s="7">
        <f t="shared" si="711"/>
        <v>0</v>
      </c>
      <c r="I3043" s="6">
        <f t="shared" si="712"/>
        <v>3.5752592062924561E-4</v>
      </c>
      <c r="J3043" s="10">
        <f>IF(B3043="Pending","",C3043/(VLOOKUP(B3043,Population!$A$2:$B$10,2,FALSE)/100000))</f>
        <v>10060.054276459774</v>
      </c>
      <c r="K3043" s="10">
        <f>IF(B3043="Pending","",SUMIFS(E:E,A:A,"&lt;="&amp;A3043,A:A,"&gt;="&amp;A3043-13,B:B,B3043)/(VLOOKUP(B3043,Population!$A$2:$B$10,2,FALSE)/100000)/14)</f>
        <v>76.103767253202605</v>
      </c>
      <c r="L3043" s="13">
        <f>IF(B3043="Pending","",(G3043/C3043)/(VLOOKUP(B3043,Population!$A$2:$B$10,2,FALSE)/100000))</f>
        <v>4.0629179368148029E-6</v>
      </c>
    </row>
    <row r="3044" spans="1:12" x14ac:dyDescent="0.3">
      <c r="A3044" s="1">
        <v>44213</v>
      </c>
      <c r="B3044" s="101" t="s">
        <v>2</v>
      </c>
      <c r="C3044" s="101">
        <v>125110</v>
      </c>
      <c r="D3044" s="6">
        <f t="shared" si="708"/>
        <v>0.18255678725735824</v>
      </c>
      <c r="E3044" s="7">
        <f t="shared" si="709"/>
        <v>796</v>
      </c>
      <c r="F3044" s="6">
        <f t="shared" si="710"/>
        <v>0.17791685292802861</v>
      </c>
      <c r="G3044" s="101">
        <v>39</v>
      </c>
      <c r="H3044" s="7">
        <f t="shared" si="711"/>
        <v>0</v>
      </c>
      <c r="I3044" s="6">
        <f t="shared" si="712"/>
        <v>4.6478369681801929E-3</v>
      </c>
      <c r="J3044" s="10">
        <f>IF(B3044="Pending","",C3044/(VLOOKUP(B3044,Population!$A$2:$B$10,2,FALSE)/100000))</f>
        <v>13135.625251982259</v>
      </c>
      <c r="K3044" s="10">
        <f>IF(B3044="Pending","",SUMIFS(E:E,A:A,"&lt;="&amp;A3044,A:A,"&gt;="&amp;A3044-13,B:B,B3044)/(VLOOKUP(B3044,Population!$A$2:$B$10,2,FALSE)/100000)/14)</f>
        <v>103.97268032330523</v>
      </c>
      <c r="L3044" s="13">
        <f>IF(B3044="Pending","",(G3044/C3044)/(VLOOKUP(B3044,Population!$A$2:$B$10,2,FALSE)/100000))</f>
        <v>3.2728892433011316E-5</v>
      </c>
    </row>
    <row r="3045" spans="1:12" x14ac:dyDescent="0.3">
      <c r="A3045" s="1">
        <v>44213</v>
      </c>
      <c r="B3045" s="101" t="s">
        <v>3</v>
      </c>
      <c r="C3045" s="101">
        <v>106607</v>
      </c>
      <c r="D3045" s="6">
        <f t="shared" si="708"/>
        <v>0.15555776052390047</v>
      </c>
      <c r="E3045" s="7">
        <f t="shared" si="709"/>
        <v>701</v>
      </c>
      <c r="F3045" s="6">
        <f t="shared" si="710"/>
        <v>0.15668305766651766</v>
      </c>
      <c r="G3045" s="101">
        <v>83</v>
      </c>
      <c r="H3045" s="7">
        <f t="shared" si="711"/>
        <v>1</v>
      </c>
      <c r="I3045" s="6">
        <f t="shared" si="712"/>
        <v>9.8915504707424613E-3</v>
      </c>
      <c r="J3045" s="10">
        <f>IF(B3045="Pending","",C3045/(VLOOKUP(B3045,Population!$A$2:$B$10,2,FALSE)/100000))</f>
        <v>12153.350159944002</v>
      </c>
      <c r="K3045" s="10">
        <f>IF(B3045="Pending","",SUMIFS(E:E,A:A,"&lt;="&amp;A3045,A:A,"&gt;="&amp;A3045-13,B:B,B3045)/(VLOOKUP(B3045,Population!$A$2:$B$10,2,FALSE)/100000)/14)</f>
        <v>94.971331898218224</v>
      </c>
      <c r="L3045" s="13">
        <f>IF(B3045="Pending","",(G3045/C3045)/(VLOOKUP(B3045,Population!$A$2:$B$10,2,FALSE)/100000))</f>
        <v>8.8757009068102379E-5</v>
      </c>
    </row>
    <row r="3046" spans="1:12" x14ac:dyDescent="0.3">
      <c r="A3046" s="1">
        <v>44213</v>
      </c>
      <c r="B3046" s="101" t="s">
        <v>4</v>
      </c>
      <c r="C3046" s="101">
        <v>102371</v>
      </c>
      <c r="D3046" s="6">
        <f t="shared" si="708"/>
        <v>0.1493767154369996</v>
      </c>
      <c r="E3046" s="7">
        <f t="shared" si="709"/>
        <v>620</v>
      </c>
      <c r="F3046" s="6">
        <f t="shared" si="710"/>
        <v>0.13857845328565044</v>
      </c>
      <c r="G3046" s="101">
        <v>273</v>
      </c>
      <c r="H3046" s="7">
        <f t="shared" si="711"/>
        <v>1</v>
      </c>
      <c r="I3046" s="6">
        <f t="shared" si="712"/>
        <v>3.2534858777261352E-2</v>
      </c>
      <c r="J3046" s="10">
        <f>IF(B3046="Pending","",C3046/(VLOOKUP(B3046,Population!$A$2:$B$10,2,FALSE)/100000))</f>
        <v>12008.046732041477</v>
      </c>
      <c r="K3046" s="10">
        <f>IF(B3046="Pending","",SUMIFS(E:E,A:A,"&lt;="&amp;A3046,A:A,"&gt;="&amp;A3046-13,B:B,B3046)/(VLOOKUP(B3046,Population!$A$2:$B$10,2,FALSE)/100000)/14)</f>
        <v>93.772412544992662</v>
      </c>
      <c r="L3046" s="13">
        <f>IF(B3046="Pending","",(G3046/C3046)/(VLOOKUP(B3046,Population!$A$2:$B$10,2,FALSE)/100000))</f>
        <v>3.1281035786163562E-4</v>
      </c>
    </row>
    <row r="3047" spans="1:12" x14ac:dyDescent="0.3">
      <c r="A3047" s="1">
        <v>44213</v>
      </c>
      <c r="B3047" s="101" t="s">
        <v>5</v>
      </c>
      <c r="C3047" s="101">
        <v>96160</v>
      </c>
      <c r="D3047" s="6">
        <f t="shared" si="708"/>
        <v>0.14031380914928918</v>
      </c>
      <c r="E3047" s="7">
        <f t="shared" si="709"/>
        <v>659</v>
      </c>
      <c r="F3047" s="6">
        <f t="shared" si="710"/>
        <v>0.1472954850245865</v>
      </c>
      <c r="G3047" s="101">
        <v>711</v>
      </c>
      <c r="H3047" s="7">
        <f t="shared" si="711"/>
        <v>4</v>
      </c>
      <c r="I3047" s="6">
        <f t="shared" si="712"/>
        <v>8.4733643189131208E-2</v>
      </c>
      <c r="J3047" s="10">
        <f>IF(B3047="Pending","",C3047/(VLOOKUP(B3047,Population!$A$2:$B$10,2,FALSE)/100000))</f>
        <v>10739.802158012244</v>
      </c>
      <c r="K3047" s="10">
        <f>IF(B3047="Pending","",SUMIFS(E:E,A:A,"&lt;="&amp;A3047,A:A,"&gt;="&amp;A3047-13,B:B,B3047)/(VLOOKUP(B3047,Population!$A$2:$B$10,2,FALSE)/100000)/14)</f>
        <v>88.567628029364684</v>
      </c>
      <c r="L3047" s="13">
        <f>IF(B3047="Pending","",(G3047/C3047)/(VLOOKUP(B3047,Population!$A$2:$B$10,2,FALSE)/100000))</f>
        <v>8.2580398171078759E-4</v>
      </c>
    </row>
    <row r="3048" spans="1:12" x14ac:dyDescent="0.3">
      <c r="A3048" s="1">
        <v>44213</v>
      </c>
      <c r="B3048" s="101" t="s">
        <v>6</v>
      </c>
      <c r="C3048" s="101">
        <v>69182</v>
      </c>
      <c r="D3048" s="6">
        <f t="shared" si="708"/>
        <v>0.10094831473134487</v>
      </c>
      <c r="E3048" s="7">
        <f t="shared" si="709"/>
        <v>453</v>
      </c>
      <c r="F3048" s="6">
        <f t="shared" si="710"/>
        <v>0.10125167635225749</v>
      </c>
      <c r="G3048" s="101">
        <v>1533</v>
      </c>
      <c r="H3048" s="7">
        <f t="shared" si="711"/>
        <v>8</v>
      </c>
      <c r="I3048" s="6">
        <f t="shared" si="712"/>
        <v>0.18269574544154452</v>
      </c>
      <c r="J3048" s="10">
        <f>IF(B3048="Pending","",C3048/(VLOOKUP(B3048,Population!$A$2:$B$10,2,FALSE)/100000))</f>
        <v>8779.0182706925298</v>
      </c>
      <c r="K3048" s="10">
        <f>IF(B3048="Pending","",SUMIFS(E:E,A:A,"&lt;="&amp;A3048,A:A,"&gt;="&amp;A3048-13,B:B,B3048)/(VLOOKUP(B3048,Population!$A$2:$B$10,2,FALSE)/100000)/14)</f>
        <v>75.050768037654464</v>
      </c>
      <c r="L3048" s="13">
        <f>IF(B3048="Pending","",(G3048/C3048)/(VLOOKUP(B3048,Population!$A$2:$B$10,2,FALSE)/100000))</f>
        <v>2.8119130140525162E-3</v>
      </c>
    </row>
    <row r="3049" spans="1:12" x14ac:dyDescent="0.3">
      <c r="A3049" s="1">
        <v>44213</v>
      </c>
      <c r="B3049" s="101" t="s">
        <v>7</v>
      </c>
      <c r="C3049" s="101">
        <v>41510</v>
      </c>
      <c r="D3049" s="6">
        <f t="shared" si="708"/>
        <v>6.057015617498953E-2</v>
      </c>
      <c r="E3049" s="7">
        <f t="shared" si="709"/>
        <v>285</v>
      </c>
      <c r="F3049" s="6">
        <f t="shared" si="710"/>
        <v>6.3701385784532855E-2</v>
      </c>
      <c r="G3049" s="101">
        <v>2542</v>
      </c>
      <c r="H3049" s="7">
        <f t="shared" si="711"/>
        <v>9</v>
      </c>
      <c r="I3049" s="6">
        <f t="shared" si="712"/>
        <v>0.30294363007984748</v>
      </c>
      <c r="J3049" s="10">
        <f>IF(B3049="Pending","",C3049/(VLOOKUP(B3049,Population!$A$2:$B$10,2,FALSE)/100000))</f>
        <v>8655.1834144083477</v>
      </c>
      <c r="K3049" s="10">
        <f>IF(B3049="Pending","",SUMIFS(E:E,A:A,"&lt;="&amp;A3049,A:A,"&gt;="&amp;A3049-13,B:B,B3049)/(VLOOKUP(B3049,Population!$A$2:$B$10,2,FALSE)/100000)/14)</f>
        <v>74.601324504889376</v>
      </c>
      <c r="L3049" s="13">
        <f>IF(B3049="Pending","",(G3049/C3049)/(VLOOKUP(B3049,Population!$A$2:$B$10,2,FALSE)/100000))</f>
        <v>1.2768690346679774E-2</v>
      </c>
    </row>
    <row r="3050" spans="1:12" x14ac:dyDescent="0.3">
      <c r="A3050" s="1">
        <v>44213</v>
      </c>
      <c r="B3050" s="101" t="s">
        <v>25</v>
      </c>
      <c r="C3050" s="101">
        <v>21902</v>
      </c>
      <c r="D3050" s="6">
        <f t="shared" si="708"/>
        <v>3.195874633930669E-2</v>
      </c>
      <c r="E3050" s="7">
        <f t="shared" si="709"/>
        <v>132</v>
      </c>
      <c r="F3050" s="6">
        <f t="shared" si="710"/>
        <v>2.9503799731783638E-2</v>
      </c>
      <c r="G3050" s="101">
        <v>3203</v>
      </c>
      <c r="H3050" s="7">
        <f t="shared" si="711"/>
        <v>13</v>
      </c>
      <c r="I3050" s="6">
        <f t="shared" si="712"/>
        <v>0.38171850792515793</v>
      </c>
      <c r="J3050" s="10">
        <f>IF(B3050="Pending","",C3050/(VLOOKUP(B3050,Population!$A$2:$B$10,2,FALSE)/100000))</f>
        <v>9893.8875813686645</v>
      </c>
      <c r="K3050" s="10">
        <f>IF(B3050="Pending","",SUMIFS(E:E,A:A,"&lt;="&amp;A3050,A:A,"&gt;="&amp;A3050-13,B:B,B3050)/(VLOOKUP(B3050,Population!$A$2:$B$10,2,FALSE)/100000)/14)</f>
        <v>84.95834040512834</v>
      </c>
      <c r="L3050" s="13">
        <f>IF(B3050="Pending","",(G3050/C3050)/(VLOOKUP(B3050,Population!$A$2:$B$10,2,FALSE)/100000))</f>
        <v>6.6062706294284151E-2</v>
      </c>
    </row>
    <row r="3051" spans="1:12" x14ac:dyDescent="0.3">
      <c r="A3051" s="1">
        <v>44213</v>
      </c>
      <c r="B3051" s="101" t="s">
        <v>21</v>
      </c>
      <c r="C3051" s="101">
        <v>1012</v>
      </c>
      <c r="D3051" s="6">
        <f t="shared" si="708"/>
        <v>1.4766802709970947E-3</v>
      </c>
      <c r="E3051" s="7">
        <f t="shared" si="709"/>
        <v>32</v>
      </c>
      <c r="F3051" s="6">
        <f t="shared" si="710"/>
        <v>7.1524362986142157E-3</v>
      </c>
      <c r="G3051" s="101">
        <v>0</v>
      </c>
      <c r="H3051" s="7">
        <f t="shared" si="711"/>
        <v>0</v>
      </c>
      <c r="I3051" s="6">
        <f t="shared" si="712"/>
        <v>0</v>
      </c>
      <c r="J3051" s="10" t="str">
        <f>IF(B3051="Pending","",C3051/(VLOOKUP(B3051,Population!$A$2:$B$10,2,FALSE)/100000))</f>
        <v/>
      </c>
      <c r="K3051" s="10" t="str">
        <f>IF(B3051="Pending","",SUMIFS(E:E,A:A,"&lt;="&amp;A3051,A:A,"&gt;="&amp;A3051-13,B:B,B3051)/(VLOOKUP(B3051,Population!$A$2:$B$10,2,FALSE)/100000)/14)</f>
        <v/>
      </c>
      <c r="L3051" s="13" t="str">
        <f>IF(B3051="Pending","",(G3051/C3051)/(VLOOKUP(B3051,Population!$A$2:$B$10,2,FALSE)/100000))</f>
        <v/>
      </c>
    </row>
    <row r="3052" spans="1:12" x14ac:dyDescent="0.3">
      <c r="A3052" s="1">
        <v>44214</v>
      </c>
      <c r="B3052" s="101" t="s">
        <v>0</v>
      </c>
      <c r="C3052" s="101">
        <v>35401</v>
      </c>
      <c r="D3052" s="6">
        <f t="shared" ref="D3052:D3061" si="713">C3052/SUMIF(A:A,A3052,C:C)</f>
        <v>5.1473571103495305E-2</v>
      </c>
      <c r="E3052" s="7">
        <f t="shared" ref="E3052:E3061" si="714">C3052-SUMIFS(C:C,A:A,A3052-1,B:B,B3052)</f>
        <v>121</v>
      </c>
      <c r="F3052" s="6">
        <f t="shared" ref="F3052:F3061" si="715">E3052/SUMIF(A:A,A3052,E:E)</f>
        <v>4.9794238683127573E-2</v>
      </c>
      <c r="G3052" s="101">
        <v>4</v>
      </c>
      <c r="H3052" s="7">
        <v>0</v>
      </c>
      <c r="I3052" s="103">
        <v>0</v>
      </c>
      <c r="J3052" s="10">
        <f>IF(B3052="Pending","",C3052/(VLOOKUP(B3052,Population!$A$2:$B$10,2,FALSE)/100000))</f>
        <v>3907.6798089044009</v>
      </c>
      <c r="K3052" s="10">
        <f>IF(B3052="Pending","",SUMIFS(E:E,A:A,"&lt;="&amp;A3052,A:A,"&gt;="&amp;A3052-13,B:B,B3052)/(VLOOKUP(B3052,Population!$A$2:$B$10,2,FALSE)/100000)/14)</f>
        <v>32.90999754318274</v>
      </c>
      <c r="L3052" s="13">
        <f>IF(B3052="Pending","",(G3052/C3052)/(VLOOKUP(B3052,Population!$A$2:$B$10,2,FALSE)/100000))</f>
        <v>1.2472338872572607E-5</v>
      </c>
    </row>
    <row r="3053" spans="1:12" x14ac:dyDescent="0.3">
      <c r="A3053" s="1">
        <v>44214</v>
      </c>
      <c r="B3053" s="101" t="s">
        <v>1</v>
      </c>
      <c r="C3053" s="101">
        <v>86463</v>
      </c>
      <c r="D3053" s="6">
        <f t="shared" si="713"/>
        <v>0.12571846496769906</v>
      </c>
      <c r="E3053" s="7">
        <f t="shared" si="714"/>
        <v>276</v>
      </c>
      <c r="F3053" s="6">
        <f t="shared" si="715"/>
        <v>0.11358024691358025</v>
      </c>
      <c r="G3053" s="101">
        <v>3</v>
      </c>
      <c r="H3053" s="7">
        <v>0</v>
      </c>
      <c r="I3053" s="103">
        <v>0</v>
      </c>
      <c r="J3053" s="10">
        <f>IF(B3053="Pending","",C3053/(VLOOKUP(B3053,Population!$A$2:$B$10,2,FALSE)/100000))</f>
        <v>10092.269981616038</v>
      </c>
      <c r="K3053" s="10">
        <f>IF(B3053="Pending","",SUMIFS(E:E,A:A,"&lt;="&amp;A3053,A:A,"&gt;="&amp;A3053-13,B:B,B3053)/(VLOOKUP(B3053,Population!$A$2:$B$10,2,FALSE)/100000)/14)</f>
        <v>74.886507172246482</v>
      </c>
      <c r="L3053" s="13">
        <f>IF(B3053="Pending","",(G3053/C3053)/(VLOOKUP(B3053,Population!$A$2:$B$10,2,FALSE)/100000))</f>
        <v>4.0499486279710092E-6</v>
      </c>
    </row>
    <row r="3054" spans="1:12" x14ac:dyDescent="0.3">
      <c r="A3054" s="1">
        <v>44214</v>
      </c>
      <c r="B3054" s="101" t="s">
        <v>2</v>
      </c>
      <c r="C3054" s="101">
        <v>125540</v>
      </c>
      <c r="D3054" s="6">
        <f t="shared" si="713"/>
        <v>0.18253699376663937</v>
      </c>
      <c r="E3054" s="7">
        <f t="shared" si="714"/>
        <v>430</v>
      </c>
      <c r="F3054" s="6">
        <f t="shared" si="715"/>
        <v>0.17695473251028807</v>
      </c>
      <c r="G3054" s="101">
        <v>39</v>
      </c>
      <c r="H3054" s="7">
        <v>0</v>
      </c>
      <c r="I3054" s="103">
        <v>0</v>
      </c>
      <c r="J3054" s="10">
        <f>IF(B3054="Pending","",C3054/(VLOOKUP(B3054,Population!$A$2:$B$10,2,FALSE)/100000))</f>
        <v>13180.772073646014</v>
      </c>
      <c r="K3054" s="10">
        <f>IF(B3054="Pending","",SUMIFS(E:E,A:A,"&lt;="&amp;A3054,A:A,"&gt;="&amp;A3054-13,B:B,B3054)/(VLOOKUP(B3054,Population!$A$2:$B$10,2,FALSE)/100000)/14)</f>
        <v>101.76783554437768</v>
      </c>
      <c r="L3054" s="13">
        <f>IF(B3054="Pending","",(G3054/C3054)/(VLOOKUP(B3054,Population!$A$2:$B$10,2,FALSE)/100000))</f>
        <v>3.261678932845345E-5</v>
      </c>
    </row>
    <row r="3055" spans="1:12" x14ac:dyDescent="0.3">
      <c r="A3055" s="1">
        <v>44214</v>
      </c>
      <c r="B3055" s="101" t="s">
        <v>3</v>
      </c>
      <c r="C3055" s="101">
        <v>107013</v>
      </c>
      <c r="D3055" s="6">
        <f t="shared" si="713"/>
        <v>0.15559846514218081</v>
      </c>
      <c r="E3055" s="7">
        <f t="shared" si="714"/>
        <v>406</v>
      </c>
      <c r="F3055" s="6">
        <f t="shared" si="715"/>
        <v>0.16707818930041152</v>
      </c>
      <c r="G3055" s="101">
        <v>83</v>
      </c>
      <c r="H3055" s="7">
        <v>0</v>
      </c>
      <c r="I3055" s="103">
        <v>0</v>
      </c>
      <c r="J3055" s="10">
        <f>IF(B3055="Pending","",C3055/(VLOOKUP(B3055,Population!$A$2:$B$10,2,FALSE)/100000))</f>
        <v>12199.634739426938</v>
      </c>
      <c r="K3055" s="10">
        <f>IF(B3055="Pending","",SUMIFS(E:E,A:A,"&lt;="&amp;A3055,A:A,"&gt;="&amp;A3055-13,B:B,B3055)/(VLOOKUP(B3055,Population!$A$2:$B$10,2,FALSE)/100000)/14)</f>
        <v>92.797161820466002</v>
      </c>
      <c r="L3055" s="13">
        <f>IF(B3055="Pending","",(G3055/C3055)/(VLOOKUP(B3055,Population!$A$2:$B$10,2,FALSE)/100000))</f>
        <v>8.8420271048594008E-5</v>
      </c>
    </row>
    <row r="3056" spans="1:12" x14ac:dyDescent="0.3">
      <c r="A3056" s="1">
        <v>44214</v>
      </c>
      <c r="B3056" s="101" t="s">
        <v>4</v>
      </c>
      <c r="C3056" s="101">
        <v>102724</v>
      </c>
      <c r="D3056" s="6">
        <f t="shared" si="713"/>
        <v>0.14936219649262597</v>
      </c>
      <c r="E3056" s="7">
        <f t="shared" si="714"/>
        <v>353</v>
      </c>
      <c r="F3056" s="6">
        <f t="shared" si="715"/>
        <v>0.14526748971193415</v>
      </c>
      <c r="G3056" s="101">
        <v>274</v>
      </c>
      <c r="H3056" s="7">
        <v>0</v>
      </c>
      <c r="I3056" s="103">
        <v>0</v>
      </c>
      <c r="J3056" s="10">
        <f>IF(B3056="Pending","",C3056/(VLOOKUP(B3056,Population!$A$2:$B$10,2,FALSE)/100000))</f>
        <v>12049.453385257824</v>
      </c>
      <c r="K3056" s="10">
        <f>IF(B3056="Pending","",SUMIFS(E:E,A:A,"&lt;="&amp;A3056,A:A,"&gt;="&amp;A3056-13,B:B,B3056)/(VLOOKUP(B3056,Population!$A$2:$B$10,2,FALSE)/100000)/14)</f>
        <v>91.275613140202836</v>
      </c>
      <c r="L3056" s="13">
        <f>IF(B3056="Pending","",(G3056/C3056)/(VLOOKUP(B3056,Population!$A$2:$B$10,2,FALSE)/100000))</f>
        <v>3.1287730662308389E-4</v>
      </c>
    </row>
    <row r="3057" spans="1:12" x14ac:dyDescent="0.3">
      <c r="A3057" s="1">
        <v>44214</v>
      </c>
      <c r="B3057" s="101" t="s">
        <v>5</v>
      </c>
      <c r="C3057" s="101">
        <v>96526</v>
      </c>
      <c r="D3057" s="6">
        <f t="shared" si="713"/>
        <v>0.14035021395824943</v>
      </c>
      <c r="E3057" s="7">
        <f t="shared" si="714"/>
        <v>366</v>
      </c>
      <c r="F3057" s="6">
        <f t="shared" si="715"/>
        <v>0.1506172839506173</v>
      </c>
      <c r="G3057" s="101">
        <v>714</v>
      </c>
      <c r="H3057" s="7">
        <v>0</v>
      </c>
      <c r="I3057" s="103">
        <v>0</v>
      </c>
      <c r="J3057" s="10">
        <f>IF(B3057="Pending","",C3057/(VLOOKUP(B3057,Population!$A$2:$B$10,2,FALSE)/100000))</f>
        <v>10780.679524795027</v>
      </c>
      <c r="K3057" s="10">
        <f>IF(B3057="Pending","",SUMIFS(E:E,A:A,"&lt;="&amp;A3057,A:A,"&gt;="&amp;A3057-13,B:B,B3057)/(VLOOKUP(B3057,Population!$A$2:$B$10,2,FALSE)/100000)/14)</f>
        <v>87.418849571768902</v>
      </c>
      <c r="L3057" s="13">
        <f>IF(B3057="Pending","",(G3057/C3057)/(VLOOKUP(B3057,Population!$A$2:$B$10,2,FALSE)/100000))</f>
        <v>8.2614395359566098E-4</v>
      </c>
    </row>
    <row r="3058" spans="1:12" x14ac:dyDescent="0.3">
      <c r="A3058" s="1">
        <v>44214</v>
      </c>
      <c r="B3058" s="101" t="s">
        <v>6</v>
      </c>
      <c r="C3058" s="101">
        <v>69441</v>
      </c>
      <c r="D3058" s="6">
        <f t="shared" si="713"/>
        <v>0.10096822832682177</v>
      </c>
      <c r="E3058" s="7">
        <f t="shared" si="714"/>
        <v>259</v>
      </c>
      <c r="F3058" s="6">
        <f t="shared" si="715"/>
        <v>0.10658436213991769</v>
      </c>
      <c r="G3058" s="101">
        <v>1539</v>
      </c>
      <c r="H3058" s="7">
        <v>0</v>
      </c>
      <c r="I3058" s="103">
        <v>0</v>
      </c>
      <c r="J3058" s="10">
        <f>IF(B3058="Pending","",C3058/(VLOOKUP(B3058,Population!$A$2:$B$10,2,FALSE)/100000))</f>
        <v>8811.8847060674743</v>
      </c>
      <c r="K3058" s="10">
        <f>IF(B3058="Pending","",SUMIFS(E:E,A:A,"&lt;="&amp;A3058,A:A,"&gt;="&amp;A3058-13,B:B,B3058)/(VLOOKUP(B3058,Population!$A$2:$B$10,2,FALSE)/100000)/14)</f>
        <v>73.546127035933367</v>
      </c>
      <c r="L3058" s="13">
        <f>IF(B3058="Pending","",(G3058/C3058)/(VLOOKUP(B3058,Population!$A$2:$B$10,2,FALSE)/100000))</f>
        <v>2.812389665204443E-3</v>
      </c>
    </row>
    <row r="3059" spans="1:12" x14ac:dyDescent="0.3">
      <c r="A3059" s="1">
        <v>44214</v>
      </c>
      <c r="B3059" s="101" t="s">
        <v>7</v>
      </c>
      <c r="C3059" s="101">
        <v>41676</v>
      </c>
      <c r="D3059" s="6">
        <f t="shared" si="713"/>
        <v>6.0597512762613215E-2</v>
      </c>
      <c r="E3059" s="7">
        <f t="shared" si="714"/>
        <v>166</v>
      </c>
      <c r="F3059" s="6">
        <f t="shared" si="715"/>
        <v>6.831275720164609E-2</v>
      </c>
      <c r="G3059" s="101">
        <v>2558</v>
      </c>
      <c r="H3059" s="7">
        <v>0</v>
      </c>
      <c r="I3059" s="103">
        <v>0</v>
      </c>
      <c r="J3059" s="10">
        <f>IF(B3059="Pending","",C3059/(VLOOKUP(B3059,Population!$A$2:$B$10,2,FALSE)/100000))</f>
        <v>8689.795807730241</v>
      </c>
      <c r="K3059" s="10">
        <f>IF(B3059="Pending","",SUMIFS(E:E,A:A,"&lt;="&amp;A3059,A:A,"&gt;="&amp;A3059-13,B:B,B3059)/(VLOOKUP(B3059,Population!$A$2:$B$10,2,FALSE)/100000)/14)</f>
        <v>73.424741427251874</v>
      </c>
      <c r="L3059" s="13">
        <f>IF(B3059="Pending","",(G3059/C3059)/(VLOOKUP(B3059,Population!$A$2:$B$10,2,FALSE)/100000))</f>
        <v>1.2797880568834906E-2</v>
      </c>
    </row>
    <row r="3060" spans="1:12" x14ac:dyDescent="0.3">
      <c r="A3060" s="1">
        <v>44214</v>
      </c>
      <c r="B3060" s="101" t="s">
        <v>25</v>
      </c>
      <c r="C3060" s="101">
        <v>21973</v>
      </c>
      <c r="D3060" s="6">
        <f t="shared" si="713"/>
        <v>3.1949062960286496E-2</v>
      </c>
      <c r="E3060" s="7">
        <f t="shared" si="714"/>
        <v>71</v>
      </c>
      <c r="F3060" s="6">
        <f t="shared" si="715"/>
        <v>2.9218106995884775E-2</v>
      </c>
      <c r="G3060" s="101">
        <v>3216</v>
      </c>
      <c r="H3060" s="7">
        <v>0</v>
      </c>
      <c r="I3060" s="103">
        <v>0</v>
      </c>
      <c r="J3060" s="10">
        <f>IF(B3060="Pending","",C3060/(VLOOKUP(B3060,Population!$A$2:$B$10,2,FALSE)/100000))</f>
        <v>9925.9607262082754</v>
      </c>
      <c r="K3060" s="10">
        <f>IF(B3060="Pending","",SUMIFS(E:E,A:A,"&lt;="&amp;A3060,A:A,"&gt;="&amp;A3060-13,B:B,B3060)/(VLOOKUP(B3060,Population!$A$2:$B$10,2,FALSE)/100000)/14)</f>
        <v>83.44180337548876</v>
      </c>
      <c r="L3060" s="13">
        <f>IF(B3060="Pending","",(G3060/C3060)/(VLOOKUP(B3060,Population!$A$2:$B$10,2,FALSE)/100000))</f>
        <v>6.6116503932285131E-2</v>
      </c>
    </row>
    <row r="3061" spans="1:12" x14ac:dyDescent="0.3">
      <c r="A3061" s="1">
        <v>44214</v>
      </c>
      <c r="B3061" s="101" t="s">
        <v>21</v>
      </c>
      <c r="C3061" s="101">
        <v>994</v>
      </c>
      <c r="D3061" s="6">
        <f t="shared" si="713"/>
        <v>1.4452905193885577E-3</v>
      </c>
      <c r="E3061" s="7">
        <f t="shared" si="714"/>
        <v>-18</v>
      </c>
      <c r="F3061" s="6">
        <f t="shared" si="715"/>
        <v>-7.4074074074074077E-3</v>
      </c>
      <c r="G3061" s="101">
        <v>0</v>
      </c>
      <c r="H3061" s="7">
        <v>0</v>
      </c>
      <c r="I3061" s="103">
        <v>0</v>
      </c>
      <c r="J3061" s="10" t="str">
        <f>IF(B3061="Pending","",C3061/(VLOOKUP(B3061,Population!$A$2:$B$10,2,FALSE)/100000))</f>
        <v/>
      </c>
      <c r="K3061" s="10" t="str">
        <f>IF(B3061="Pending","",SUMIFS(E:E,A:A,"&lt;="&amp;A3061,A:A,"&gt;="&amp;A3061-13,B:B,B3061)/(VLOOKUP(B3061,Population!$A$2:$B$10,2,FALSE)/100000)/14)</f>
        <v/>
      </c>
      <c r="L3061" s="13" t="str">
        <f>IF(B3061="Pending","",(G3061/C3061)/(VLOOKUP(B3061,Population!$A$2:$B$10,2,FALSE)/100000))</f>
        <v/>
      </c>
    </row>
    <row r="3062" spans="1:12" x14ac:dyDescent="0.3">
      <c r="A3062" s="1">
        <v>44215</v>
      </c>
      <c r="B3062" s="101" t="s">
        <v>0</v>
      </c>
      <c r="C3062" s="101">
        <v>35522</v>
      </c>
      <c r="D3062" s="6">
        <f t="shared" ref="D3062:D3071" si="716">C3062/SUMIF(A:A,A3062,C:C)</f>
        <v>5.1495488599726302E-2</v>
      </c>
      <c r="E3062" s="7">
        <f t="shared" ref="E3062:E3071" si="717">C3062-SUMIFS(C:C,A:A,A3062-1,B:B,B3062)</f>
        <v>121</v>
      </c>
      <c r="F3062" s="6">
        <f t="shared" ref="F3062:F3071" si="718">E3062/SUMIF(A:A,A3062,E:E)</f>
        <v>5.8823529411764705E-2</v>
      </c>
      <c r="G3062" s="101">
        <v>4</v>
      </c>
      <c r="H3062" s="7">
        <v>0</v>
      </c>
      <c r="I3062" s="103">
        <v>0</v>
      </c>
      <c r="J3062" s="10">
        <f>IF(B3062="Pending","",C3062/(VLOOKUP(B3062,Population!$A$2:$B$10,2,FALSE)/100000))</f>
        <v>3921.0361902743466</v>
      </c>
      <c r="K3062" s="10">
        <f>IF(B3062="Pending","",SUMIFS(E:E,A:A,"&lt;="&amp;A3062,A:A,"&gt;="&amp;A3062-13,B:B,B3062)/(VLOOKUP(B3062,Population!$A$2:$B$10,2,FALSE)/100000)/14)</f>
        <v>31.916547689219868</v>
      </c>
      <c r="L3062" s="13">
        <f>IF(B3062="Pending","",(G3062/C3062)/(VLOOKUP(B3062,Population!$A$2:$B$10,2,FALSE)/100000))</f>
        <v>1.2429853849105987E-5</v>
      </c>
    </row>
    <row r="3063" spans="1:12" x14ac:dyDescent="0.3">
      <c r="A3063" s="1">
        <v>44215</v>
      </c>
      <c r="B3063" s="101" t="s">
        <v>1</v>
      </c>
      <c r="C3063" s="101">
        <v>86671</v>
      </c>
      <c r="D3063" s="6">
        <f t="shared" si="716"/>
        <v>0.12564510704427898</v>
      </c>
      <c r="E3063" s="7">
        <f t="shared" si="717"/>
        <v>208</v>
      </c>
      <c r="F3063" s="6">
        <f t="shared" si="718"/>
        <v>0.1011181332036947</v>
      </c>
      <c r="G3063" s="101">
        <v>3</v>
      </c>
      <c r="H3063" s="7">
        <v>0</v>
      </c>
      <c r="I3063" s="103">
        <v>0</v>
      </c>
      <c r="J3063" s="10">
        <f>IF(B3063="Pending","",C3063/(VLOOKUP(B3063,Population!$A$2:$B$10,2,FALSE)/100000))</f>
        <v>10116.548484052642</v>
      </c>
      <c r="K3063" s="10">
        <f>IF(B3063="Pending","",SUMIFS(E:E,A:A,"&lt;="&amp;A3063,A:A,"&gt;="&amp;A3063-13,B:B,B3063)/(VLOOKUP(B3063,Population!$A$2:$B$10,2,FALSE)/100000)/14)</f>
        <v>72.051791915225337</v>
      </c>
      <c r="L3063" s="13">
        <f>IF(B3063="Pending","",(G3063/C3063)/(VLOOKUP(B3063,Population!$A$2:$B$10,2,FALSE)/100000))</f>
        <v>4.040229237233416E-6</v>
      </c>
    </row>
    <row r="3064" spans="1:12" x14ac:dyDescent="0.3">
      <c r="A3064" s="1">
        <v>44215</v>
      </c>
      <c r="B3064" s="101" t="s">
        <v>2</v>
      </c>
      <c r="C3064" s="101">
        <v>125917</v>
      </c>
      <c r="D3064" s="6">
        <f t="shared" si="716"/>
        <v>0.18253919931343215</v>
      </c>
      <c r="E3064" s="7">
        <f t="shared" si="717"/>
        <v>377</v>
      </c>
      <c r="F3064" s="6">
        <f t="shared" si="718"/>
        <v>0.18327661643169665</v>
      </c>
      <c r="G3064" s="101">
        <v>39</v>
      </c>
      <c r="H3064" s="7">
        <v>0</v>
      </c>
      <c r="I3064" s="103">
        <v>0</v>
      </c>
      <c r="J3064" s="10">
        <f>IF(B3064="Pending","",C3064/(VLOOKUP(B3064,Population!$A$2:$B$10,2,FALSE)/100000))</f>
        <v>13220.35428705819</v>
      </c>
      <c r="K3064" s="10">
        <f>IF(B3064="Pending","",SUMIFS(E:E,A:A,"&lt;="&amp;A3064,A:A,"&gt;="&amp;A3064-13,B:B,B3064)/(VLOOKUP(B3064,Population!$A$2:$B$10,2,FALSE)/100000)/14)</f>
        <v>97.658124868009281</v>
      </c>
      <c r="L3064" s="13">
        <f>IF(B3064="Pending","",(G3064/C3064)/(VLOOKUP(B3064,Population!$A$2:$B$10,2,FALSE)/100000))</f>
        <v>3.2519133495032809E-5</v>
      </c>
    </row>
    <row r="3065" spans="1:12" x14ac:dyDescent="0.3">
      <c r="A3065" s="1">
        <v>44215</v>
      </c>
      <c r="B3065" s="101" t="s">
        <v>3</v>
      </c>
      <c r="C3065" s="101">
        <v>107308</v>
      </c>
      <c r="D3065" s="6">
        <f t="shared" si="716"/>
        <v>0.15556212743256095</v>
      </c>
      <c r="E3065" s="7">
        <f t="shared" si="717"/>
        <v>295</v>
      </c>
      <c r="F3065" s="6">
        <f t="shared" si="718"/>
        <v>0.14341273699562471</v>
      </c>
      <c r="G3065" s="101">
        <v>83</v>
      </c>
      <c r="H3065" s="7">
        <v>0</v>
      </c>
      <c r="I3065" s="103">
        <v>0</v>
      </c>
      <c r="J3065" s="10">
        <f>IF(B3065="Pending","",C3065/(VLOOKUP(B3065,Population!$A$2:$B$10,2,FALSE)/100000))</f>
        <v>12233.265160479808</v>
      </c>
      <c r="K3065" s="10">
        <f>IF(B3065="Pending","",SUMIFS(E:E,A:A,"&lt;="&amp;A3065,A:A,"&gt;="&amp;A3065-13,B:B,B3065)/(VLOOKUP(B3065,Population!$A$2:$B$10,2,FALSE)/100000)/14)</f>
        <v>88.318534319478246</v>
      </c>
      <c r="L3065" s="13">
        <f>IF(B3065="Pending","",(G3065/C3065)/(VLOOKUP(B3065,Population!$A$2:$B$10,2,FALSE)/100000))</f>
        <v>8.8177195229835532E-5</v>
      </c>
    </row>
    <row r="3066" spans="1:12" x14ac:dyDescent="0.3">
      <c r="A3066" s="1">
        <v>44215</v>
      </c>
      <c r="B3066" s="101" t="s">
        <v>4</v>
      </c>
      <c r="C3066" s="101">
        <v>103006</v>
      </c>
      <c r="D3066" s="6">
        <f t="shared" si="716"/>
        <v>0.14932560944494699</v>
      </c>
      <c r="E3066" s="7">
        <f t="shared" si="717"/>
        <v>282</v>
      </c>
      <c r="F3066" s="6">
        <f t="shared" si="718"/>
        <v>0.13709285367039378</v>
      </c>
      <c r="G3066" s="101">
        <v>274</v>
      </c>
      <c r="H3066" s="7">
        <v>0</v>
      </c>
      <c r="I3066" s="103">
        <v>0</v>
      </c>
      <c r="J3066" s="10">
        <f>IF(B3066="Pending","",C3066/(VLOOKUP(B3066,Population!$A$2:$B$10,2,FALSE)/100000))</f>
        <v>12082.531788110544</v>
      </c>
      <c r="K3066" s="10">
        <f>IF(B3066="Pending","",SUMIFS(E:E,A:A,"&lt;="&amp;A3066,A:A,"&gt;="&amp;A3066-13,B:B,B3066)/(VLOOKUP(B3066,Population!$A$2:$B$10,2,FALSE)/100000)/14)</f>
        <v>86.50823441092291</v>
      </c>
      <c r="L3066" s="13">
        <f>IF(B3066="Pending","",(G3066/C3066)/(VLOOKUP(B3066,Population!$A$2:$B$10,2,FALSE)/100000))</f>
        <v>3.1202074098159009E-4</v>
      </c>
    </row>
    <row r="3067" spans="1:12" x14ac:dyDescent="0.3">
      <c r="A3067" s="1">
        <v>44215</v>
      </c>
      <c r="B3067" s="101" t="s">
        <v>5</v>
      </c>
      <c r="C3067" s="101">
        <v>96798</v>
      </c>
      <c r="D3067" s="6">
        <f t="shared" si="716"/>
        <v>0.14032600375756732</v>
      </c>
      <c r="E3067" s="7">
        <f t="shared" si="717"/>
        <v>272</v>
      </c>
      <c r="F3067" s="6">
        <f t="shared" si="718"/>
        <v>0.13223140495867769</v>
      </c>
      <c r="G3067" s="101">
        <v>721</v>
      </c>
      <c r="H3067" s="7">
        <v>0</v>
      </c>
      <c r="I3067" s="103">
        <v>0</v>
      </c>
      <c r="J3067" s="10">
        <f>IF(B3067="Pending","",C3067/(VLOOKUP(B3067,Population!$A$2:$B$10,2,FALSE)/100000))</f>
        <v>10811.058332895895</v>
      </c>
      <c r="K3067" s="10">
        <f>IF(B3067="Pending","",SUMIFS(E:E,A:A,"&lt;="&amp;A3067,A:A,"&gt;="&amp;A3067-13,B:B,B3067)/(VLOOKUP(B3067,Population!$A$2:$B$10,2,FALSE)/100000)/14)</f>
        <v>82.943400164051951</v>
      </c>
      <c r="L3067" s="13">
        <f>IF(B3067="Pending","",(G3067/C3067)/(VLOOKUP(B3067,Population!$A$2:$B$10,2,FALSE)/100000))</f>
        <v>8.318992006673086E-4</v>
      </c>
    </row>
    <row r="3068" spans="1:12" x14ac:dyDescent="0.3">
      <c r="A3068" s="1">
        <v>44215</v>
      </c>
      <c r="B3068" s="101" t="s">
        <v>6</v>
      </c>
      <c r="C3068" s="101">
        <v>69640</v>
      </c>
      <c r="D3068" s="6">
        <f t="shared" si="716"/>
        <v>0.10095562823278362</v>
      </c>
      <c r="E3068" s="7">
        <f t="shared" si="717"/>
        <v>199</v>
      </c>
      <c r="F3068" s="6">
        <f t="shared" si="718"/>
        <v>9.6742829363150221E-2</v>
      </c>
      <c r="G3068" s="101">
        <v>1546</v>
      </c>
      <c r="H3068" s="7">
        <v>0</v>
      </c>
      <c r="I3068" s="103">
        <v>0</v>
      </c>
      <c r="J3068" s="10">
        <f>IF(B3068="Pending","",C3068/(VLOOKUP(B3068,Population!$A$2:$B$10,2,FALSE)/100000))</f>
        <v>8837.1372954096132</v>
      </c>
      <c r="K3068" s="10">
        <f>IF(B3068="Pending","",SUMIFS(E:E,A:A,"&lt;="&amp;A3068,A:A,"&gt;="&amp;A3068-13,B:B,B3068)/(VLOOKUP(B3068,Population!$A$2:$B$10,2,FALSE)/100000)/14)</f>
        <v>69.793588634050636</v>
      </c>
      <c r="L3068" s="13">
        <f>IF(B3068="Pending","",(G3068/C3068)/(VLOOKUP(B3068,Population!$A$2:$B$10,2,FALSE)/100000))</f>
        <v>2.8171084546039973E-3</v>
      </c>
    </row>
    <row r="3069" spans="1:12" x14ac:dyDescent="0.3">
      <c r="A3069" s="1">
        <v>44215</v>
      </c>
      <c r="B3069" s="101" t="s">
        <v>7</v>
      </c>
      <c r="C3069" s="101">
        <v>41808</v>
      </c>
      <c r="D3069" s="6">
        <f t="shared" si="716"/>
        <v>6.0608169229698701E-2</v>
      </c>
      <c r="E3069" s="7">
        <f t="shared" si="717"/>
        <v>132</v>
      </c>
      <c r="F3069" s="6">
        <f t="shared" si="718"/>
        <v>6.4171122994652413E-2</v>
      </c>
      <c r="G3069" s="101">
        <v>2571</v>
      </c>
      <c r="H3069" s="7">
        <v>0</v>
      </c>
      <c r="I3069" s="103">
        <v>0</v>
      </c>
      <c r="J3069" s="10">
        <f>IF(B3069="Pending","",C3069/(VLOOKUP(B3069,Population!$A$2:$B$10,2,FALSE)/100000))</f>
        <v>8717.3189156729513</v>
      </c>
      <c r="K3069" s="10">
        <f>IF(B3069="Pending","",SUMIFS(E:E,A:A,"&lt;="&amp;A3069,A:A,"&gt;="&amp;A3069-13,B:B,B3069)/(VLOOKUP(B3069,Population!$A$2:$B$10,2,FALSE)/100000)/14)</f>
        <v>70.133287501202659</v>
      </c>
      <c r="L3069" s="13">
        <f>IF(B3069="Pending","",(G3069/C3069)/(VLOOKUP(B3069,Population!$A$2:$B$10,2,FALSE)/100000))</f>
        <v>1.2822308641942533E-2</v>
      </c>
    </row>
    <row r="3070" spans="1:12" x14ac:dyDescent="0.3">
      <c r="A3070" s="1">
        <v>44215</v>
      </c>
      <c r="B3070" s="101" t="s">
        <v>25</v>
      </c>
      <c r="C3070" s="101">
        <v>22103</v>
      </c>
      <c r="D3070" s="6">
        <f t="shared" si="716"/>
        <v>3.2042249437524643E-2</v>
      </c>
      <c r="E3070" s="7">
        <f t="shared" si="717"/>
        <v>130</v>
      </c>
      <c r="F3070" s="6">
        <f t="shared" si="718"/>
        <v>6.3198833252309183E-2</v>
      </c>
      <c r="G3070" s="101">
        <v>3229</v>
      </c>
      <c r="H3070" s="7">
        <v>0</v>
      </c>
      <c r="I3070" s="103">
        <v>0</v>
      </c>
      <c r="J3070" s="10">
        <f>IF(B3070="Pending","",C3070/(VLOOKUP(B3070,Population!$A$2:$B$10,2,FALSE)/100000))</f>
        <v>9984.6862026751714</v>
      </c>
      <c r="K3070" s="10">
        <f>IF(B3070="Pending","",SUMIFS(E:E,A:A,"&lt;="&amp;A3070,A:A,"&gt;="&amp;A3070-13,B:B,B3070)/(VLOOKUP(B3070,Population!$A$2:$B$10,2,FALSE)/100000)/14)</f>
        <v>81.118597713062158</v>
      </c>
      <c r="L3070" s="13">
        <f>IF(B3070="Pending","",(G3070/C3070)/(VLOOKUP(B3070,Population!$A$2:$B$10,2,FALSE)/100000))</f>
        <v>6.5993326179739881E-2</v>
      </c>
    </row>
    <row r="3071" spans="1:12" x14ac:dyDescent="0.3">
      <c r="A3071" s="1">
        <v>44215</v>
      </c>
      <c r="B3071" s="101" t="s">
        <v>21</v>
      </c>
      <c r="C3071" s="101">
        <v>1035</v>
      </c>
      <c r="D3071" s="6">
        <f t="shared" si="716"/>
        <v>1.5004175074803425E-3</v>
      </c>
      <c r="E3071" s="7">
        <f t="shared" si="717"/>
        <v>41</v>
      </c>
      <c r="F3071" s="6">
        <f t="shared" si="718"/>
        <v>1.9931939718035974E-2</v>
      </c>
      <c r="G3071" s="101">
        <v>0</v>
      </c>
      <c r="H3071" s="7">
        <v>0</v>
      </c>
      <c r="I3071" s="103">
        <v>0</v>
      </c>
      <c r="J3071" s="10" t="str">
        <f>IF(B3071="Pending","",C3071/(VLOOKUP(B3071,Population!$A$2:$B$10,2,FALSE)/100000))</f>
        <v/>
      </c>
      <c r="K3071" s="10" t="str">
        <f>IF(B3071="Pending","",SUMIFS(E:E,A:A,"&lt;="&amp;A3071,A:A,"&gt;="&amp;A3071-13,B:B,B3071)/(VLOOKUP(B3071,Population!$A$2:$B$10,2,FALSE)/100000)/14)</f>
        <v/>
      </c>
      <c r="L3071" s="13" t="str">
        <f>IF(B3071="Pending","",(G3071/C3071)/(VLOOKUP(B3071,Population!$A$2:$B$10,2,FALSE)/100000))</f>
        <v/>
      </c>
    </row>
    <row r="3072" spans="1:12" x14ac:dyDescent="0.3">
      <c r="A3072" s="1">
        <v>44216</v>
      </c>
      <c r="B3072" s="101" t="s">
        <v>0</v>
      </c>
      <c r="C3072" s="101">
        <v>35790</v>
      </c>
      <c r="D3072" s="6">
        <f t="shared" ref="D3072:D3081" si="719">C3072/SUMIF(A:A,A3072,C:C)</f>
        <v>5.1548990264888933E-2</v>
      </c>
      <c r="E3072" s="7">
        <f t="shared" ref="E3072:E3081" si="720">C3072-SUMIFS(C:C,A:A,A3072-1,B:B,B3072)</f>
        <v>268</v>
      </c>
      <c r="F3072" s="6">
        <f t="shared" ref="F3072:F3081" si="721">E3072/SUMIF(A:A,A3072,E:E)</f>
        <v>5.9781396386348426E-2</v>
      </c>
      <c r="G3072" s="101">
        <v>4</v>
      </c>
      <c r="H3072" s="7">
        <v>0</v>
      </c>
      <c r="I3072" s="103">
        <v>0</v>
      </c>
      <c r="J3072" s="10">
        <f>IF(B3072="Pending","",C3072/(VLOOKUP(B3072,Population!$A$2:$B$10,2,FALSE)/100000))</f>
        <v>3950.6189192590186</v>
      </c>
      <c r="K3072" s="10">
        <f>IF(B3072="Pending","",SUMIFS(E:E,A:A,"&lt;="&amp;A3072,A:A,"&gt;="&amp;A3072-13,B:B,B3072)/(VLOOKUP(B3072,Population!$A$2:$B$10,2,FALSE)/100000)/14)</f>
        <v>31.080788288266977</v>
      </c>
      <c r="L3072" s="13">
        <f>IF(B3072="Pending","",(G3072/C3072)/(VLOOKUP(B3072,Population!$A$2:$B$10,2,FALSE)/100000))</f>
        <v>1.2336777547581527E-5</v>
      </c>
    </row>
    <row r="3073" spans="1:12" x14ac:dyDescent="0.3">
      <c r="A3073" s="1">
        <v>44216</v>
      </c>
      <c r="B3073" s="101" t="s">
        <v>1</v>
      </c>
      <c r="C3073" s="101">
        <v>87183</v>
      </c>
      <c r="D3073" s="6">
        <f t="shared" si="719"/>
        <v>0.12557126622698553</v>
      </c>
      <c r="E3073" s="7">
        <f t="shared" si="720"/>
        <v>512</v>
      </c>
      <c r="F3073" s="6">
        <f t="shared" si="721"/>
        <v>0.11420923488735223</v>
      </c>
      <c r="G3073" s="101">
        <v>4</v>
      </c>
      <c r="H3073" s="7">
        <v>0</v>
      </c>
      <c r="I3073" s="103">
        <v>0</v>
      </c>
      <c r="J3073" s="10">
        <f>IF(B3073="Pending","",C3073/(VLOOKUP(B3073,Population!$A$2:$B$10,2,FALSE)/100000))</f>
        <v>10176.310951588901</v>
      </c>
      <c r="K3073" s="10">
        <f>IF(B3073="Pending","",SUMIFS(E:E,A:A,"&lt;="&amp;A3073,A:A,"&gt;="&amp;A3073-13,B:B,B3073)/(VLOOKUP(B3073,Population!$A$2:$B$10,2,FALSE)/100000)/14)</f>
        <v>69.041991304094083</v>
      </c>
      <c r="L3073" s="13">
        <f>IF(B3073="Pending","",(G3073/C3073)/(VLOOKUP(B3073,Population!$A$2:$B$10,2,FALSE)/100000))</f>
        <v>5.3553362195268557E-6</v>
      </c>
    </row>
    <row r="3074" spans="1:12" x14ac:dyDescent="0.3">
      <c r="A3074" s="1">
        <v>44216</v>
      </c>
      <c r="B3074" s="101" t="s">
        <v>2</v>
      </c>
      <c r="C3074" s="101">
        <v>126689</v>
      </c>
      <c r="D3074" s="6">
        <f t="shared" si="719"/>
        <v>0.18247247911898612</v>
      </c>
      <c r="E3074" s="7">
        <f t="shared" si="720"/>
        <v>772</v>
      </c>
      <c r="F3074" s="6">
        <f t="shared" si="721"/>
        <v>0.17220611197858576</v>
      </c>
      <c r="G3074" s="101">
        <v>39</v>
      </c>
      <c r="H3074" s="7">
        <v>0</v>
      </c>
      <c r="I3074" s="103">
        <v>0</v>
      </c>
      <c r="J3074" s="10">
        <f>IF(B3074="Pending","",C3074/(VLOOKUP(B3074,Population!$A$2:$B$10,2,FALSE)/100000))</f>
        <v>13301.408580835909</v>
      </c>
      <c r="K3074" s="10">
        <f>IF(B3074="Pending","",SUMIFS(E:E,A:A,"&lt;="&amp;A3074,A:A,"&gt;="&amp;A3074-13,B:B,B3074)/(VLOOKUP(B3074,Population!$A$2:$B$10,2,FALSE)/100000)/14)</f>
        <v>92.663476491255011</v>
      </c>
      <c r="L3074" s="13">
        <f>IF(B3074="Pending","",(G3074/C3074)/(VLOOKUP(B3074,Population!$A$2:$B$10,2,FALSE)/100000))</f>
        <v>3.2320972872893833E-5</v>
      </c>
    </row>
    <row r="3075" spans="1:12" x14ac:dyDescent="0.3">
      <c r="A3075" s="1">
        <v>44216</v>
      </c>
      <c r="B3075" s="101" t="s">
        <v>3</v>
      </c>
      <c r="C3075" s="101">
        <v>107988</v>
      </c>
      <c r="D3075" s="6">
        <f t="shared" si="719"/>
        <v>0.15553708747484843</v>
      </c>
      <c r="E3075" s="7">
        <f t="shared" si="720"/>
        <v>680</v>
      </c>
      <c r="F3075" s="6">
        <f t="shared" si="721"/>
        <v>0.15168414008476466</v>
      </c>
      <c r="G3075" s="101">
        <v>85</v>
      </c>
      <c r="H3075" s="7">
        <v>0</v>
      </c>
      <c r="I3075" s="103">
        <v>0</v>
      </c>
      <c r="J3075" s="10">
        <f>IF(B3075="Pending","",C3075/(VLOOKUP(B3075,Population!$A$2:$B$10,2,FALSE)/100000))</f>
        <v>12310.786131042361</v>
      </c>
      <c r="K3075" s="10">
        <f>IF(B3075="Pending","",SUMIFS(E:E,A:A,"&lt;="&amp;A3075,A:A,"&gt;="&amp;A3075-13,B:B,B3075)/(VLOOKUP(B3075,Population!$A$2:$B$10,2,FALSE)/100000)/14)</f>
        <v>84.116767427642472</v>
      </c>
      <c r="L3075" s="13">
        <f>IF(B3075="Pending","",(G3075/C3075)/(VLOOKUP(B3075,Population!$A$2:$B$10,2,FALSE)/100000))</f>
        <v>8.973331592694494E-5</v>
      </c>
    </row>
    <row r="3076" spans="1:12" x14ac:dyDescent="0.3">
      <c r="A3076" s="1">
        <v>44216</v>
      </c>
      <c r="B3076" s="101" t="s">
        <v>4</v>
      </c>
      <c r="C3076" s="101">
        <v>103658</v>
      </c>
      <c r="D3076" s="6">
        <f t="shared" si="719"/>
        <v>0.149300509440566</v>
      </c>
      <c r="E3076" s="7">
        <f t="shared" si="720"/>
        <v>652</v>
      </c>
      <c r="F3076" s="6">
        <f t="shared" si="721"/>
        <v>0.14543832255186259</v>
      </c>
      <c r="G3076" s="101">
        <v>276</v>
      </c>
      <c r="H3076" s="7">
        <v>0</v>
      </c>
      <c r="I3076" s="103">
        <v>0</v>
      </c>
      <c r="J3076" s="10">
        <f>IF(B3076="Pending","",C3076/(VLOOKUP(B3076,Population!$A$2:$B$10,2,FALSE)/100000))</f>
        <v>12159.010932294843</v>
      </c>
      <c r="K3076" s="10">
        <f>IF(B3076="Pending","",SUMIFS(E:E,A:A,"&lt;="&amp;A3076,A:A,"&gt;="&amp;A3076-13,B:B,B3076)/(VLOOKUP(B3076,Population!$A$2:$B$10,2,FALSE)/100000)/14)</f>
        <v>82.486544094482923</v>
      </c>
      <c r="L3076" s="13">
        <f>IF(B3076="Pending","",(G3076/C3076)/(VLOOKUP(B3076,Population!$A$2:$B$10,2,FALSE)/100000))</f>
        <v>3.1232135529666785E-4</v>
      </c>
    </row>
    <row r="3077" spans="1:12" x14ac:dyDescent="0.3">
      <c r="A3077" s="1">
        <v>44216</v>
      </c>
      <c r="B3077" s="101" t="s">
        <v>5</v>
      </c>
      <c r="C3077" s="101">
        <v>97479</v>
      </c>
      <c r="D3077" s="6">
        <f t="shared" si="719"/>
        <v>0.14040078295700217</v>
      </c>
      <c r="E3077" s="7">
        <f t="shared" si="720"/>
        <v>681</v>
      </c>
      <c r="F3077" s="6">
        <f t="shared" si="721"/>
        <v>0.15190720499665403</v>
      </c>
      <c r="G3077" s="101">
        <v>729</v>
      </c>
      <c r="H3077" s="7">
        <v>0</v>
      </c>
      <c r="I3077" s="103">
        <v>0</v>
      </c>
      <c r="J3077" s="10">
        <f>IF(B3077="Pending","",C3077/(VLOOKUP(B3077,Population!$A$2:$B$10,2,FALSE)/100000))</f>
        <v>10887.117039942548</v>
      </c>
      <c r="K3077" s="10">
        <f>IF(B3077="Pending","",SUMIFS(E:E,A:A,"&lt;="&amp;A3077,A:A,"&gt;="&amp;A3077-13,B:B,B3077)/(VLOOKUP(B3077,Population!$A$2:$B$10,2,FALSE)/100000)/14)</f>
        <v>79.409310881309338</v>
      </c>
      <c r="L3077" s="13">
        <f>IF(B3077="Pending","",(G3077/C3077)/(VLOOKUP(B3077,Population!$A$2:$B$10,2,FALSE)/100000))</f>
        <v>8.3525347184626409E-4</v>
      </c>
    </row>
    <row r="3078" spans="1:12" x14ac:dyDescent="0.3">
      <c r="A3078" s="1">
        <v>44216</v>
      </c>
      <c r="B3078" s="101" t="s">
        <v>6</v>
      </c>
      <c r="C3078" s="101">
        <v>70152</v>
      </c>
      <c r="D3078" s="6">
        <f t="shared" si="719"/>
        <v>0.1010412060648921</v>
      </c>
      <c r="E3078" s="7">
        <f t="shared" si="720"/>
        <v>512</v>
      </c>
      <c r="F3078" s="6">
        <f t="shared" si="721"/>
        <v>0.11420923488735223</v>
      </c>
      <c r="G3078" s="101">
        <v>1558</v>
      </c>
      <c r="H3078" s="7">
        <v>0</v>
      </c>
      <c r="I3078" s="103">
        <v>0</v>
      </c>
      <c r="J3078" s="10">
        <f>IF(B3078="Pending","",C3078/(VLOOKUP(B3078,Population!$A$2:$B$10,2,FALSE)/100000))</f>
        <v>8902.1087815562205</v>
      </c>
      <c r="K3078" s="10">
        <f>IF(B3078="Pending","",SUMIFS(E:E,A:A,"&lt;="&amp;A3078,A:A,"&gt;="&amp;A3078-13,B:B,B3078)/(VLOOKUP(B3078,Population!$A$2:$B$10,2,FALSE)/100000)/14)</f>
        <v>67.174063034668748</v>
      </c>
      <c r="L3078" s="13">
        <f>IF(B3078="Pending","",(G3078/C3078)/(VLOOKUP(B3078,Population!$A$2:$B$10,2,FALSE)/100000))</f>
        <v>2.8182546753504315E-3</v>
      </c>
    </row>
    <row r="3079" spans="1:12" x14ac:dyDescent="0.3">
      <c r="A3079" s="1">
        <v>44216</v>
      </c>
      <c r="B3079" s="101" t="s">
        <v>7</v>
      </c>
      <c r="C3079" s="101">
        <v>42073</v>
      </c>
      <c r="D3079" s="6">
        <f t="shared" si="719"/>
        <v>6.0598509846735732E-2</v>
      </c>
      <c r="E3079" s="7">
        <f t="shared" si="720"/>
        <v>265</v>
      </c>
      <c r="F3079" s="6">
        <f t="shared" si="721"/>
        <v>5.9112201650680346E-2</v>
      </c>
      <c r="G3079" s="101">
        <v>2601</v>
      </c>
      <c r="H3079" s="7">
        <v>0</v>
      </c>
      <c r="I3079" s="103">
        <v>0</v>
      </c>
      <c r="J3079" s="10">
        <f>IF(B3079="Pending","",C3079/(VLOOKUP(B3079,Population!$A$2:$B$10,2,FALSE)/100000))</f>
        <v>8772.5736399518773</v>
      </c>
      <c r="K3079" s="10">
        <f>IF(B3079="Pending","",SUMIFS(E:E,A:A,"&lt;="&amp;A3079,A:A,"&gt;="&amp;A3079-13,B:B,B3079)/(VLOOKUP(B3079,Population!$A$2:$B$10,2,FALSE)/100000)/14)</f>
        <v>67.303530732201054</v>
      </c>
      <c r="L3079" s="13">
        <f>IF(B3079="Pending","",(G3079/C3079)/(VLOOKUP(B3079,Population!$A$2:$B$10,2,FALSE)/100000))</f>
        <v>1.2890222506298454E-2</v>
      </c>
    </row>
    <row r="3080" spans="1:12" x14ac:dyDescent="0.3">
      <c r="A3080" s="1">
        <v>44216</v>
      </c>
      <c r="B3080" s="101" t="s">
        <v>25</v>
      </c>
      <c r="C3080" s="101">
        <v>22245</v>
      </c>
      <c r="D3080" s="6">
        <f t="shared" si="719"/>
        <v>3.2039879531781341E-2</v>
      </c>
      <c r="E3080" s="7">
        <f t="shared" si="720"/>
        <v>142</v>
      </c>
      <c r="F3080" s="6">
        <f t="shared" si="721"/>
        <v>3.1675217488289095E-2</v>
      </c>
      <c r="G3080" s="101">
        <v>3260</v>
      </c>
      <c r="H3080" s="7">
        <v>0</v>
      </c>
      <c r="I3080" s="103">
        <v>0</v>
      </c>
      <c r="J3080" s="10">
        <f>IF(B3080="Pending","",C3080/(VLOOKUP(B3080,Population!$A$2:$B$10,2,FALSE)/100000))</f>
        <v>10048.832492354393</v>
      </c>
      <c r="K3080" s="10">
        <f>IF(B3080="Pending","",SUMIFS(E:E,A:A,"&lt;="&amp;A3080,A:A,"&gt;="&amp;A3080-13,B:B,B3080)/(VLOOKUP(B3080,Population!$A$2:$B$10,2,FALSE)/100000)/14)</f>
        <v>78.150057144405949</v>
      </c>
      <c r="L3080" s="13">
        <f>IF(B3080="Pending","",(G3080/C3080)/(VLOOKUP(B3080,Population!$A$2:$B$10,2,FALSE)/100000))</f>
        <v>6.6201584896200191E-2</v>
      </c>
    </row>
    <row r="3081" spans="1:12" x14ac:dyDescent="0.3">
      <c r="A3081" s="1">
        <v>44216</v>
      </c>
      <c r="B3081" s="101" t="s">
        <v>21</v>
      </c>
      <c r="C3081" s="101">
        <v>1034</v>
      </c>
      <c r="D3081" s="6">
        <f t="shared" si="719"/>
        <v>1.4892890733136394E-3</v>
      </c>
      <c r="E3081" s="7">
        <f t="shared" si="720"/>
        <v>-1</v>
      </c>
      <c r="F3081" s="6">
        <f t="shared" si="721"/>
        <v>-2.2306491188935982E-4</v>
      </c>
      <c r="G3081" s="101">
        <v>0</v>
      </c>
      <c r="H3081" s="7">
        <v>0</v>
      </c>
      <c r="I3081" s="103">
        <v>0</v>
      </c>
      <c r="J3081" s="10" t="str">
        <f>IF(B3081="Pending","",C3081/(VLOOKUP(B3081,Population!$A$2:$B$10,2,FALSE)/100000))</f>
        <v/>
      </c>
      <c r="K3081" s="10" t="str">
        <f>IF(B3081="Pending","",SUMIFS(E:E,A:A,"&lt;="&amp;A3081,A:A,"&gt;="&amp;A3081-13,B:B,B3081)/(VLOOKUP(B3081,Population!$A$2:$B$10,2,FALSE)/100000)/14)</f>
        <v/>
      </c>
      <c r="L3081" s="13" t="str">
        <f>IF(B3081="Pending","",(G3081/C3081)/(VLOOKUP(B3081,Population!$A$2:$B$10,2,FALSE)/100000))</f>
        <v/>
      </c>
    </row>
    <row r="3082" spans="1:12" x14ac:dyDescent="0.3">
      <c r="A3082" s="1">
        <v>44217</v>
      </c>
      <c r="B3082" s="101" t="s">
        <v>0</v>
      </c>
      <c r="C3082" s="101">
        <v>36001</v>
      </c>
      <c r="D3082" s="6">
        <f t="shared" ref="D3082:D3091" si="722">C3082/SUMIF(A:A,A3082,C:C)</f>
        <v>5.1593403679940614E-2</v>
      </c>
      <c r="E3082" s="7">
        <f t="shared" ref="E3082:E3091" si="723">C3082-SUMIFS(C:C,A:A,A3082-1,B:B,B3082)</f>
        <v>211</v>
      </c>
      <c r="F3082" s="6">
        <f t="shared" ref="F3082:F3091" si="724">E3082/SUMIF(A:A,A3082,E:E)</f>
        <v>6.0423825887743414E-2</v>
      </c>
      <c r="G3082" s="101">
        <v>4</v>
      </c>
      <c r="H3082" s="7">
        <v>0</v>
      </c>
      <c r="I3082" s="103">
        <v>0</v>
      </c>
      <c r="J3082" s="10">
        <f>IF(B3082="Pending","",C3082/(VLOOKUP(B3082,Population!$A$2:$B$10,2,FALSE)/100000))</f>
        <v>3973.9097991685926</v>
      </c>
      <c r="K3082" s="10">
        <f>IF(B3082="Pending","",SUMIFS(E:E,A:A,"&lt;="&amp;A3082,A:A,"&gt;="&amp;A3082-13,B:B,B3082)/(VLOOKUP(B3082,Population!$A$2:$B$10,2,FALSE)/100000)/14)</f>
        <v>29.101773102991732</v>
      </c>
      <c r="L3082" s="13">
        <f>IF(B3082="Pending","",(G3082/C3082)/(VLOOKUP(B3082,Population!$A$2:$B$10,2,FALSE)/100000))</f>
        <v>1.2264472332100298E-5</v>
      </c>
    </row>
    <row r="3083" spans="1:12" x14ac:dyDescent="0.3">
      <c r="A3083" s="1">
        <v>44217</v>
      </c>
      <c r="B3083" s="101" t="s">
        <v>1</v>
      </c>
      <c r="C3083" s="101">
        <v>87576</v>
      </c>
      <c r="D3083" s="6">
        <f t="shared" si="722"/>
        <v>0.12550606707242795</v>
      </c>
      <c r="E3083" s="7">
        <f t="shared" si="723"/>
        <v>393</v>
      </c>
      <c r="F3083" s="6">
        <f t="shared" si="724"/>
        <v>0.11254295532646048</v>
      </c>
      <c r="G3083" s="101">
        <v>3</v>
      </c>
      <c r="H3083" s="7">
        <v>0</v>
      </c>
      <c r="I3083" s="103">
        <v>0</v>
      </c>
      <c r="J3083" s="10">
        <f>IF(B3083="Pending","",C3083/(VLOOKUP(B3083,Population!$A$2:$B$10,2,FALSE)/100000))</f>
        <v>10222.183314365753</v>
      </c>
      <c r="K3083" s="10">
        <f>IF(B3083="Pending","",SUMIFS(E:E,A:A,"&lt;="&amp;A3083,A:A,"&gt;="&amp;A3083-13,B:B,B3083)/(VLOOKUP(B3083,Population!$A$2:$B$10,2,FALSE)/100000)/14)</f>
        <v>63.697719304827778</v>
      </c>
      <c r="L3083" s="13">
        <f>IF(B3083="Pending","",(G3083/C3083)/(VLOOKUP(B3083,Population!$A$2:$B$10,2,FALSE)/100000))</f>
        <v>3.9984779873510712E-6</v>
      </c>
    </row>
    <row r="3084" spans="1:12" x14ac:dyDescent="0.3">
      <c r="A3084" s="1">
        <v>44217</v>
      </c>
      <c r="B3084" s="101" t="s">
        <v>2</v>
      </c>
      <c r="C3084" s="101">
        <v>127286</v>
      </c>
      <c r="D3084" s="6">
        <f t="shared" si="722"/>
        <v>0.18241487683133581</v>
      </c>
      <c r="E3084" s="7">
        <f t="shared" si="723"/>
        <v>597</v>
      </c>
      <c r="F3084" s="6">
        <f t="shared" si="724"/>
        <v>0.17096219931271478</v>
      </c>
      <c r="G3084" s="101">
        <v>39</v>
      </c>
      <c r="H3084" s="7">
        <v>0</v>
      </c>
      <c r="I3084" s="103">
        <v>0</v>
      </c>
      <c r="J3084" s="10">
        <f>IF(B3084="Pending","",C3084/(VLOOKUP(B3084,Population!$A$2:$B$10,2,FALSE)/100000))</f>
        <v>13364.089168122564</v>
      </c>
      <c r="K3084" s="10">
        <f>IF(B3084="Pending","",SUMIFS(E:E,A:A,"&lt;="&amp;A3084,A:A,"&gt;="&amp;A3084-13,B:B,B3084)/(VLOOKUP(B3084,Population!$A$2:$B$10,2,FALSE)/100000)/14)</f>
        <v>84.571546163150103</v>
      </c>
      <c r="L3084" s="13">
        <f>IF(B3084="Pending","",(G3084/C3084)/(VLOOKUP(B3084,Population!$A$2:$B$10,2,FALSE)/100000))</f>
        <v>3.2169380232657531E-5</v>
      </c>
    </row>
    <row r="3085" spans="1:12" x14ac:dyDescent="0.3">
      <c r="A3085" s="1">
        <v>44217</v>
      </c>
      <c r="B3085" s="101" t="s">
        <v>3</v>
      </c>
      <c r="C3085" s="101">
        <v>108526</v>
      </c>
      <c r="D3085" s="6">
        <f t="shared" si="722"/>
        <v>0.15552972772337531</v>
      </c>
      <c r="E3085" s="7">
        <f t="shared" si="723"/>
        <v>538</v>
      </c>
      <c r="F3085" s="6">
        <f t="shared" si="724"/>
        <v>0.15406643757159222</v>
      </c>
      <c r="G3085" s="101">
        <v>86</v>
      </c>
      <c r="H3085" s="7">
        <v>0</v>
      </c>
      <c r="I3085" s="103">
        <v>0</v>
      </c>
      <c r="J3085" s="10">
        <f>IF(B3085="Pending","",C3085/(VLOOKUP(B3085,Population!$A$2:$B$10,2,FALSE)/100000))</f>
        <v>12372.118898928615</v>
      </c>
      <c r="K3085" s="10">
        <f>IF(B3085="Pending","",SUMIFS(E:E,A:A,"&lt;="&amp;A3085,A:A,"&gt;="&amp;A3085-13,B:B,B3085)/(VLOOKUP(B3085,Population!$A$2:$B$10,2,FALSE)/100000)/14)</f>
        <v>77.553542398922261</v>
      </c>
      <c r="L3085" s="13">
        <f>IF(B3085="Pending","",(G3085/C3085)/(VLOOKUP(B3085,Population!$A$2:$B$10,2,FALSE)/100000))</f>
        <v>9.0338930280456307E-5</v>
      </c>
    </row>
    <row r="3086" spans="1:12" x14ac:dyDescent="0.3">
      <c r="A3086" s="1">
        <v>44217</v>
      </c>
      <c r="B3086" s="101" t="s">
        <v>4</v>
      </c>
      <c r="C3086" s="101">
        <v>104171</v>
      </c>
      <c r="D3086" s="6">
        <f t="shared" si="722"/>
        <v>0.14928853239474163</v>
      </c>
      <c r="E3086" s="7">
        <f t="shared" si="723"/>
        <v>513</v>
      </c>
      <c r="F3086" s="6">
        <f t="shared" si="724"/>
        <v>0.14690721649484537</v>
      </c>
      <c r="G3086" s="101">
        <v>281</v>
      </c>
      <c r="H3086" s="7">
        <v>0</v>
      </c>
      <c r="I3086" s="103">
        <v>0</v>
      </c>
      <c r="J3086" s="10">
        <f>IF(B3086="Pending","",C3086/(VLOOKUP(B3086,Population!$A$2:$B$10,2,FALSE)/100000))</f>
        <v>12219.185473654577</v>
      </c>
      <c r="K3086" s="10">
        <f>IF(B3086="Pending","",SUMIFS(E:E,A:A,"&lt;="&amp;A3086,A:A,"&gt;="&amp;A3086-13,B:B,B3086)/(VLOOKUP(B3086,Population!$A$2:$B$10,2,FALSE)/100000)/14)</f>
        <v>76.361844883404501</v>
      </c>
      <c r="L3086" s="13">
        <f>IF(B3086="Pending","",(G3086/C3086)/(VLOOKUP(B3086,Population!$A$2:$B$10,2,FALSE)/100000))</f>
        <v>3.1641343129875716E-4</v>
      </c>
    </row>
    <row r="3087" spans="1:12" x14ac:dyDescent="0.3">
      <c r="A3087" s="1">
        <v>44217</v>
      </c>
      <c r="B3087" s="101" t="s">
        <v>5</v>
      </c>
      <c r="C3087" s="101">
        <v>97985</v>
      </c>
      <c r="D3087" s="6">
        <f t="shared" si="722"/>
        <v>0.14042331211852396</v>
      </c>
      <c r="E3087" s="7">
        <f t="shared" si="723"/>
        <v>506</v>
      </c>
      <c r="F3087" s="6">
        <f t="shared" si="724"/>
        <v>0.14490263459335626</v>
      </c>
      <c r="G3087" s="101">
        <v>735</v>
      </c>
      <c r="H3087" s="7">
        <v>0</v>
      </c>
      <c r="I3087" s="103">
        <v>0</v>
      </c>
      <c r="J3087" s="10">
        <f>IF(B3087="Pending","",C3087/(VLOOKUP(B3087,Population!$A$2:$B$10,2,FALSE)/100000))</f>
        <v>10943.63055795372</v>
      </c>
      <c r="K3087" s="10">
        <f>IF(B3087="Pending","",SUMIFS(E:E,A:A,"&lt;="&amp;A3087,A:A,"&gt;="&amp;A3087-13,B:B,B3087)/(VLOOKUP(B3087,Population!$A$2:$B$10,2,FALSE)/100000)/14)</f>
        <v>72.963387313688486</v>
      </c>
      <c r="L3087" s="13">
        <f>IF(B3087="Pending","",(G3087/C3087)/(VLOOKUP(B3087,Population!$A$2:$B$10,2,FALSE)/100000))</f>
        <v>8.3777919017230041E-4</v>
      </c>
    </row>
    <row r="3088" spans="1:12" x14ac:dyDescent="0.3">
      <c r="A3088" s="1">
        <v>44217</v>
      </c>
      <c r="B3088" s="101" t="s">
        <v>6</v>
      </c>
      <c r="C3088" s="101">
        <v>70574</v>
      </c>
      <c r="D3088" s="6">
        <f t="shared" si="722"/>
        <v>0.10114032586061857</v>
      </c>
      <c r="E3088" s="7">
        <f t="shared" si="723"/>
        <v>422</v>
      </c>
      <c r="F3088" s="6">
        <f t="shared" si="724"/>
        <v>0.12084765177548683</v>
      </c>
      <c r="G3088" s="101">
        <v>1583</v>
      </c>
      <c r="H3088" s="7">
        <v>0</v>
      </c>
      <c r="I3088" s="103">
        <v>0</v>
      </c>
      <c r="J3088" s="10">
        <f>IF(B3088="Pending","",C3088/(VLOOKUP(B3088,Population!$A$2:$B$10,2,FALSE)/100000))</f>
        <v>8955.6594986536184</v>
      </c>
      <c r="K3088" s="10">
        <f>IF(B3088="Pending","",SUMIFS(E:E,A:A,"&lt;="&amp;A3088,A:A,"&gt;="&amp;A3088-13,B:B,B3088)/(VLOOKUP(B3088,Population!$A$2:$B$10,2,FALSE)/100000)/14)</f>
        <v>61.626832353624714</v>
      </c>
      <c r="L3088" s="13">
        <f>IF(B3088="Pending","",(G3088/C3088)/(VLOOKUP(B3088,Population!$A$2:$B$10,2,FALSE)/100000))</f>
        <v>2.8463547174906586E-3</v>
      </c>
    </row>
    <row r="3089" spans="1:12" x14ac:dyDescent="0.3">
      <c r="A3089" s="1">
        <v>44217</v>
      </c>
      <c r="B3089" s="101" t="s">
        <v>7</v>
      </c>
      <c r="C3089" s="101">
        <v>42291</v>
      </c>
      <c r="D3089" s="6">
        <f t="shared" si="722"/>
        <v>6.0607667426692824E-2</v>
      </c>
      <c r="E3089" s="7">
        <f t="shared" si="723"/>
        <v>218</v>
      </c>
      <c r="F3089" s="6">
        <f t="shared" si="724"/>
        <v>6.2428407789232532E-2</v>
      </c>
      <c r="G3089" s="101">
        <v>2641</v>
      </c>
      <c r="H3089" s="7">
        <v>0</v>
      </c>
      <c r="I3089" s="103">
        <v>0</v>
      </c>
      <c r="J3089" s="10">
        <f>IF(B3089="Pending","",C3089/(VLOOKUP(B3089,Population!$A$2:$B$10,2,FALSE)/100000))</f>
        <v>8818.0284697360494</v>
      </c>
      <c r="K3089" s="10">
        <f>IF(B3089="Pending","",SUMIFS(E:E,A:A,"&lt;="&amp;A3089,A:A,"&gt;="&amp;A3089-13,B:B,B3089)/(VLOOKUP(B3089,Population!$A$2:$B$10,2,FALSE)/100000)/14)</f>
        <v>61.495082627408308</v>
      </c>
      <c r="L3089" s="13">
        <f>IF(B3089="Pending","",(G3089/C3089)/(VLOOKUP(B3089,Population!$A$2:$B$10,2,FALSE)/100000))</f>
        <v>1.3020989507169614E-2</v>
      </c>
    </row>
    <row r="3090" spans="1:12" x14ac:dyDescent="0.3">
      <c r="A3090" s="1">
        <v>44217</v>
      </c>
      <c r="B3090" s="101" t="s">
        <v>25</v>
      </c>
      <c r="C3090" s="101">
        <v>22352</v>
      </c>
      <c r="D3090" s="6">
        <f t="shared" si="722"/>
        <v>3.2032881282576385E-2</v>
      </c>
      <c r="E3090" s="7">
        <f t="shared" si="723"/>
        <v>107</v>
      </c>
      <c r="F3090" s="6">
        <f t="shared" si="724"/>
        <v>3.0641466208476516E-2</v>
      </c>
      <c r="G3090" s="101">
        <v>3312</v>
      </c>
      <c r="H3090" s="7">
        <v>0</v>
      </c>
      <c r="I3090" s="103">
        <v>0</v>
      </c>
      <c r="J3090" s="10">
        <f>IF(B3090="Pending","",C3090/(VLOOKUP(B3090,Population!$A$2:$B$10,2,FALSE)/100000))</f>
        <v>10097.168076830993</v>
      </c>
      <c r="K3090" s="10">
        <f>IF(B3090="Pending","",SUMIFS(E:E,A:A,"&lt;="&amp;A3090,A:A,"&gt;="&amp;A3090-13,B:B,B3090)/(VLOOKUP(B3090,Population!$A$2:$B$10,2,FALSE)/100000)/14)</f>
        <v>71.664441336798347</v>
      </c>
      <c r="L3090" s="13">
        <f>IF(B3090="Pending","",(G3090/C3090)/(VLOOKUP(B3090,Population!$A$2:$B$10,2,FALSE)/100000))</f>
        <v>6.6935596215225976E-2</v>
      </c>
    </row>
    <row r="3091" spans="1:12" x14ac:dyDescent="0.3">
      <c r="A3091" s="1">
        <v>44217</v>
      </c>
      <c r="B3091" s="101" t="s">
        <v>21</v>
      </c>
      <c r="C3091" s="101">
        <v>1021</v>
      </c>
      <c r="D3091" s="6">
        <f t="shared" si="722"/>
        <v>1.4632056097669333E-3</v>
      </c>
      <c r="E3091" s="7">
        <f t="shared" si="723"/>
        <v>-13</v>
      </c>
      <c r="F3091" s="6">
        <f t="shared" si="724"/>
        <v>-3.7227949599083618E-3</v>
      </c>
      <c r="G3091" s="101">
        <v>0</v>
      </c>
      <c r="H3091" s="7">
        <v>0</v>
      </c>
      <c r="I3091" s="103">
        <v>0</v>
      </c>
      <c r="J3091" s="10" t="str">
        <f>IF(B3091="Pending","",C3091/(VLOOKUP(B3091,Population!$A$2:$B$10,2,FALSE)/100000))</f>
        <v/>
      </c>
      <c r="K3091" s="10" t="str">
        <f>IF(B3091="Pending","",SUMIFS(E:E,A:A,"&lt;="&amp;A3091,A:A,"&gt;="&amp;A3091-13,B:B,B3091)/(VLOOKUP(B3091,Population!$A$2:$B$10,2,FALSE)/100000)/14)</f>
        <v/>
      </c>
      <c r="L3091" s="13" t="str">
        <f>IF(B3091="Pending","",(G3091/C3091)/(VLOOKUP(B3091,Population!$A$2:$B$10,2,FALSE)/100000))</f>
        <v/>
      </c>
    </row>
    <row r="3092" spans="1:12" x14ac:dyDescent="0.3">
      <c r="A3092" s="1">
        <v>44218</v>
      </c>
      <c r="B3092" s="101" t="s">
        <v>0</v>
      </c>
      <c r="C3092" s="101">
        <v>36287</v>
      </c>
      <c r="D3092" s="6">
        <f t="shared" ref="D3092:D3101" si="725">C3092/SUMIF(A:A,A3092,C:C)</f>
        <v>5.1702151608541462E-2</v>
      </c>
      <c r="E3092" s="7">
        <f t="shared" ref="E3092:E3101" si="726">C3092-SUMIFS(C:C,A:A,A3092-1,B:B,B3092)</f>
        <v>286</v>
      </c>
      <c r="F3092" s="6">
        <f t="shared" ref="F3092:F3101" si="727">E3092/SUMIF(A:A,A3092,E:E)</f>
        <v>7.0374015748031496E-2</v>
      </c>
      <c r="G3092" s="101">
        <v>5</v>
      </c>
      <c r="H3092" s="7">
        <v>0</v>
      </c>
      <c r="I3092" s="103">
        <v>0</v>
      </c>
      <c r="J3092" s="10">
        <f>IF(B3092="Pending","",C3092/(VLOOKUP(B3092,Population!$A$2:$B$10,2,FALSE)/100000))</f>
        <v>4005.4794278611903</v>
      </c>
      <c r="K3092" s="10">
        <f>IF(B3092="Pending","",SUMIFS(E:E,A:A,"&lt;="&amp;A3092,A:A,"&gt;="&amp;A3092-13,B:B,B3092)/(VLOOKUP(B3092,Population!$A$2:$B$10,2,FALSE)/100000)/14)</f>
        <v>28.770623151670776</v>
      </c>
      <c r="L3092" s="13">
        <f>IF(B3092="Pending","",(G3092/C3092)/(VLOOKUP(B3092,Population!$A$2:$B$10,2,FALSE)/100000))</f>
        <v>1.5209760672828521E-5</v>
      </c>
    </row>
    <row r="3093" spans="1:12" x14ac:dyDescent="0.3">
      <c r="A3093" s="1">
        <v>44218</v>
      </c>
      <c r="B3093" s="101" t="s">
        <v>1</v>
      </c>
      <c r="C3093" s="101">
        <v>88075</v>
      </c>
      <c r="D3093" s="6">
        <f t="shared" si="725"/>
        <v>0.12549031341588693</v>
      </c>
      <c r="E3093" s="7">
        <f t="shared" si="726"/>
        <v>499</v>
      </c>
      <c r="F3093" s="6">
        <f t="shared" si="727"/>
        <v>0.12278543307086615</v>
      </c>
      <c r="G3093" s="101">
        <v>3</v>
      </c>
      <c r="H3093" s="7">
        <v>0</v>
      </c>
      <c r="I3093" s="103">
        <v>0</v>
      </c>
      <c r="J3093" s="10">
        <f>IF(B3093="Pending","",C3093/(VLOOKUP(B3093,Population!$A$2:$B$10,2,FALSE)/100000))</f>
        <v>10280.428375499723</v>
      </c>
      <c r="K3093" s="10">
        <f>IF(B3093="Pending","",SUMIFS(E:E,A:A,"&lt;="&amp;A3093,A:A,"&gt;="&amp;A3093-13,B:B,B3093)/(VLOOKUP(B3093,Population!$A$2:$B$10,2,FALSE)/100000)/14)</f>
        <v>61.563345464247156</v>
      </c>
      <c r="L3093" s="13">
        <f>IF(B3093="Pending","",(G3093/C3093)/(VLOOKUP(B3093,Population!$A$2:$B$10,2,FALSE)/100000))</f>
        <v>3.9758241069572227E-6</v>
      </c>
    </row>
    <row r="3094" spans="1:12" x14ac:dyDescent="0.3">
      <c r="A3094" s="1">
        <v>44218</v>
      </c>
      <c r="B3094" s="101" t="s">
        <v>2</v>
      </c>
      <c r="C3094" s="101">
        <v>127970</v>
      </c>
      <c r="D3094" s="6">
        <f t="shared" si="725"/>
        <v>0.18233318657770139</v>
      </c>
      <c r="E3094" s="7">
        <f t="shared" si="726"/>
        <v>684</v>
      </c>
      <c r="F3094" s="6">
        <f t="shared" si="727"/>
        <v>0.16830708661417323</v>
      </c>
      <c r="G3094" s="101">
        <v>39</v>
      </c>
      <c r="H3094" s="7">
        <v>0</v>
      </c>
      <c r="I3094" s="103">
        <v>0</v>
      </c>
      <c r="J3094" s="10">
        <f>IF(B3094="Pending","",C3094/(VLOOKUP(B3094,Population!$A$2:$B$10,2,FALSE)/100000))</f>
        <v>13435.90411235049</v>
      </c>
      <c r="K3094" s="10">
        <f>IF(B3094="Pending","",SUMIFS(E:E,A:A,"&lt;="&amp;A3094,A:A,"&gt;="&amp;A3094-13,B:B,B3094)/(VLOOKUP(B3094,Population!$A$2:$B$10,2,FALSE)/100000)/14)</f>
        <v>81.196783746424245</v>
      </c>
      <c r="L3094" s="13">
        <f>IF(B3094="Pending","",(G3094/C3094)/(VLOOKUP(B3094,Population!$A$2:$B$10,2,FALSE)/100000))</f>
        <v>3.1997434807330208E-5</v>
      </c>
    </row>
    <row r="3095" spans="1:12" x14ac:dyDescent="0.3">
      <c r="A3095" s="1">
        <v>44218</v>
      </c>
      <c r="B3095" s="101" t="s">
        <v>3</v>
      </c>
      <c r="C3095" s="101">
        <v>109092</v>
      </c>
      <c r="D3095" s="6">
        <f t="shared" si="725"/>
        <v>0.15543558638848637</v>
      </c>
      <c r="E3095" s="7">
        <f t="shared" si="726"/>
        <v>566</v>
      </c>
      <c r="F3095" s="6">
        <f t="shared" si="727"/>
        <v>0.13927165354330709</v>
      </c>
      <c r="G3095" s="101">
        <v>86</v>
      </c>
      <c r="H3095" s="7">
        <v>0</v>
      </c>
      <c r="I3095" s="103">
        <v>0</v>
      </c>
      <c r="J3095" s="10">
        <f>IF(B3095="Pending","",C3095/(VLOOKUP(B3095,Population!$A$2:$B$10,2,FALSE)/100000))</f>
        <v>12436.643706779209</v>
      </c>
      <c r="K3095" s="10">
        <f>IF(B3095="Pending","",SUMIFS(E:E,A:A,"&lt;="&amp;A3095,A:A,"&gt;="&amp;A3095-13,B:B,B3095)/(VLOOKUP(B3095,Population!$A$2:$B$10,2,FALSE)/100000)/14)</f>
        <v>74.793079266495269</v>
      </c>
      <c r="L3095" s="13">
        <f>IF(B3095="Pending","",(G3095/C3095)/(VLOOKUP(B3095,Population!$A$2:$B$10,2,FALSE)/100000))</f>
        <v>8.9870226484222495E-5</v>
      </c>
    </row>
    <row r="3096" spans="1:12" x14ac:dyDescent="0.3">
      <c r="A3096" s="1">
        <v>44218</v>
      </c>
      <c r="B3096" s="101" t="s">
        <v>4</v>
      </c>
      <c r="C3096" s="101">
        <v>104707</v>
      </c>
      <c r="D3096" s="6">
        <f t="shared" si="725"/>
        <v>0.14918778594195031</v>
      </c>
      <c r="E3096" s="7">
        <f t="shared" si="726"/>
        <v>536</v>
      </c>
      <c r="F3096" s="6">
        <f t="shared" si="727"/>
        <v>0.13188976377952755</v>
      </c>
      <c r="G3096" s="101">
        <v>284</v>
      </c>
      <c r="H3096" s="7">
        <v>0</v>
      </c>
      <c r="I3096" s="103">
        <v>0</v>
      </c>
      <c r="J3096" s="10">
        <f>IF(B3096="Pending","",C3096/(VLOOKUP(B3096,Population!$A$2:$B$10,2,FALSE)/100000))</f>
        <v>12282.057898934923</v>
      </c>
      <c r="K3096" s="10">
        <f>IF(B3096="Pending","",SUMIFS(E:E,A:A,"&lt;="&amp;A3096,A:A,"&gt;="&amp;A3096-13,B:B,B3096)/(VLOOKUP(B3096,Population!$A$2:$B$10,2,FALSE)/100000)/14)</f>
        <v>73.270170452641239</v>
      </c>
      <c r="L3096" s="13">
        <f>IF(B3096="Pending","",(G3096/C3096)/(VLOOKUP(B3096,Population!$A$2:$B$10,2,FALSE)/100000))</f>
        <v>3.1815448302894103E-4</v>
      </c>
    </row>
    <row r="3097" spans="1:12" x14ac:dyDescent="0.3">
      <c r="A3097" s="1">
        <v>44218</v>
      </c>
      <c r="B3097" s="101" t="s">
        <v>5</v>
      </c>
      <c r="C3097" s="101">
        <v>98604</v>
      </c>
      <c r="D3097" s="6">
        <f t="shared" si="725"/>
        <v>0.14049215854737571</v>
      </c>
      <c r="E3097" s="7">
        <f t="shared" si="726"/>
        <v>619</v>
      </c>
      <c r="F3097" s="6">
        <f t="shared" si="727"/>
        <v>0.15231299212598426</v>
      </c>
      <c r="G3097" s="101">
        <v>741</v>
      </c>
      <c r="H3097" s="7">
        <v>0</v>
      </c>
      <c r="I3097" s="103">
        <v>0</v>
      </c>
      <c r="J3097" s="10">
        <f>IF(B3097="Pending","",C3097/(VLOOKUP(B3097,Population!$A$2:$B$10,2,FALSE)/100000))</f>
        <v>11012.764683742089</v>
      </c>
      <c r="K3097" s="10">
        <f>IF(B3097="Pending","",SUMIFS(E:E,A:A,"&lt;="&amp;A3097,A:A,"&gt;="&amp;A3097-13,B:B,B3097)/(VLOOKUP(B3097,Population!$A$2:$B$10,2,FALSE)/100000)/14)</f>
        <v>70.314814758675951</v>
      </c>
      <c r="L3097" s="13">
        <f>IF(B3097="Pending","",(G3097/C3097)/(VLOOKUP(B3097,Population!$A$2:$B$10,2,FALSE)/100000))</f>
        <v>8.393159984986789E-4</v>
      </c>
    </row>
    <row r="3098" spans="1:12" x14ac:dyDescent="0.3">
      <c r="A3098" s="1">
        <v>44218</v>
      </c>
      <c r="B3098" s="101" t="s">
        <v>6</v>
      </c>
      <c r="C3098" s="101">
        <v>71020</v>
      </c>
      <c r="D3098" s="6">
        <f t="shared" si="725"/>
        <v>0.10119014543055681</v>
      </c>
      <c r="E3098" s="7">
        <f t="shared" si="726"/>
        <v>446</v>
      </c>
      <c r="F3098" s="6">
        <f t="shared" si="727"/>
        <v>0.10974409448818898</v>
      </c>
      <c r="G3098" s="101">
        <v>1602</v>
      </c>
      <c r="H3098" s="7">
        <v>0</v>
      </c>
      <c r="I3098" s="103">
        <v>0</v>
      </c>
      <c r="J3098" s="10">
        <f>IF(B3098="Pending","",C3098/(VLOOKUP(B3098,Population!$A$2:$B$10,2,FALSE)/100000))</f>
        <v>9012.2557541641399</v>
      </c>
      <c r="K3098" s="10">
        <f>IF(B3098="Pending","",SUMIFS(E:E,A:A,"&lt;="&amp;A3098,A:A,"&gt;="&amp;A3098-13,B:B,B3098)/(VLOOKUP(B3098,Population!$A$2:$B$10,2,FALSE)/100000)/14)</f>
        <v>59.514896489763188</v>
      </c>
      <c r="L3098" s="13">
        <f>IF(B3098="Pending","",(G3098/C3098)/(VLOOKUP(B3098,Population!$A$2:$B$10,2,FALSE)/100000))</f>
        <v>2.8624287394523728E-3</v>
      </c>
    </row>
    <row r="3099" spans="1:12" x14ac:dyDescent="0.3">
      <c r="A3099" s="1">
        <v>44218</v>
      </c>
      <c r="B3099" s="101" t="s">
        <v>7</v>
      </c>
      <c r="C3099" s="101">
        <v>42549</v>
      </c>
      <c r="D3099" s="6">
        <f t="shared" si="725"/>
        <v>6.0624324104826266E-2</v>
      </c>
      <c r="E3099" s="7">
        <f t="shared" si="726"/>
        <v>258</v>
      </c>
      <c r="F3099" s="6">
        <f t="shared" si="727"/>
        <v>6.3484251968503935E-2</v>
      </c>
      <c r="G3099" s="101">
        <v>2675</v>
      </c>
      <c r="H3099" s="7">
        <v>0</v>
      </c>
      <c r="I3099" s="103">
        <v>0</v>
      </c>
      <c r="J3099" s="10">
        <f>IF(B3099="Pending","",C3099/(VLOOKUP(B3099,Population!$A$2:$B$10,2,FALSE)/100000))</f>
        <v>8871.8236352604381</v>
      </c>
      <c r="K3099" s="10">
        <f>IF(B3099="Pending","",SUMIFS(E:E,A:A,"&lt;="&amp;A3099,A:A,"&gt;="&amp;A3099-13,B:B,B3099)/(VLOOKUP(B3099,Population!$A$2:$B$10,2,FALSE)/100000)/14)</f>
        <v>58.486604378259251</v>
      </c>
      <c r="L3099" s="13">
        <f>IF(B3099="Pending","",(G3099/C3099)/(VLOOKUP(B3099,Population!$A$2:$B$10,2,FALSE)/100000))</f>
        <v>1.310865008876573E-2</v>
      </c>
    </row>
    <row r="3100" spans="1:12" x14ac:dyDescent="0.3">
      <c r="A3100" s="1">
        <v>44218</v>
      </c>
      <c r="B3100" s="101" t="s">
        <v>25</v>
      </c>
      <c r="C3100" s="101">
        <v>22514</v>
      </c>
      <c r="D3100" s="6">
        <f t="shared" si="725"/>
        <v>3.2078216477380399E-2</v>
      </c>
      <c r="E3100" s="7">
        <f t="shared" si="726"/>
        <v>162</v>
      </c>
      <c r="F3100" s="6">
        <f t="shared" si="727"/>
        <v>3.9862204724409447E-2</v>
      </c>
      <c r="G3100" s="101">
        <v>3342</v>
      </c>
      <c r="H3100" s="7">
        <v>0</v>
      </c>
      <c r="I3100" s="103">
        <v>0</v>
      </c>
      <c r="J3100" s="10">
        <f>IF(B3100="Pending","",C3100/(VLOOKUP(B3100,Population!$A$2:$B$10,2,FALSE)/100000))</f>
        <v>10170.34905519743</v>
      </c>
      <c r="K3100" s="10">
        <f>IF(B3100="Pending","",SUMIFS(E:E,A:A,"&lt;="&amp;A3100,A:A,"&gt;="&amp;A3100-13,B:B,B3100)/(VLOOKUP(B3100,Population!$A$2:$B$10,2,FALSE)/100000)/14)</f>
        <v>68.695900768142138</v>
      </c>
      <c r="L3100" s="13">
        <f>IF(B3100="Pending","",(G3100/C3100)/(VLOOKUP(B3100,Population!$A$2:$B$10,2,FALSE)/100000))</f>
        <v>6.7055897647399526E-2</v>
      </c>
    </row>
    <row r="3101" spans="1:12" x14ac:dyDescent="0.3">
      <c r="A3101" s="1">
        <v>44218</v>
      </c>
      <c r="B3101" s="101" t="s">
        <v>21</v>
      </c>
      <c r="C3101" s="101">
        <v>1029</v>
      </c>
      <c r="D3101" s="6">
        <f t="shared" si="725"/>
        <v>1.4661315072943249E-3</v>
      </c>
      <c r="E3101" s="7">
        <f t="shared" si="726"/>
        <v>8</v>
      </c>
      <c r="F3101" s="6">
        <f t="shared" si="727"/>
        <v>1.968503937007874E-3</v>
      </c>
      <c r="G3101" s="101">
        <v>0</v>
      </c>
      <c r="H3101" s="7">
        <v>0</v>
      </c>
      <c r="I3101" s="103">
        <v>0</v>
      </c>
      <c r="J3101" s="10" t="str">
        <f>IF(B3101="Pending","",C3101/(VLOOKUP(B3101,Population!$A$2:$B$10,2,FALSE)/100000))</f>
        <v/>
      </c>
      <c r="K3101" s="10" t="str">
        <f>IF(B3101="Pending","",SUMIFS(E:E,A:A,"&lt;="&amp;A3101,A:A,"&gt;="&amp;A3101-13,B:B,B3101)/(VLOOKUP(B3101,Population!$A$2:$B$10,2,FALSE)/100000)/14)</f>
        <v/>
      </c>
      <c r="L3101" s="13" t="str">
        <f>IF(B3101="Pending","",(G3101/C3101)/(VLOOKUP(B3101,Population!$A$2:$B$10,2,FALSE)/100000))</f>
        <v/>
      </c>
    </row>
    <row r="3102" spans="1:12" x14ac:dyDescent="0.3">
      <c r="A3102" s="1">
        <v>44219</v>
      </c>
      <c r="B3102" s="101" t="s">
        <v>0</v>
      </c>
      <c r="C3102" s="101">
        <v>36582</v>
      </c>
      <c r="D3102" s="6">
        <f t="shared" ref="D3102:D3111" si="728">C3102/SUMIF(A:A,A3102,C:C)</f>
        <v>5.1824966424697826E-2</v>
      </c>
      <c r="E3102" s="7">
        <f t="shared" ref="E3102:E3111" si="729">C3102-SUMIFS(C:C,A:A,A3102-1,B:B,B3102)</f>
        <v>295</v>
      </c>
      <c r="F3102" s="6">
        <f t="shared" ref="F3102:F3111" si="730">E3102/SUMIF(A:A,A3102,E:E)</f>
        <v>7.3219161082154385E-2</v>
      </c>
      <c r="G3102" s="101">
        <v>5</v>
      </c>
      <c r="H3102" s="7">
        <v>0</v>
      </c>
      <c r="I3102" s="103">
        <v>0</v>
      </c>
      <c r="J3102" s="10">
        <f>IF(B3102="Pending","",C3102/(VLOOKUP(B3102,Population!$A$2:$B$10,2,FALSE)/100000))</f>
        <v>4038.0425064077513</v>
      </c>
      <c r="K3102" s="10">
        <f>IF(B3102="Pending","",SUMIFS(E:E,A:A,"&lt;="&amp;A3102,A:A,"&gt;="&amp;A3102-13,B:B,B3102)/(VLOOKUP(B3102,Population!$A$2:$B$10,2,FALSE)/100000)/14)</f>
        <v>28.045247067824871</v>
      </c>
      <c r="L3102" s="13">
        <f>IF(B3102="Pending","",(G3102/C3102)/(VLOOKUP(B3102,Population!$A$2:$B$10,2,FALSE)/100000))</f>
        <v>1.5087108018559088E-5</v>
      </c>
    </row>
    <row r="3103" spans="1:12" x14ac:dyDescent="0.3">
      <c r="A3103" s="1">
        <v>44219</v>
      </c>
      <c r="B3103" s="101" t="s">
        <v>1</v>
      </c>
      <c r="C3103" s="101">
        <v>88560</v>
      </c>
      <c r="D3103" s="6">
        <f t="shared" si="728"/>
        <v>0.12546112915016236</v>
      </c>
      <c r="E3103" s="7">
        <f t="shared" si="729"/>
        <v>485</v>
      </c>
      <c r="F3103" s="6">
        <f t="shared" si="730"/>
        <v>0.12037726482998262</v>
      </c>
      <c r="G3103" s="101">
        <v>3</v>
      </c>
      <c r="H3103" s="7">
        <v>0</v>
      </c>
      <c r="I3103" s="103">
        <v>0</v>
      </c>
      <c r="J3103" s="10">
        <f>IF(B3103="Pending","",C3103/(VLOOKUP(B3103,Population!$A$2:$B$10,2,FALSE)/100000))</f>
        <v>10337.039306661998</v>
      </c>
      <c r="K3103" s="10">
        <f>IF(B3103="Pending","",SUMIFS(E:E,A:A,"&lt;="&amp;A3103,A:A,"&gt;="&amp;A3103-13,B:B,B3103)/(VLOOKUP(B3103,Population!$A$2:$B$10,2,FALSE)/100000)/14)</f>
        <v>59.854178912219709</v>
      </c>
      <c r="L3103" s="13">
        <f>IF(B3103="Pending","",(G3103/C3103)/(VLOOKUP(B3103,Population!$A$2:$B$10,2,FALSE)/100000))</f>
        <v>3.9540504541582817E-6</v>
      </c>
    </row>
    <row r="3104" spans="1:12" x14ac:dyDescent="0.3">
      <c r="A3104" s="1">
        <v>44219</v>
      </c>
      <c r="B3104" s="101" t="s">
        <v>2</v>
      </c>
      <c r="C3104" s="101">
        <v>128639</v>
      </c>
      <c r="D3104" s="6">
        <f t="shared" si="728"/>
        <v>0.1822402234953448</v>
      </c>
      <c r="E3104" s="7">
        <f t="shared" si="729"/>
        <v>669</v>
      </c>
      <c r="F3104" s="6">
        <f t="shared" si="730"/>
        <v>0.16604616530156366</v>
      </c>
      <c r="G3104" s="101">
        <v>40</v>
      </c>
      <c r="H3104" s="7">
        <v>0</v>
      </c>
      <c r="I3104" s="103">
        <v>0</v>
      </c>
      <c r="J3104" s="10">
        <f>IF(B3104="Pending","",C3104/(VLOOKUP(B3104,Population!$A$2:$B$10,2,FALSE)/100000))</f>
        <v>13506.144167450611</v>
      </c>
      <c r="K3104" s="10">
        <f>IF(B3104="Pending","",SUMIFS(E:E,A:A,"&lt;="&amp;A3104,A:A,"&gt;="&amp;A3104-13,B:B,B3104)/(VLOOKUP(B3104,Population!$A$2:$B$10,2,FALSE)/100000)/14)</f>
        <v>78.114500739147957</v>
      </c>
      <c r="L3104" s="13">
        <f>IF(B3104="Pending","",(G3104/C3104)/(VLOOKUP(B3104,Population!$A$2:$B$10,2,FALSE)/100000))</f>
        <v>3.2647209173068875E-5</v>
      </c>
    </row>
    <row r="3105" spans="1:12" x14ac:dyDescent="0.3">
      <c r="A3105" s="1">
        <v>44219</v>
      </c>
      <c r="B3105" s="101" t="s">
        <v>3</v>
      </c>
      <c r="C3105" s="101">
        <v>109722</v>
      </c>
      <c r="D3105" s="6">
        <f t="shared" si="728"/>
        <v>0.15544089896809071</v>
      </c>
      <c r="E3105" s="7">
        <f t="shared" si="729"/>
        <v>630</v>
      </c>
      <c r="F3105" s="6">
        <f t="shared" si="730"/>
        <v>0.15636634400595681</v>
      </c>
      <c r="G3105" s="101">
        <v>88</v>
      </c>
      <c r="H3105" s="7">
        <v>0</v>
      </c>
      <c r="I3105" s="103">
        <v>0</v>
      </c>
      <c r="J3105" s="10">
        <f>IF(B3105="Pending","",C3105/(VLOOKUP(B3105,Population!$A$2:$B$10,2,FALSE)/100000))</f>
        <v>12508.464605976867</v>
      </c>
      <c r="K3105" s="10">
        <f>IF(B3105="Pending","",SUMIFS(E:E,A:A,"&lt;="&amp;A3105,A:A,"&gt;="&amp;A3105-13,B:B,B3105)/(VLOOKUP(B3105,Population!$A$2:$B$10,2,FALSE)/100000)/14)</f>
        <v>72.561908475094114</v>
      </c>
      <c r="L3105" s="13">
        <f>IF(B3105="Pending","",(G3105/C3105)/(VLOOKUP(B3105,Population!$A$2:$B$10,2,FALSE)/100000))</f>
        <v>9.1432215984146666E-5</v>
      </c>
    </row>
    <row r="3106" spans="1:12" x14ac:dyDescent="0.3">
      <c r="A3106" s="1">
        <v>44219</v>
      </c>
      <c r="B3106" s="101" t="s">
        <v>4</v>
      </c>
      <c r="C3106" s="101">
        <v>105293</v>
      </c>
      <c r="D3106" s="6">
        <f t="shared" si="728"/>
        <v>0.14916642583116582</v>
      </c>
      <c r="E3106" s="7">
        <f t="shared" si="729"/>
        <v>586</v>
      </c>
      <c r="F3106" s="6">
        <f t="shared" si="730"/>
        <v>0.14544551998014396</v>
      </c>
      <c r="G3106" s="101">
        <v>285</v>
      </c>
      <c r="H3106" s="7">
        <v>0</v>
      </c>
      <c r="I3106" s="103">
        <v>0</v>
      </c>
      <c r="J3106" s="10">
        <f>IF(B3106="Pending","",C3106/(VLOOKUP(B3106,Population!$A$2:$B$10,2,FALSE)/100000))</f>
        <v>12350.795289260077</v>
      </c>
      <c r="K3106" s="10">
        <f>IF(B3106="Pending","",SUMIFS(E:E,A:A,"&lt;="&amp;A3106,A:A,"&gt;="&amp;A3106-13,B:B,B3106)/(VLOOKUP(B3106,Population!$A$2:$B$10,2,FALSE)/100000)/14)</f>
        <v>71.217432686958333</v>
      </c>
      <c r="L3106" s="13">
        <f>IF(B3106="Pending","",(G3106/C3106)/(VLOOKUP(B3106,Population!$A$2:$B$10,2,FALSE)/100000))</f>
        <v>3.1749784653687806E-4</v>
      </c>
    </row>
    <row r="3107" spans="1:12" x14ac:dyDescent="0.3">
      <c r="A3107" s="1">
        <v>44219</v>
      </c>
      <c r="B3107" s="101" t="s">
        <v>5</v>
      </c>
      <c r="C3107" s="101">
        <v>99186</v>
      </c>
      <c r="D3107" s="6">
        <f t="shared" si="728"/>
        <v>0.14051476463288171</v>
      </c>
      <c r="E3107" s="7">
        <f t="shared" si="729"/>
        <v>582</v>
      </c>
      <c r="F3107" s="6">
        <f t="shared" si="730"/>
        <v>0.14445271779597915</v>
      </c>
      <c r="G3107" s="101">
        <v>745</v>
      </c>
      <c r="H3107" s="7">
        <v>0</v>
      </c>
      <c r="I3107" s="103">
        <v>0</v>
      </c>
      <c r="J3107" s="10">
        <f>IF(B3107="Pending","",C3107/(VLOOKUP(B3107,Population!$A$2:$B$10,2,FALSE)/100000))</f>
        <v>11077.766398134385</v>
      </c>
      <c r="K3107" s="10">
        <f>IF(B3107="Pending","",SUMIFS(E:E,A:A,"&lt;="&amp;A3107,A:A,"&gt;="&amp;A3107-13,B:B,B3107)/(VLOOKUP(B3107,Population!$A$2:$B$10,2,FALSE)/100000)/14)</f>
        <v>68.400183996016295</v>
      </c>
      <c r="L3107" s="13">
        <f>IF(B3107="Pending","",(G3107/C3107)/(VLOOKUP(B3107,Population!$A$2:$B$10,2,FALSE)/100000))</f>
        <v>8.3889522607946329E-4</v>
      </c>
    </row>
    <row r="3108" spans="1:12" x14ac:dyDescent="0.3">
      <c r="A3108" s="1">
        <v>44219</v>
      </c>
      <c r="B3108" s="101" t="s">
        <v>6</v>
      </c>
      <c r="C3108" s="101">
        <v>71451</v>
      </c>
      <c r="D3108" s="6">
        <f t="shared" si="728"/>
        <v>0.10122316100844908</v>
      </c>
      <c r="E3108" s="7">
        <f t="shared" si="729"/>
        <v>431</v>
      </c>
      <c r="F3108" s="6">
        <f t="shared" si="730"/>
        <v>0.10697443534375775</v>
      </c>
      <c r="G3108" s="101">
        <v>1610</v>
      </c>
      <c r="H3108" s="7">
        <v>0</v>
      </c>
      <c r="I3108" s="103">
        <v>0</v>
      </c>
      <c r="J3108" s="10">
        <f>IF(B3108="Pending","",C3108/(VLOOKUP(B3108,Population!$A$2:$B$10,2,FALSE)/100000))</f>
        <v>9066.9485481664597</v>
      </c>
      <c r="K3108" s="10">
        <f>IF(B3108="Pending","",SUMIFS(E:E,A:A,"&lt;="&amp;A3108,A:A,"&gt;="&amp;A3108-13,B:B,B3108)/(VLOOKUP(B3108,Population!$A$2:$B$10,2,FALSE)/100000)/14)</f>
        <v>57.883358054162002</v>
      </c>
      <c r="L3108" s="13">
        <f>IF(B3108="Pending","",(G3108/C3108)/(VLOOKUP(B3108,Population!$A$2:$B$10,2,FALSE)/100000))</f>
        <v>2.8593703173776189E-3</v>
      </c>
    </row>
    <row r="3109" spans="1:12" x14ac:dyDescent="0.3">
      <c r="A3109" s="1">
        <v>44219</v>
      </c>
      <c r="B3109" s="101" t="s">
        <v>7</v>
      </c>
      <c r="C3109" s="101">
        <v>42810</v>
      </c>
      <c r="D3109" s="6">
        <f t="shared" si="728"/>
        <v>6.0648045832412491E-2</v>
      </c>
      <c r="E3109" s="7">
        <f t="shared" si="729"/>
        <v>261</v>
      </c>
      <c r="F3109" s="6">
        <f t="shared" si="730"/>
        <v>6.4780342516753533E-2</v>
      </c>
      <c r="G3109" s="101">
        <v>2686</v>
      </c>
      <c r="H3109" s="7">
        <v>0</v>
      </c>
      <c r="I3109" s="103">
        <v>0</v>
      </c>
      <c r="J3109" s="10">
        <f>IF(B3109="Pending","",C3109/(VLOOKUP(B3109,Population!$A$2:$B$10,2,FALSE)/100000))</f>
        <v>8926.2443259653428</v>
      </c>
      <c r="K3109" s="10">
        <f>IF(B3109="Pending","",SUMIFS(E:E,A:A,"&lt;="&amp;A3109,A:A,"&gt;="&amp;A3109-13,B:B,B3109)/(VLOOKUP(B3109,Population!$A$2:$B$10,2,FALSE)/100000)/14)</f>
        <v>56.833430686895163</v>
      </c>
      <c r="L3109" s="13">
        <f>IF(B3109="Pending","",(G3109/C3109)/(VLOOKUP(B3109,Population!$A$2:$B$10,2,FALSE)/100000))</f>
        <v>1.3082306586205378E-2</v>
      </c>
    </row>
    <row r="3110" spans="1:12" x14ac:dyDescent="0.3">
      <c r="A3110" s="1">
        <v>44219</v>
      </c>
      <c r="B3110" s="101" t="s">
        <v>25</v>
      </c>
      <c r="C3110" s="101">
        <v>22610</v>
      </c>
      <c r="D3110" s="6">
        <f t="shared" si="728"/>
        <v>3.2031121613427853E-2</v>
      </c>
      <c r="E3110" s="7">
        <f t="shared" si="729"/>
        <v>96</v>
      </c>
      <c r="F3110" s="6">
        <f t="shared" si="730"/>
        <v>2.3827252419955324E-2</v>
      </c>
      <c r="G3110" s="101">
        <v>3357</v>
      </c>
      <c r="H3110" s="7">
        <v>0</v>
      </c>
      <c r="I3110" s="103">
        <v>0</v>
      </c>
      <c r="J3110" s="10">
        <f>IF(B3110="Pending","",C3110/(VLOOKUP(B3110,Population!$A$2:$B$10,2,FALSE)/100000))</f>
        <v>10213.71556089606</v>
      </c>
      <c r="K3110" s="10">
        <f>IF(B3110="Pending","",SUMIFS(E:E,A:A,"&lt;="&amp;A3110,A:A,"&gt;="&amp;A3110-13,B:B,B3110)/(VLOOKUP(B3110,Population!$A$2:$B$10,2,FALSE)/100000)/14)</f>
        <v>66.663095813518865</v>
      </c>
      <c r="L3110" s="13">
        <f>IF(B3110="Pending","",(G3110/C3110)/(VLOOKUP(B3110,Population!$A$2:$B$10,2,FALSE)/100000))</f>
        <v>6.7070875548384062E-2</v>
      </c>
    </row>
    <row r="3111" spans="1:12" x14ac:dyDescent="0.3">
      <c r="A3111" s="1">
        <v>44219</v>
      </c>
      <c r="B3111" s="101" t="s">
        <v>21</v>
      </c>
      <c r="C3111" s="101">
        <v>1023</v>
      </c>
      <c r="D3111" s="6">
        <f t="shared" si="728"/>
        <v>1.4492630433673903E-3</v>
      </c>
      <c r="E3111" s="7">
        <f t="shared" si="729"/>
        <v>-6</v>
      </c>
      <c r="F3111" s="6">
        <f t="shared" si="730"/>
        <v>-1.4892032762472078E-3</v>
      </c>
      <c r="G3111" s="101">
        <v>0</v>
      </c>
      <c r="H3111" s="7">
        <v>0</v>
      </c>
      <c r="I3111" s="103">
        <v>0</v>
      </c>
      <c r="J3111" s="10" t="str">
        <f>IF(B3111="Pending","",C3111/(VLOOKUP(B3111,Population!$A$2:$B$10,2,FALSE)/100000))</f>
        <v/>
      </c>
      <c r="K3111" s="10" t="str">
        <f>IF(B3111="Pending","",SUMIFS(E:E,A:A,"&lt;="&amp;A3111,A:A,"&gt;="&amp;A3111-13,B:B,B3111)/(VLOOKUP(B3111,Population!$A$2:$B$10,2,FALSE)/100000)/14)</f>
        <v/>
      </c>
      <c r="L3111" s="13" t="str">
        <f>IF(B3111="Pending","",(G3111/C3111)/(VLOOKUP(B3111,Population!$A$2:$B$10,2,FALSE)/100000))</f>
        <v/>
      </c>
    </row>
    <row r="3112" spans="1:12" x14ac:dyDescent="0.3">
      <c r="A3112" s="1">
        <v>44220</v>
      </c>
      <c r="B3112" s="101" t="s">
        <v>0</v>
      </c>
      <c r="C3112" s="101">
        <v>36749</v>
      </c>
      <c r="D3112" s="6">
        <f t="shared" ref="D3112:D3121" si="731">C3112/SUMIF(A:A,A3112,C:C)</f>
        <v>5.1852855229943685E-2</v>
      </c>
      <c r="E3112" s="7">
        <f t="shared" ref="E3112:E3121" si="732">C3112-SUMIFS(C:C,A:A,A3112-1,B:B,B3112)</f>
        <v>167</v>
      </c>
      <c r="F3112" s="6">
        <f t="shared" ref="F3112:F3121" si="733">E3112/SUMIF(A:A,A3112,E:E)</f>
        <v>5.878211897219289E-2</v>
      </c>
      <c r="G3112" s="101">
        <v>5</v>
      </c>
      <c r="H3112" s="7">
        <v>0</v>
      </c>
      <c r="I3112" s="103">
        <v>0</v>
      </c>
      <c r="J3112" s="10">
        <f>IF(B3112="Pending","",C3112/(VLOOKUP(B3112,Population!$A$2:$B$10,2,FALSE)/100000))</f>
        <v>4056.476520364618</v>
      </c>
      <c r="K3112" s="10">
        <f>IF(B3112="Pending","",SUMIFS(E:E,A:A,"&lt;="&amp;A3112,A:A,"&gt;="&amp;A3112-13,B:B,B3112)/(VLOOKUP(B3112,Population!$A$2:$B$10,2,FALSE)/100000)/14)</f>
        <v>25.963733088093139</v>
      </c>
      <c r="L3112" s="13">
        <f>IF(B3112="Pending","",(G3112/C3112)/(VLOOKUP(B3112,Population!$A$2:$B$10,2,FALSE)/100000))</f>
        <v>1.5018547049849753E-5</v>
      </c>
    </row>
    <row r="3113" spans="1:12" x14ac:dyDescent="0.3">
      <c r="A3113" s="1">
        <v>44220</v>
      </c>
      <c r="B3113" s="101" t="s">
        <v>1</v>
      </c>
      <c r="C3113" s="101">
        <v>88928</v>
      </c>
      <c r="D3113" s="6">
        <f t="shared" si="731"/>
        <v>0.12547744727444099</v>
      </c>
      <c r="E3113" s="7">
        <f t="shared" si="732"/>
        <v>368</v>
      </c>
      <c r="F3113" s="6">
        <f t="shared" si="733"/>
        <v>0.12953185498064063</v>
      </c>
      <c r="G3113" s="101">
        <v>3</v>
      </c>
      <c r="H3113" s="7">
        <v>0</v>
      </c>
      <c r="I3113" s="103">
        <v>0</v>
      </c>
      <c r="J3113" s="10">
        <f>IF(B3113="Pending","",C3113/(VLOOKUP(B3113,Population!$A$2:$B$10,2,FALSE)/100000))</f>
        <v>10379.993580203683</v>
      </c>
      <c r="K3113" s="10">
        <f>IF(B3113="Pending","",SUMIFS(E:E,A:A,"&lt;="&amp;A3113,A:A,"&gt;="&amp;A3113-13,B:B,B3113)/(VLOOKUP(B3113,Population!$A$2:$B$10,2,FALSE)/100000)/14)</f>
        <v>54.64330527798969</v>
      </c>
      <c r="L3113" s="13">
        <f>IF(B3113="Pending","",(G3113/C3113)/(VLOOKUP(B3113,Population!$A$2:$B$10,2,FALSE)/100000))</f>
        <v>3.9376878848085803E-6</v>
      </c>
    </row>
    <row r="3114" spans="1:12" x14ac:dyDescent="0.3">
      <c r="A3114" s="1">
        <v>44220</v>
      </c>
      <c r="B3114" s="101" t="s">
        <v>2</v>
      </c>
      <c r="C3114" s="101">
        <v>129116</v>
      </c>
      <c r="D3114" s="6">
        <f t="shared" si="731"/>
        <v>0.18218273302319543</v>
      </c>
      <c r="E3114" s="7">
        <f t="shared" si="732"/>
        <v>477</v>
      </c>
      <c r="F3114" s="6">
        <f t="shared" si="733"/>
        <v>0.16789862724392821</v>
      </c>
      <c r="G3114" s="101">
        <v>40</v>
      </c>
      <c r="H3114" s="7">
        <v>0</v>
      </c>
      <c r="I3114" s="103">
        <v>0</v>
      </c>
      <c r="J3114" s="10">
        <f>IF(B3114="Pending","",C3114/(VLOOKUP(B3114,Population!$A$2:$B$10,2,FALSE)/100000))</f>
        <v>13556.225641714822</v>
      </c>
      <c r="K3114" s="10">
        <f>IF(B3114="Pending","",SUMIFS(E:E,A:A,"&lt;="&amp;A3114,A:A,"&gt;="&amp;A3114-13,B:B,B3114)/(VLOOKUP(B3114,Population!$A$2:$B$10,2,FALSE)/100000)/14)</f>
        <v>71.799945283852011</v>
      </c>
      <c r="L3114" s="13">
        <f>IF(B3114="Pending","",(G3114/C3114)/(VLOOKUP(B3114,Population!$A$2:$B$10,2,FALSE)/100000))</f>
        <v>3.2526598878639408E-5</v>
      </c>
    </row>
    <row r="3115" spans="1:12" x14ac:dyDescent="0.3">
      <c r="A3115" s="1">
        <v>44220</v>
      </c>
      <c r="B3115" s="101" t="s">
        <v>3</v>
      </c>
      <c r="C3115" s="101">
        <v>110141</v>
      </c>
      <c r="D3115" s="6">
        <f t="shared" si="731"/>
        <v>0.15540899964301688</v>
      </c>
      <c r="E3115" s="7">
        <f t="shared" si="732"/>
        <v>419</v>
      </c>
      <c r="F3115" s="6">
        <f t="shared" si="733"/>
        <v>0.14748328053502288</v>
      </c>
      <c r="G3115" s="101">
        <v>88</v>
      </c>
      <c r="H3115" s="7">
        <v>0</v>
      </c>
      <c r="I3115" s="103">
        <v>0</v>
      </c>
      <c r="J3115" s="10">
        <f>IF(B3115="Pending","",C3115/(VLOOKUP(B3115,Population!$A$2:$B$10,2,FALSE)/100000))</f>
        <v>12556.231204014673</v>
      </c>
      <c r="K3115" s="10">
        <f>IF(B3115="Pending","",SUMIFS(E:E,A:A,"&lt;="&amp;A3115,A:A,"&gt;="&amp;A3115-13,B:B,B3115)/(VLOOKUP(B3115,Population!$A$2:$B$10,2,FALSE)/100000)/14)</f>
        <v>66.804836396551678</v>
      </c>
      <c r="L3115" s="13">
        <f>IF(B3115="Pending","",(G3115/C3115)/(VLOOKUP(B3115,Population!$A$2:$B$10,2,FALSE)/100000))</f>
        <v>9.1084388213404088E-5</v>
      </c>
    </row>
    <row r="3116" spans="1:12" x14ac:dyDescent="0.3">
      <c r="A3116" s="1">
        <v>44220</v>
      </c>
      <c r="B3116" s="101" t="s">
        <v>4</v>
      </c>
      <c r="C3116" s="101">
        <v>105670</v>
      </c>
      <c r="D3116" s="6">
        <f t="shared" si="731"/>
        <v>0.14910041666843041</v>
      </c>
      <c r="E3116" s="7">
        <f t="shared" si="732"/>
        <v>377</v>
      </c>
      <c r="F3116" s="6">
        <f t="shared" si="733"/>
        <v>0.13269975360788455</v>
      </c>
      <c r="G3116" s="101">
        <v>285</v>
      </c>
      <c r="H3116" s="7">
        <v>0</v>
      </c>
      <c r="I3116" s="103">
        <v>0</v>
      </c>
      <c r="J3116" s="10">
        <f>IF(B3116="Pending","",C3116/(VLOOKUP(B3116,Population!$A$2:$B$10,2,FALSE)/100000))</f>
        <v>12395.01712569793</v>
      </c>
      <c r="K3116" s="10">
        <f>IF(B3116="Pending","",SUMIFS(E:E,A:A,"&lt;="&amp;A3116,A:A,"&gt;="&amp;A3116-13,B:B,B3116)/(VLOOKUP(B3116,Population!$A$2:$B$10,2,FALSE)/100000)/14)</f>
        <v>65.48652398603133</v>
      </c>
      <c r="L3116" s="13">
        <f>IF(B3116="Pending","",(G3116/C3116)/(VLOOKUP(B3116,Population!$A$2:$B$10,2,FALSE)/100000))</f>
        <v>3.1636510604152076E-4</v>
      </c>
    </row>
    <row r="3117" spans="1:12" x14ac:dyDescent="0.3">
      <c r="A3117" s="1">
        <v>44220</v>
      </c>
      <c r="B3117" s="101" t="s">
        <v>5</v>
      </c>
      <c r="C3117" s="101">
        <v>99592</v>
      </c>
      <c r="D3117" s="6">
        <f t="shared" si="731"/>
        <v>0.14052435598412341</v>
      </c>
      <c r="E3117" s="7">
        <f t="shared" si="732"/>
        <v>406</v>
      </c>
      <c r="F3117" s="6">
        <f t="shared" si="733"/>
        <v>0.14290742696233721</v>
      </c>
      <c r="G3117" s="101">
        <v>747</v>
      </c>
      <c r="H3117" s="7">
        <v>0</v>
      </c>
      <c r="I3117" s="103">
        <v>0</v>
      </c>
      <c r="J3117" s="10">
        <f>IF(B3117="Pending","",C3117/(VLOOKUP(B3117,Population!$A$2:$B$10,2,FALSE)/100000))</f>
        <v>11123.111236696708</v>
      </c>
      <c r="K3117" s="10">
        <f>IF(B3117="Pending","",SUMIFS(E:E,A:A,"&lt;="&amp;A3117,A:A,"&gt;="&amp;A3117-13,B:B,B3117)/(VLOOKUP(B3117,Population!$A$2:$B$10,2,FALSE)/100000)/14)</f>
        <v>63.733271512033376</v>
      </c>
      <c r="L3117" s="13">
        <f>IF(B3117="Pending","",(G3117/C3117)/(VLOOKUP(B3117,Population!$A$2:$B$10,2,FALSE)/100000))</f>
        <v>8.3771824526964638E-4</v>
      </c>
    </row>
    <row r="3118" spans="1:12" x14ac:dyDescent="0.3">
      <c r="A3118" s="1">
        <v>44220</v>
      </c>
      <c r="B3118" s="101" t="s">
        <v>6</v>
      </c>
      <c r="C3118" s="101">
        <v>71760</v>
      </c>
      <c r="D3118" s="6">
        <f t="shared" si="731"/>
        <v>0.1012533916923116</v>
      </c>
      <c r="E3118" s="7">
        <f t="shared" si="732"/>
        <v>309</v>
      </c>
      <c r="F3118" s="6">
        <f t="shared" si="733"/>
        <v>0.10876451953537487</v>
      </c>
      <c r="G3118" s="101">
        <v>1613</v>
      </c>
      <c r="H3118" s="7">
        <v>0</v>
      </c>
      <c r="I3118" s="103">
        <v>0</v>
      </c>
      <c r="J3118" s="10">
        <f>IF(B3118="Pending","",C3118/(VLOOKUP(B3118,Population!$A$2:$B$10,2,FALSE)/100000))</f>
        <v>9106.159855235408</v>
      </c>
      <c r="K3118" s="10">
        <f>IF(B3118="Pending","",SUMIFS(E:E,A:A,"&lt;="&amp;A3118,A:A,"&gt;="&amp;A3118-13,B:B,B3118)/(VLOOKUP(B3118,Population!$A$2:$B$10,2,FALSE)/100000)/14)</f>
        <v>53.722935043378982</v>
      </c>
      <c r="L3118" s="13">
        <f>IF(B3118="Pending","",(G3118/C3118)/(VLOOKUP(B3118,Population!$A$2:$B$10,2,FALSE)/100000))</f>
        <v>2.8523628880795506E-3</v>
      </c>
    </row>
    <row r="3119" spans="1:12" x14ac:dyDescent="0.3">
      <c r="A3119" s="1">
        <v>44220</v>
      </c>
      <c r="B3119" s="101" t="s">
        <v>7</v>
      </c>
      <c r="C3119" s="101">
        <v>42974</v>
      </c>
      <c r="D3119" s="6">
        <f t="shared" si="731"/>
        <v>6.0636332979172224E-2</v>
      </c>
      <c r="E3119" s="7">
        <f t="shared" si="732"/>
        <v>164</v>
      </c>
      <c r="F3119" s="6">
        <f t="shared" si="733"/>
        <v>5.7726152763111584E-2</v>
      </c>
      <c r="G3119" s="101">
        <v>2702</v>
      </c>
      <c r="H3119" s="7">
        <v>0</v>
      </c>
      <c r="I3119" s="103">
        <v>0</v>
      </c>
      <c r="J3119" s="10">
        <f>IF(B3119="Pending","",C3119/(VLOOKUP(B3119,Population!$A$2:$B$10,2,FALSE)/100000))</f>
        <v>8960.4397025002254</v>
      </c>
      <c r="K3119" s="10">
        <f>IF(B3119="Pending","",SUMIFS(E:E,A:A,"&lt;="&amp;A3119,A:A,"&gt;="&amp;A3119-13,B:B,B3119)/(VLOOKUP(B3119,Population!$A$2:$B$10,2,FALSE)/100000)/14)</f>
        <v>52.52922170667695</v>
      </c>
      <c r="L3119" s="13">
        <f>IF(B3119="Pending","",(G3119/C3119)/(VLOOKUP(B3119,Population!$A$2:$B$10,2,FALSE)/100000))</f>
        <v>1.3110012548320806E-2</v>
      </c>
    </row>
    <row r="3120" spans="1:12" x14ac:dyDescent="0.3">
      <c r="A3120" s="1">
        <v>44220</v>
      </c>
      <c r="B3120" s="101" t="s">
        <v>25</v>
      </c>
      <c r="C3120" s="101">
        <v>22688</v>
      </c>
      <c r="D3120" s="6">
        <f t="shared" si="731"/>
        <v>3.2012778019999522E-2</v>
      </c>
      <c r="E3120" s="7">
        <f t="shared" si="732"/>
        <v>78</v>
      </c>
      <c r="F3120" s="6">
        <f t="shared" si="733"/>
        <v>2.7455121436114043E-2</v>
      </c>
      <c r="G3120" s="101">
        <v>3376</v>
      </c>
      <c r="H3120" s="7">
        <v>0</v>
      </c>
      <c r="I3120" s="103">
        <v>0</v>
      </c>
      <c r="J3120" s="10">
        <f>IF(B3120="Pending","",C3120/(VLOOKUP(B3120,Population!$A$2:$B$10,2,FALSE)/100000))</f>
        <v>10248.950846776197</v>
      </c>
      <c r="K3120" s="10">
        <f>IF(B3120="Pending","",SUMIFS(E:E,A:A,"&lt;="&amp;A3120,A:A,"&gt;="&amp;A3120-13,B:B,B3120)/(VLOOKUP(B3120,Population!$A$2:$B$10,2,FALSE)/100000)/14)</f>
        <v>60.435613968403111</v>
      </c>
      <c r="L3120" s="13">
        <f>IF(B3120="Pending","",(G3120/C3120)/(VLOOKUP(B3120,Population!$A$2:$B$10,2,FALSE)/100000))</f>
        <v>6.7218593547329758E-2</v>
      </c>
    </row>
    <row r="3121" spans="1:12" x14ac:dyDescent="0.3">
      <c r="A3121" s="1">
        <v>44220</v>
      </c>
      <c r="B3121" s="101" t="s">
        <v>21</v>
      </c>
      <c r="C3121" s="101">
        <v>1099</v>
      </c>
      <c r="D3121" s="6">
        <f t="shared" si="731"/>
        <v>1.550689485365809E-3</v>
      </c>
      <c r="E3121" s="7">
        <f t="shared" si="732"/>
        <v>76</v>
      </c>
      <c r="F3121" s="6">
        <f t="shared" si="733"/>
        <v>2.6751143963393172E-2</v>
      </c>
      <c r="G3121" s="101">
        <v>0</v>
      </c>
      <c r="H3121" s="7">
        <v>0</v>
      </c>
      <c r="I3121" s="103">
        <v>0</v>
      </c>
      <c r="J3121" s="10" t="str">
        <f>IF(B3121="Pending","",C3121/(VLOOKUP(B3121,Population!$A$2:$B$10,2,FALSE)/100000))</f>
        <v/>
      </c>
      <c r="K3121" s="10" t="str">
        <f>IF(B3121="Pending","",SUMIFS(E:E,A:A,"&lt;="&amp;A3121,A:A,"&gt;="&amp;A3121-13,B:B,B3121)/(VLOOKUP(B3121,Population!$A$2:$B$10,2,FALSE)/100000)/14)</f>
        <v/>
      </c>
      <c r="L3121" s="13" t="str">
        <f>IF(B3121="Pending","",(G3121/C3121)/(VLOOKUP(B3121,Population!$A$2:$B$10,2,FALSE)/100000))</f>
        <v/>
      </c>
    </row>
    <row r="3122" spans="1:12" x14ac:dyDescent="0.3">
      <c r="A3122" s="1">
        <v>44221</v>
      </c>
      <c r="B3122" s="101" t="s">
        <v>0</v>
      </c>
      <c r="C3122" s="101">
        <v>36833</v>
      </c>
      <c r="D3122" s="6">
        <f t="shared" ref="D3122:D3131" si="734">C3122/SUMIF(A:A,A3122,C:C)</f>
        <v>5.184628399539995E-2</v>
      </c>
      <c r="E3122" s="7">
        <f t="shared" ref="E3122:E3131" si="735">C3122-SUMIFS(C:C,A:A,A3122-1,B:B,B3122)</f>
        <v>84</v>
      </c>
      <c r="F3122" s="6">
        <f t="shared" ref="F3122:F3131" si="736">E3122/SUMIF(A:A,A3122,E:E)</f>
        <v>4.912280701754386E-2</v>
      </c>
      <c r="G3122" s="101">
        <v>6</v>
      </c>
      <c r="H3122" s="7">
        <v>0</v>
      </c>
      <c r="I3122" s="103">
        <v>0</v>
      </c>
      <c r="J3122" s="10">
        <f>IF(B3122="Pending","",C3122/(VLOOKUP(B3122,Population!$A$2:$B$10,2,FALSE)/100000))</f>
        <v>4065.7487190016045</v>
      </c>
      <c r="K3122" s="10">
        <f>IF(B3122="Pending","",SUMIFS(E:E,A:A,"&lt;="&amp;A3122,A:A,"&gt;="&amp;A3122-13,B:B,B3122)/(VLOOKUP(B3122,Population!$A$2:$B$10,2,FALSE)/100000)/14)</f>
        <v>25.301433185451227</v>
      </c>
      <c r="L3122" s="13">
        <f>IF(B3122="Pending","",(G3122/C3122)/(VLOOKUP(B3122,Population!$A$2:$B$10,2,FALSE)/100000))</f>
        <v>1.7981155557296834E-5</v>
      </c>
    </row>
    <row r="3123" spans="1:12" x14ac:dyDescent="0.3">
      <c r="A3123" s="1">
        <v>44221</v>
      </c>
      <c r="B3123" s="101" t="s">
        <v>1</v>
      </c>
      <c r="C3123" s="101">
        <v>89108</v>
      </c>
      <c r="D3123" s="6">
        <f t="shared" si="734"/>
        <v>0.12542879141699287</v>
      </c>
      <c r="E3123" s="7">
        <f t="shared" si="735"/>
        <v>180</v>
      </c>
      <c r="F3123" s="6">
        <f t="shared" si="736"/>
        <v>0.10526315789473684</v>
      </c>
      <c r="G3123" s="101">
        <v>3</v>
      </c>
      <c r="H3123" s="7">
        <v>0</v>
      </c>
      <c r="I3123" s="103">
        <v>0</v>
      </c>
      <c r="J3123" s="10">
        <f>IF(B3123="Pending","",C3123/(VLOOKUP(B3123,Population!$A$2:$B$10,2,FALSE)/100000))</f>
        <v>10401.003822696899</v>
      </c>
      <c r="K3123" s="10">
        <f>IF(B3123="Pending","",SUMIFS(E:E,A:A,"&lt;="&amp;A3123,A:A,"&gt;="&amp;A3123-13,B:B,B3123)/(VLOOKUP(B3123,Population!$A$2:$B$10,2,FALSE)/100000)/14)</f>
        <v>52.709028984963503</v>
      </c>
      <c r="L3123" s="13">
        <f>IF(B3123="Pending","",(G3123/C3123)/(VLOOKUP(B3123,Population!$A$2:$B$10,2,FALSE)/100000))</f>
        <v>3.9297336739715556E-6</v>
      </c>
    </row>
    <row r="3124" spans="1:12" x14ac:dyDescent="0.3">
      <c r="A3124" s="1">
        <v>44221</v>
      </c>
      <c r="B3124" s="101" t="s">
        <v>2</v>
      </c>
      <c r="C3124" s="101">
        <v>129423</v>
      </c>
      <c r="D3124" s="6">
        <f t="shared" si="734"/>
        <v>0.18217635309468813</v>
      </c>
      <c r="E3124" s="7">
        <f t="shared" si="735"/>
        <v>307</v>
      </c>
      <c r="F3124" s="6">
        <f t="shared" si="736"/>
        <v>0.17953216374269007</v>
      </c>
      <c r="G3124" s="101">
        <v>40</v>
      </c>
      <c r="H3124" s="7">
        <v>0</v>
      </c>
      <c r="I3124" s="103">
        <v>0</v>
      </c>
      <c r="J3124" s="10">
        <f>IF(B3124="Pending","",C3124/(VLOOKUP(B3124,Population!$A$2:$B$10,2,FALSE)/100000))</f>
        <v>13588.458372530573</v>
      </c>
      <c r="K3124" s="10">
        <f>IF(B3124="Pending","",SUMIFS(E:E,A:A,"&lt;="&amp;A3124,A:A,"&gt;="&amp;A3124-13,B:B,B3124)/(VLOOKUP(B3124,Population!$A$2:$B$10,2,FALSE)/100000)/14)</f>
        <v>69.002642213988139</v>
      </c>
      <c r="L3124" s="13">
        <f>IF(B3124="Pending","",(G3124/C3124)/(VLOOKUP(B3124,Population!$A$2:$B$10,2,FALSE)/100000))</f>
        <v>3.2449443613688502E-5</v>
      </c>
    </row>
    <row r="3125" spans="1:12" x14ac:dyDescent="0.3">
      <c r="A3125" s="1">
        <v>44221</v>
      </c>
      <c r="B3125" s="101" t="s">
        <v>3</v>
      </c>
      <c r="C3125" s="101">
        <v>110411</v>
      </c>
      <c r="D3125" s="6">
        <f t="shared" si="734"/>
        <v>0.15541498282019123</v>
      </c>
      <c r="E3125" s="7">
        <f t="shared" si="735"/>
        <v>270</v>
      </c>
      <c r="F3125" s="6">
        <f t="shared" si="736"/>
        <v>0.15789473684210525</v>
      </c>
      <c r="G3125" s="101">
        <v>88</v>
      </c>
      <c r="H3125" s="7">
        <v>0</v>
      </c>
      <c r="I3125" s="103">
        <v>0</v>
      </c>
      <c r="J3125" s="10">
        <f>IF(B3125="Pending","",C3125/(VLOOKUP(B3125,Population!$A$2:$B$10,2,FALSE)/100000))</f>
        <v>12587.0115893851</v>
      </c>
      <c r="K3125" s="10">
        <f>IF(B3125="Pending","",SUMIFS(E:E,A:A,"&lt;="&amp;A3125,A:A,"&gt;="&amp;A3125-13,B:B,B3125)/(VLOOKUP(B3125,Population!$A$2:$B$10,2,FALSE)/100000)/14)</f>
        <v>64.720238868819209</v>
      </c>
      <c r="L3125" s="13">
        <f>IF(B3125="Pending","",(G3125/C3125)/(VLOOKUP(B3125,Population!$A$2:$B$10,2,FALSE)/100000))</f>
        <v>9.0861649674511965E-5</v>
      </c>
    </row>
    <row r="3126" spans="1:12" x14ac:dyDescent="0.3">
      <c r="A3126" s="1">
        <v>44221</v>
      </c>
      <c r="B3126" s="101" t="s">
        <v>4</v>
      </c>
      <c r="C3126" s="101">
        <v>105945</v>
      </c>
      <c r="D3126" s="6">
        <f t="shared" si="734"/>
        <v>0.1491286226452542</v>
      </c>
      <c r="E3126" s="7">
        <f t="shared" si="735"/>
        <v>275</v>
      </c>
      <c r="F3126" s="6">
        <f t="shared" si="736"/>
        <v>0.16081871345029239</v>
      </c>
      <c r="G3126" s="101">
        <v>286</v>
      </c>
      <c r="H3126" s="7">
        <v>0</v>
      </c>
      <c r="I3126" s="103">
        <v>0</v>
      </c>
      <c r="J3126" s="10">
        <f>IF(B3126="Pending","",C3126/(VLOOKUP(B3126,Population!$A$2:$B$10,2,FALSE)/100000))</f>
        <v>12427.274433444376</v>
      </c>
      <c r="K3126" s="10">
        <f>IF(B3126="Pending","",SUMIFS(E:E,A:A,"&lt;="&amp;A3126,A:A,"&gt;="&amp;A3126-13,B:B,B3126)/(VLOOKUP(B3126,Population!$A$2:$B$10,2,FALSE)/100000)/14)</f>
        <v>63.45892178482616</v>
      </c>
      <c r="L3126" s="13">
        <f>IF(B3126="Pending","",(G3126/C3126)/(VLOOKUP(B3126,Population!$A$2:$B$10,2,FALSE)/100000))</f>
        <v>3.1665109307946258E-4</v>
      </c>
    </row>
    <row r="3127" spans="1:12" x14ac:dyDescent="0.3">
      <c r="A3127" s="1">
        <v>44221</v>
      </c>
      <c r="B3127" s="101" t="s">
        <v>5</v>
      </c>
      <c r="C3127" s="101">
        <v>99870</v>
      </c>
      <c r="D3127" s="6">
        <f t="shared" si="734"/>
        <v>0.14057742737818241</v>
      </c>
      <c r="E3127" s="7">
        <f t="shared" si="735"/>
        <v>278</v>
      </c>
      <c r="F3127" s="6">
        <f t="shared" si="736"/>
        <v>0.16257309941520467</v>
      </c>
      <c r="G3127" s="101">
        <v>753</v>
      </c>
      <c r="H3127" s="7">
        <v>0</v>
      </c>
      <c r="I3127" s="103">
        <v>0</v>
      </c>
      <c r="J3127" s="10">
        <f>IF(B3127="Pending","",C3127/(VLOOKUP(B3127,Population!$A$2:$B$10,2,FALSE)/100000))</f>
        <v>11154.160165564504</v>
      </c>
      <c r="K3127" s="10">
        <f>IF(B3127="Pending","",SUMIFS(E:E,A:A,"&lt;="&amp;A3127,A:A,"&gt;="&amp;A3127-13,B:B,B3127)/(VLOOKUP(B3127,Population!$A$2:$B$10,2,FALSE)/100000)/14)</f>
        <v>62.193589273727909</v>
      </c>
      <c r="L3127" s="13">
        <f>IF(B3127="Pending","",(G3127/C3127)/(VLOOKUP(B3127,Population!$A$2:$B$10,2,FALSE)/100000))</f>
        <v>8.4209628767222889E-4</v>
      </c>
    </row>
    <row r="3128" spans="1:12" x14ac:dyDescent="0.3">
      <c r="A3128" s="1">
        <v>44221</v>
      </c>
      <c r="B3128" s="101" t="s">
        <v>6</v>
      </c>
      <c r="C3128" s="101">
        <v>71967</v>
      </c>
      <c r="D3128" s="6">
        <f t="shared" si="734"/>
        <v>0.10130104852433817</v>
      </c>
      <c r="E3128" s="7">
        <f t="shared" si="735"/>
        <v>207</v>
      </c>
      <c r="F3128" s="6">
        <f t="shared" si="736"/>
        <v>0.12105263157894737</v>
      </c>
      <c r="G3128" s="101">
        <v>1625</v>
      </c>
      <c r="H3128" s="7">
        <v>0</v>
      </c>
      <c r="I3128" s="103">
        <v>0</v>
      </c>
      <c r="J3128" s="10">
        <f>IF(B3128="Pending","",C3128/(VLOOKUP(B3128,Population!$A$2:$B$10,2,FALSE)/100000))</f>
        <v>9132.4276240485869</v>
      </c>
      <c r="K3128" s="10">
        <f>IF(B3128="Pending","",SUMIFS(E:E,A:A,"&lt;="&amp;A3128,A:A,"&gt;="&amp;A3128-13,B:B,B3128)/(VLOOKUP(B3128,Population!$A$2:$B$10,2,FALSE)/100000)/14)</f>
        <v>51.946370969057689</v>
      </c>
      <c r="L3128" s="13">
        <f>IF(B3128="Pending","",(G3128/C3128)/(VLOOKUP(B3128,Population!$A$2:$B$10,2,FALSE)/100000))</f>
        <v>2.8653178547827425E-3</v>
      </c>
    </row>
    <row r="3129" spans="1:12" x14ac:dyDescent="0.3">
      <c r="A3129" s="1">
        <v>44221</v>
      </c>
      <c r="B3129" s="101" t="s">
        <v>7</v>
      </c>
      <c r="C3129" s="101">
        <v>43041</v>
      </c>
      <c r="D3129" s="6">
        <f t="shared" si="734"/>
        <v>6.0584690615643831E-2</v>
      </c>
      <c r="E3129" s="7">
        <f t="shared" si="735"/>
        <v>67</v>
      </c>
      <c r="F3129" s="6">
        <f t="shared" si="736"/>
        <v>3.9181286549707602E-2</v>
      </c>
      <c r="G3129" s="101">
        <v>2741</v>
      </c>
      <c r="H3129" s="7">
        <v>0</v>
      </c>
      <c r="I3129" s="103">
        <v>0</v>
      </c>
      <c r="J3129" s="10">
        <f>IF(B3129="Pending","",C3129/(VLOOKUP(B3129,Population!$A$2:$B$10,2,FALSE)/100000))</f>
        <v>8974.4097648650859</v>
      </c>
      <c r="K3129" s="10">
        <f>IF(B3129="Pending","",SUMIFS(E:E,A:A,"&lt;="&amp;A3129,A:A,"&gt;="&amp;A3129-13,B:B,B3129)/(VLOOKUP(B3129,Population!$A$2:$B$10,2,FALSE)/100000)/14)</f>
        <v>50.027120984612381</v>
      </c>
      <c r="L3129" s="13">
        <f>IF(B3129="Pending","",(G3129/C3129)/(VLOOKUP(B3129,Population!$A$2:$B$10,2,FALSE)/100000))</f>
        <v>1.3278536897336218E-2</v>
      </c>
    </row>
    <row r="3130" spans="1:12" x14ac:dyDescent="0.3">
      <c r="A3130" s="1">
        <v>44221</v>
      </c>
      <c r="B3130" s="101" t="s">
        <v>25</v>
      </c>
      <c r="C3130" s="101">
        <v>22734</v>
      </c>
      <c r="D3130" s="6">
        <f t="shared" si="734"/>
        <v>3.2000472954997486E-2</v>
      </c>
      <c r="E3130" s="7">
        <f t="shared" si="735"/>
        <v>46</v>
      </c>
      <c r="F3130" s="6">
        <f t="shared" si="736"/>
        <v>2.6900584795321637E-2</v>
      </c>
      <c r="G3130" s="101">
        <v>3428</v>
      </c>
      <c r="H3130" s="7">
        <v>0</v>
      </c>
      <c r="I3130" s="103">
        <v>0</v>
      </c>
      <c r="J3130" s="10">
        <f>IF(B3130="Pending","",C3130/(VLOOKUP(B3130,Population!$A$2:$B$10,2,FALSE)/100000))</f>
        <v>10269.730630756791</v>
      </c>
      <c r="K3130" s="10">
        <f>IF(B3130="Pending","",SUMIFS(E:E,A:A,"&lt;="&amp;A3130,A:A,"&gt;="&amp;A3130-13,B:B,B3130)/(VLOOKUP(B3130,Population!$A$2:$B$10,2,FALSE)/100000)/14)</f>
        <v>58.080141560665027</v>
      </c>
      <c r="L3130" s="13">
        <f>IF(B3130="Pending","",(G3130/C3130)/(VLOOKUP(B3130,Population!$A$2:$B$10,2,FALSE)/100000))</f>
        <v>6.8115845913107043E-2</v>
      </c>
    </row>
    <row r="3131" spans="1:12" x14ac:dyDescent="0.3">
      <c r="A3131" s="1">
        <v>44221</v>
      </c>
      <c r="B3131" s="101" t="s">
        <v>21</v>
      </c>
      <c r="C3131" s="101">
        <v>1095</v>
      </c>
      <c r="D3131" s="6">
        <f t="shared" si="734"/>
        <v>1.5413265543117026E-3</v>
      </c>
      <c r="E3131" s="7">
        <f t="shared" si="735"/>
        <v>-4</v>
      </c>
      <c r="F3131" s="6">
        <f t="shared" si="736"/>
        <v>-2.3391812865497076E-3</v>
      </c>
      <c r="G3131" s="101">
        <v>0</v>
      </c>
      <c r="H3131" s="7">
        <v>0</v>
      </c>
      <c r="I3131" s="103">
        <v>0</v>
      </c>
      <c r="J3131" s="10" t="str">
        <f>IF(B3131="Pending","",C3131/(VLOOKUP(B3131,Population!$A$2:$B$10,2,FALSE)/100000))</f>
        <v/>
      </c>
      <c r="K3131" s="10" t="str">
        <f>IF(B3131="Pending","",SUMIFS(E:E,A:A,"&lt;="&amp;A3131,A:A,"&gt;="&amp;A3131-13,B:B,B3131)/(VLOOKUP(B3131,Population!$A$2:$B$10,2,FALSE)/100000)/14)</f>
        <v/>
      </c>
      <c r="L3131" s="13" t="str">
        <f>IF(B3131="Pending","",(G3131/C3131)/(VLOOKUP(B3131,Population!$A$2:$B$10,2,FALSE)/100000))</f>
        <v/>
      </c>
    </row>
    <row r="3132" spans="1:12" x14ac:dyDescent="0.3">
      <c r="A3132" s="1">
        <v>44222</v>
      </c>
      <c r="B3132" s="101" t="s">
        <v>0</v>
      </c>
      <c r="C3132" s="101">
        <v>36965</v>
      </c>
      <c r="D3132" s="6">
        <f t="shared" ref="D3132:D3141" si="737">C3132/SUMIF(A:A,A3132,C:C)</f>
        <v>5.1887547269394138E-2</v>
      </c>
      <c r="E3132" s="7">
        <f t="shared" ref="E3132:E3141" si="738">C3132-SUMIFS(C:C,A:A,A3132-1,B:B,B3132)</f>
        <v>132</v>
      </c>
      <c r="F3132" s="6">
        <f t="shared" ref="F3132:F3141" si="739">E3132/SUMIF(A:A,A3132,E:E)</f>
        <v>6.6700353713996963E-2</v>
      </c>
      <c r="G3132" s="101">
        <v>4</v>
      </c>
      <c r="H3132" s="7">
        <v>0</v>
      </c>
      <c r="I3132" s="103">
        <v>0</v>
      </c>
      <c r="J3132" s="10">
        <f>IF(B3132="Pending","",C3132/(VLOOKUP(B3132,Population!$A$2:$B$10,2,FALSE)/100000))</f>
        <v>4080.3193168597268</v>
      </c>
      <c r="K3132" s="10">
        <f>IF(B3132="Pending","",SUMIFS(E:E,A:A,"&lt;="&amp;A3132,A:A,"&gt;="&amp;A3132-13,B:B,B3132)/(VLOOKUP(B3132,Population!$A$2:$B$10,2,FALSE)/100000)/14)</f>
        <v>24.804708258469788</v>
      </c>
      <c r="L3132" s="13">
        <f>IF(B3132="Pending","",(G3132/C3132)/(VLOOKUP(B3132,Population!$A$2:$B$10,2,FALSE)/100000))</f>
        <v>1.1944630553981953E-5</v>
      </c>
    </row>
    <row r="3133" spans="1:12" x14ac:dyDescent="0.3">
      <c r="A3133" s="1">
        <v>44222</v>
      </c>
      <c r="B3133" s="101" t="s">
        <v>1</v>
      </c>
      <c r="C3133" s="101">
        <v>89376</v>
      </c>
      <c r="D3133" s="6">
        <f t="shared" si="737"/>
        <v>0.12545655146082429</v>
      </c>
      <c r="E3133" s="7">
        <f t="shared" si="738"/>
        <v>268</v>
      </c>
      <c r="F3133" s="6">
        <f t="shared" si="739"/>
        <v>0.13542193026781202</v>
      </c>
      <c r="G3133" s="101">
        <v>3</v>
      </c>
      <c r="H3133" s="7">
        <v>0</v>
      </c>
      <c r="I3133" s="103">
        <v>0</v>
      </c>
      <c r="J3133" s="10">
        <f>IF(B3133="Pending","",C3133/(VLOOKUP(B3133,Population!$A$2:$B$10,2,FALSE)/100000))</f>
        <v>10432.285739297908</v>
      </c>
      <c r="K3133" s="10">
        <f>IF(B3133="Pending","",SUMIFS(E:E,A:A,"&lt;="&amp;A3133,A:A,"&gt;="&amp;A3133-13,B:B,B3133)/(VLOOKUP(B3133,Population!$A$2:$B$10,2,FALSE)/100000)/14)</f>
        <v>51.083236411083739</v>
      </c>
      <c r="L3133" s="13">
        <f>IF(B3133="Pending","",(G3133/C3133)/(VLOOKUP(B3133,Population!$A$2:$B$10,2,FALSE)/100000))</f>
        <v>3.9179501009248273E-6</v>
      </c>
    </row>
    <row r="3134" spans="1:12" x14ac:dyDescent="0.3">
      <c r="A3134" s="1">
        <v>44222</v>
      </c>
      <c r="B3134" s="101" t="s">
        <v>2</v>
      </c>
      <c r="C3134" s="101">
        <v>129720</v>
      </c>
      <c r="D3134" s="6">
        <f t="shared" si="737"/>
        <v>0.18208718062453152</v>
      </c>
      <c r="E3134" s="7">
        <f t="shared" si="738"/>
        <v>297</v>
      </c>
      <c r="F3134" s="6">
        <f t="shared" si="739"/>
        <v>0.15007579585649317</v>
      </c>
      <c r="G3134" s="101">
        <v>40</v>
      </c>
      <c r="H3134" s="7">
        <v>0</v>
      </c>
      <c r="I3134" s="103">
        <v>0</v>
      </c>
      <c r="J3134" s="10">
        <f>IF(B3134="Pending","",C3134/(VLOOKUP(B3134,Population!$A$2:$B$10,2,FALSE)/100000))</f>
        <v>13619.641177261121</v>
      </c>
      <c r="K3134" s="10">
        <f>IF(B3134="Pending","",SUMIFS(E:E,A:A,"&lt;="&amp;A3134,A:A,"&gt;="&amp;A3134-13,B:B,B3134)/(VLOOKUP(B3134,Population!$A$2:$B$10,2,FALSE)/100000)/14)</f>
        <v>66.415324361164977</v>
      </c>
      <c r="L3134" s="13">
        <f>IF(B3134="Pending","",(G3134/C3134)/(VLOOKUP(B3134,Population!$A$2:$B$10,2,FALSE)/100000))</f>
        <v>3.2375149096626627E-5</v>
      </c>
    </row>
    <row r="3135" spans="1:12" x14ac:dyDescent="0.3">
      <c r="A3135" s="1">
        <v>44222</v>
      </c>
      <c r="B3135" s="101" t="s">
        <v>3</v>
      </c>
      <c r="C3135" s="101">
        <v>110666</v>
      </c>
      <c r="D3135" s="6">
        <f t="shared" si="737"/>
        <v>0.15534119589110704</v>
      </c>
      <c r="E3135" s="7">
        <f t="shared" si="738"/>
        <v>255</v>
      </c>
      <c r="F3135" s="6">
        <f t="shared" si="739"/>
        <v>0.12885295603840324</v>
      </c>
      <c r="G3135" s="101">
        <v>90</v>
      </c>
      <c r="H3135" s="7">
        <v>0</v>
      </c>
      <c r="I3135" s="103">
        <v>0</v>
      </c>
      <c r="J3135" s="10">
        <f>IF(B3135="Pending","",C3135/(VLOOKUP(B3135,Population!$A$2:$B$10,2,FALSE)/100000))</f>
        <v>12616.081953346056</v>
      </c>
      <c r="K3135" s="10">
        <f>IF(B3135="Pending","",SUMIFS(E:E,A:A,"&lt;="&amp;A3135,A:A,"&gt;="&amp;A3135-13,B:B,B3135)/(VLOOKUP(B3135,Population!$A$2:$B$10,2,FALSE)/100000)/14)</f>
        <v>62.472782159232629</v>
      </c>
      <c r="L3135" s="13">
        <f>IF(B3135="Pending","",(G3135/C3135)/(VLOOKUP(B3135,Population!$A$2:$B$10,2,FALSE)/100000))</f>
        <v>9.2712562637199135E-5</v>
      </c>
    </row>
    <row r="3136" spans="1:12" x14ac:dyDescent="0.3">
      <c r="A3136" s="1">
        <v>44222</v>
      </c>
      <c r="B3136" s="101" t="s">
        <v>4</v>
      </c>
      <c r="C3136" s="101">
        <v>106229</v>
      </c>
      <c r="D3136" s="6">
        <f t="shared" si="737"/>
        <v>0.14911300578602651</v>
      </c>
      <c r="E3136" s="7">
        <f t="shared" si="738"/>
        <v>284</v>
      </c>
      <c r="F3136" s="6">
        <f t="shared" si="739"/>
        <v>0.14350682162708439</v>
      </c>
      <c r="G3136" s="101">
        <v>291</v>
      </c>
      <c r="H3136" s="7">
        <v>0</v>
      </c>
      <c r="I3136" s="103">
        <v>0</v>
      </c>
      <c r="J3136" s="10">
        <f>IF(B3136="Pending","",C3136/(VLOOKUP(B3136,Population!$A$2:$B$10,2,FALSE)/100000))</f>
        <v>12460.587434898887</v>
      </c>
      <c r="K3136" s="10">
        <f>IF(B3136="Pending","",SUMIFS(E:E,A:A,"&lt;="&amp;A3136,A:A,"&gt;="&amp;A3136-13,B:B,B3136)/(VLOOKUP(B3136,Population!$A$2:$B$10,2,FALSE)/100000)/14)</f>
        <v>61.732946357354002</v>
      </c>
      <c r="L3136" s="13">
        <f>IF(B3136="Pending","",(G3136/C3136)/(VLOOKUP(B3136,Population!$A$2:$B$10,2,FALSE)/100000))</f>
        <v>3.213255943366171E-4</v>
      </c>
    </row>
    <row r="3137" spans="1:12" x14ac:dyDescent="0.3">
      <c r="A3137" s="1">
        <v>44222</v>
      </c>
      <c r="B3137" s="101" t="s">
        <v>5</v>
      </c>
      <c r="C3137" s="101">
        <v>100154</v>
      </c>
      <c r="D3137" s="6">
        <f t="shared" si="737"/>
        <v>0.14058556497278238</v>
      </c>
      <c r="E3137" s="7">
        <f t="shared" si="738"/>
        <v>284</v>
      </c>
      <c r="F3137" s="6">
        <f t="shared" si="739"/>
        <v>0.14350682162708439</v>
      </c>
      <c r="G3137" s="101">
        <v>777</v>
      </c>
      <c r="H3137" s="7">
        <v>0</v>
      </c>
      <c r="I3137" s="103">
        <v>0</v>
      </c>
      <c r="J3137" s="10">
        <f>IF(B3137="Pending","",C3137/(VLOOKUP(B3137,Population!$A$2:$B$10,2,FALSE)/100000))</f>
        <v>11185.879215199233</v>
      </c>
      <c r="K3137" s="10">
        <f>IF(B3137="Pending","",SUMIFS(E:E,A:A,"&lt;="&amp;A3137,A:A,"&gt;="&amp;A3137-13,B:B,B3137)/(VLOOKUP(B3137,Population!$A$2:$B$10,2,FALSE)/100000)/14)</f>
        <v>60.598063638178189</v>
      </c>
      <c r="L3137" s="13">
        <f>IF(B3137="Pending","",(G3137/C3137)/(VLOOKUP(B3137,Population!$A$2:$B$10,2,FALSE)/100000))</f>
        <v>8.6647202625505745E-4</v>
      </c>
    </row>
    <row r="3138" spans="1:12" x14ac:dyDescent="0.3">
      <c r="A3138" s="1">
        <v>44222</v>
      </c>
      <c r="B3138" s="101" t="s">
        <v>6</v>
      </c>
      <c r="C3138" s="101">
        <v>72192</v>
      </c>
      <c r="D3138" s="6">
        <f t="shared" si="737"/>
        <v>0.10133547443452189</v>
      </c>
      <c r="E3138" s="7">
        <f t="shared" si="738"/>
        <v>225</v>
      </c>
      <c r="F3138" s="6">
        <f t="shared" si="739"/>
        <v>0.11369378473976756</v>
      </c>
      <c r="G3138" s="101">
        <v>1660</v>
      </c>
      <c r="H3138" s="7">
        <v>0</v>
      </c>
      <c r="I3138" s="103">
        <v>0</v>
      </c>
      <c r="J3138" s="10">
        <f>IF(B3138="Pending","",C3138/(VLOOKUP(B3138,Population!$A$2:$B$10,2,FALSE)/100000))</f>
        <v>9160.9795466716077</v>
      </c>
      <c r="K3138" s="10">
        <f>IF(B3138="Pending","",SUMIFS(E:E,A:A,"&lt;="&amp;A3138,A:A,"&gt;="&amp;A3138-13,B:B,B3138)/(VLOOKUP(B3138,Population!$A$2:$B$10,2,FALSE)/100000)/14)</f>
        <v>50.541435093956679</v>
      </c>
      <c r="L3138" s="13">
        <f>IF(B3138="Pending","",(G3138/C3138)/(VLOOKUP(B3138,Population!$A$2:$B$10,2,FALSE)/100000))</f>
        <v>2.9179097440291562E-3</v>
      </c>
    </row>
    <row r="3139" spans="1:12" x14ac:dyDescent="0.3">
      <c r="A3139" s="1">
        <v>44222</v>
      </c>
      <c r="B3139" s="101" t="s">
        <v>7</v>
      </c>
      <c r="C3139" s="101">
        <v>43186</v>
      </c>
      <c r="D3139" s="6">
        <f t="shared" si="737"/>
        <v>6.0619927400948334E-2</v>
      </c>
      <c r="E3139" s="7">
        <f t="shared" si="738"/>
        <v>145</v>
      </c>
      <c r="F3139" s="6">
        <f t="shared" si="739"/>
        <v>7.3269327943405765E-2</v>
      </c>
      <c r="G3139" s="101">
        <v>2794</v>
      </c>
      <c r="H3139" s="7">
        <v>0</v>
      </c>
      <c r="I3139" s="103">
        <v>0</v>
      </c>
      <c r="J3139" s="10">
        <f>IF(B3139="Pending","",C3139/(VLOOKUP(B3139,Population!$A$2:$B$10,2,FALSE)/100000))</f>
        <v>9004.6434819233655</v>
      </c>
      <c r="K3139" s="10">
        <f>IF(B3139="Pending","",SUMIFS(E:E,A:A,"&lt;="&amp;A3139,A:A,"&gt;="&amp;A3139-13,B:B,B3139)/(VLOOKUP(B3139,Population!$A$2:$B$10,2,FALSE)/100000)/14)</f>
        <v>49.297341607343547</v>
      </c>
      <c r="L3139" s="13">
        <f>IF(B3139="Pending","",(G3139/C3139)/(VLOOKUP(B3139,Population!$A$2:$B$10,2,FALSE)/100000))</f>
        <v>1.3489845122355237E-2</v>
      </c>
    </row>
    <row r="3140" spans="1:12" x14ac:dyDescent="0.3">
      <c r="A3140" s="1">
        <v>44222</v>
      </c>
      <c r="B3140" s="101" t="s">
        <v>25</v>
      </c>
      <c r="C3140" s="101">
        <v>22831</v>
      </c>
      <c r="D3140" s="6">
        <f t="shared" si="737"/>
        <v>3.2047736824226632E-2</v>
      </c>
      <c r="E3140" s="7">
        <f t="shared" si="738"/>
        <v>97</v>
      </c>
      <c r="F3140" s="6">
        <f t="shared" si="739"/>
        <v>4.9014653865588682E-2</v>
      </c>
      <c r="G3140" s="101">
        <v>3503</v>
      </c>
      <c r="H3140" s="7">
        <v>0</v>
      </c>
      <c r="I3140" s="103">
        <v>0</v>
      </c>
      <c r="J3140" s="10">
        <f>IF(B3140="Pending","",C3140/(VLOOKUP(B3140,Population!$A$2:$B$10,2,FALSE)/100000))</f>
        <v>10313.548870889781</v>
      </c>
      <c r="K3140" s="10">
        <f>IF(B3140="Pending","",SUMIFS(E:E,A:A,"&lt;="&amp;A3140,A:A,"&gt;="&amp;A3140-13,B:B,B3140)/(VLOOKUP(B3140,Population!$A$2:$B$10,2,FALSE)/100000)/14)</f>
        <v>57.69294061692726</v>
      </c>
      <c r="L3140" s="13">
        <f>IF(B3140="Pending","",(G3140/C3140)/(VLOOKUP(B3140,Population!$A$2:$B$10,2,FALSE)/100000))</f>
        <v>6.9310399175052786E-2</v>
      </c>
    </row>
    <row r="3141" spans="1:12" x14ac:dyDescent="0.3">
      <c r="A3141" s="1">
        <v>44222</v>
      </c>
      <c r="B3141" s="101" t="s">
        <v>21</v>
      </c>
      <c r="C3141" s="101">
        <v>1087</v>
      </c>
      <c r="D3141" s="6">
        <f t="shared" si="737"/>
        <v>1.525815335637263E-3</v>
      </c>
      <c r="E3141" s="7">
        <f t="shared" si="738"/>
        <v>-8</v>
      </c>
      <c r="F3141" s="6">
        <f t="shared" si="739"/>
        <v>-4.0424456796361802E-3</v>
      </c>
      <c r="G3141" s="101">
        <v>0</v>
      </c>
      <c r="H3141" s="7">
        <v>0</v>
      </c>
      <c r="I3141" s="103">
        <v>0</v>
      </c>
      <c r="J3141" s="10" t="str">
        <f>IF(B3141="Pending","",C3141/(VLOOKUP(B3141,Population!$A$2:$B$10,2,FALSE)/100000))</f>
        <v/>
      </c>
      <c r="K3141" s="10" t="str">
        <f>IF(B3141="Pending","",SUMIFS(E:E,A:A,"&lt;="&amp;A3141,A:A,"&gt;="&amp;A3141-13,B:B,B3141)/(VLOOKUP(B3141,Population!$A$2:$B$10,2,FALSE)/100000)/14)</f>
        <v/>
      </c>
      <c r="L3141" s="13" t="str">
        <f>IF(B3141="Pending","",(G3141/C3141)/(VLOOKUP(B3141,Population!$A$2:$B$10,2,FALSE)/100000))</f>
        <v/>
      </c>
    </row>
    <row r="3142" spans="1:12" x14ac:dyDescent="0.3">
      <c r="A3142" s="1">
        <v>44223</v>
      </c>
      <c r="B3142" s="101" t="s">
        <v>0</v>
      </c>
      <c r="C3142" s="101">
        <v>37192</v>
      </c>
      <c r="D3142" s="6">
        <f t="shared" ref="D3142:D3151" si="740">C3142/SUMIF(A:A,A3142,C:C)</f>
        <v>5.1958212141278499E-2</v>
      </c>
      <c r="E3142" s="7">
        <f t="shared" ref="E3142:E3151" si="741">C3142-SUMIFS(C:C,A:A,A3142-1,B:B,B3142)</f>
        <v>227</v>
      </c>
      <c r="F3142" s="6">
        <f t="shared" ref="F3142:F3151" si="742">E3142/SUMIF(A:A,A3142,E:E)</f>
        <v>6.6764705882352934E-2</v>
      </c>
      <c r="G3142" s="101">
        <v>4</v>
      </c>
      <c r="H3142" s="7">
        <v>0</v>
      </c>
      <c r="I3142" s="103">
        <v>0</v>
      </c>
      <c r="J3142" s="10">
        <f>IF(B3142="Pending","",C3142/(VLOOKUP(B3142,Population!$A$2:$B$10,2,FALSE)/100000))</f>
        <v>4105.3763298430122</v>
      </c>
      <c r="K3142" s="10">
        <f>IF(B3142="Pending","",SUMIFS(E:E,A:A,"&lt;="&amp;A3142,A:A,"&gt;="&amp;A3142-13,B:B,B3142)/(VLOOKUP(B3142,Population!$A$2:$B$10,2,FALSE)/100000)/14)</f>
        <v>24.670671373411306</v>
      </c>
      <c r="L3142" s="13">
        <f>IF(B3142="Pending","",(G3142/C3142)/(VLOOKUP(B3142,Population!$A$2:$B$10,2,FALSE)/100000))</f>
        <v>1.1871726942029008E-5</v>
      </c>
    </row>
    <row r="3143" spans="1:12" x14ac:dyDescent="0.3">
      <c r="A3143" s="1">
        <v>44223</v>
      </c>
      <c r="B3143" s="101" t="s">
        <v>1</v>
      </c>
      <c r="C3143" s="101">
        <v>89785</v>
      </c>
      <c r="D3143" s="6">
        <f t="shared" si="740"/>
        <v>0.1254320304663554</v>
      </c>
      <c r="E3143" s="7">
        <f t="shared" si="741"/>
        <v>409</v>
      </c>
      <c r="F3143" s="6">
        <f t="shared" si="742"/>
        <v>0.12029411764705883</v>
      </c>
      <c r="G3143" s="101">
        <v>3</v>
      </c>
      <c r="H3143" s="7">
        <v>0</v>
      </c>
      <c r="I3143" s="103">
        <v>0</v>
      </c>
      <c r="J3143" s="10">
        <f>IF(B3143="Pending","",C3143/(VLOOKUP(B3143,Population!$A$2:$B$10,2,FALSE)/100000))</f>
        <v>10480.02567918527</v>
      </c>
      <c r="K3143" s="10">
        <f>IF(B3143="Pending","",SUMIFS(E:E,A:A,"&lt;="&amp;A3143,A:A,"&gt;="&amp;A3143-13,B:B,B3143)/(VLOOKUP(B3143,Population!$A$2:$B$10,2,FALSE)/100000)/14)</f>
        <v>50.032724286422969</v>
      </c>
      <c r="L3143" s="13">
        <f>IF(B3143="Pending","",(G3143/C3143)/(VLOOKUP(B3143,Population!$A$2:$B$10,2,FALSE)/100000))</f>
        <v>3.9001025585594182E-6</v>
      </c>
    </row>
    <row r="3144" spans="1:12" x14ac:dyDescent="0.3">
      <c r="A3144" s="1">
        <v>44223</v>
      </c>
      <c r="B3144" s="101" t="s">
        <v>2</v>
      </c>
      <c r="C3144" s="101">
        <v>130330</v>
      </c>
      <c r="D3144" s="6">
        <f t="shared" si="740"/>
        <v>0.18207447269232166</v>
      </c>
      <c r="E3144" s="7">
        <f t="shared" si="741"/>
        <v>610</v>
      </c>
      <c r="F3144" s="6">
        <f t="shared" si="742"/>
        <v>0.17941176470588235</v>
      </c>
      <c r="G3144" s="101">
        <v>41</v>
      </c>
      <c r="H3144" s="7">
        <v>0</v>
      </c>
      <c r="I3144" s="103">
        <v>0</v>
      </c>
      <c r="J3144" s="10">
        <f>IF(B3144="Pending","",C3144/(VLOOKUP(B3144,Population!$A$2:$B$10,2,FALSE)/100000))</f>
        <v>13683.68666845854</v>
      </c>
      <c r="K3144" s="10">
        <f>IF(B3144="Pending","",SUMIFS(E:E,A:A,"&lt;="&amp;A3144,A:A,"&gt;="&amp;A3144-13,B:B,B3144)/(VLOOKUP(B3144,Population!$A$2:$B$10,2,FALSE)/100000)/14)</f>
        <v>64.892931537619745</v>
      </c>
      <c r="L3144" s="13">
        <f>IF(B3144="Pending","",(G3144/C3144)/(VLOOKUP(B3144,Population!$A$2:$B$10,2,FALSE)/100000))</f>
        <v>3.3029210076995064E-5</v>
      </c>
    </row>
    <row r="3145" spans="1:12" x14ac:dyDescent="0.3">
      <c r="A3145" s="1">
        <v>44223</v>
      </c>
      <c r="B3145" s="101" t="s">
        <v>3</v>
      </c>
      <c r="C3145" s="101">
        <v>111205</v>
      </c>
      <c r="D3145" s="6">
        <f t="shared" si="740"/>
        <v>0.15535633956686587</v>
      </c>
      <c r="E3145" s="7">
        <f t="shared" si="741"/>
        <v>539</v>
      </c>
      <c r="F3145" s="6">
        <f t="shared" si="742"/>
        <v>0.15852941176470589</v>
      </c>
      <c r="G3145" s="101">
        <v>90</v>
      </c>
      <c r="H3145" s="7">
        <v>0</v>
      </c>
      <c r="I3145" s="103">
        <v>0</v>
      </c>
      <c r="J3145" s="10">
        <f>IF(B3145="Pending","",C3145/(VLOOKUP(B3145,Population!$A$2:$B$10,2,FALSE)/100000))</f>
        <v>12677.528722659608</v>
      </c>
      <c r="K3145" s="10">
        <f>IF(B3145="Pending","",SUMIFS(E:E,A:A,"&lt;="&amp;A3145,A:A,"&gt;="&amp;A3145-13,B:B,B3145)/(VLOOKUP(B3145,Population!$A$2:$B$10,2,FALSE)/100000)/14)</f>
        <v>61.454912272644506</v>
      </c>
      <c r="L3145" s="13">
        <f>IF(B3145="Pending","",(G3145/C3145)/(VLOOKUP(B3145,Population!$A$2:$B$10,2,FALSE)/100000))</f>
        <v>9.2263193712587374E-5</v>
      </c>
    </row>
    <row r="3146" spans="1:12" x14ac:dyDescent="0.3">
      <c r="A3146" s="1">
        <v>44223</v>
      </c>
      <c r="B3146" s="101" t="s">
        <v>4</v>
      </c>
      <c r="C3146" s="101">
        <v>106713</v>
      </c>
      <c r="D3146" s="6">
        <f t="shared" si="740"/>
        <v>0.14908089622048432</v>
      </c>
      <c r="E3146" s="7">
        <f t="shared" si="741"/>
        <v>484</v>
      </c>
      <c r="F3146" s="6">
        <f t="shared" si="742"/>
        <v>0.1423529411764706</v>
      </c>
      <c r="G3146" s="101">
        <v>292</v>
      </c>
      <c r="H3146" s="7">
        <v>0</v>
      </c>
      <c r="I3146" s="103">
        <v>0</v>
      </c>
      <c r="J3146" s="10">
        <f>IF(B3146="Pending","",C3146/(VLOOKUP(B3146,Population!$A$2:$B$10,2,FALSE)/100000))</f>
        <v>12517.360296532634</v>
      </c>
      <c r="K3146" s="10">
        <f>IF(B3146="Pending","",SUMIFS(E:E,A:A,"&lt;="&amp;A3146,A:A,"&gt;="&amp;A3146-13,B:B,B3146)/(VLOOKUP(B3146,Population!$A$2:$B$10,2,FALSE)/100000)/14)</f>
        <v>60.006970929881831</v>
      </c>
      <c r="L3146" s="13">
        <f>IF(B3146="Pending","",(G3146/C3146)/(VLOOKUP(B3146,Population!$A$2:$B$10,2,FALSE)/100000))</f>
        <v>3.2096741598193907E-4</v>
      </c>
    </row>
    <row r="3147" spans="1:12" x14ac:dyDescent="0.3">
      <c r="A3147" s="1">
        <v>44223</v>
      </c>
      <c r="B3147" s="101" t="s">
        <v>5</v>
      </c>
      <c r="C3147" s="101">
        <v>100626</v>
      </c>
      <c r="D3147" s="6">
        <f t="shared" si="740"/>
        <v>0.14057719549710396</v>
      </c>
      <c r="E3147" s="7">
        <f t="shared" si="741"/>
        <v>472</v>
      </c>
      <c r="F3147" s="6">
        <f t="shared" si="742"/>
        <v>0.13882352941176471</v>
      </c>
      <c r="G3147" s="101">
        <v>787</v>
      </c>
      <c r="H3147" s="7">
        <v>0</v>
      </c>
      <c r="I3147" s="103">
        <v>0</v>
      </c>
      <c r="J3147" s="10">
        <f>IF(B3147="Pending","",C3147/(VLOOKUP(B3147,Population!$A$2:$B$10,2,FALSE)/100000))</f>
        <v>11238.595382197796</v>
      </c>
      <c r="K3147" s="10">
        <f>IF(B3147="Pending","",SUMIFS(E:E,A:A,"&lt;="&amp;A3147,A:A,"&gt;="&amp;A3147-13,B:B,B3147)/(VLOOKUP(B3147,Population!$A$2:$B$10,2,FALSE)/100000)/14)</f>
        <v>58.922761720850986</v>
      </c>
      <c r="L3147" s="13">
        <f>IF(B3147="Pending","",(G3147/C3147)/(VLOOKUP(B3147,Population!$A$2:$B$10,2,FALSE)/100000))</f>
        <v>8.7350691930946093E-4</v>
      </c>
    </row>
    <row r="3148" spans="1:12" x14ac:dyDescent="0.3">
      <c r="A3148" s="1">
        <v>44223</v>
      </c>
      <c r="B3148" s="101" t="s">
        <v>6</v>
      </c>
      <c r="C3148" s="101">
        <v>72557</v>
      </c>
      <c r="D3148" s="6">
        <f t="shared" si="740"/>
        <v>0.10136405674163111</v>
      </c>
      <c r="E3148" s="7">
        <f t="shared" si="741"/>
        <v>365</v>
      </c>
      <c r="F3148" s="6">
        <f t="shared" si="742"/>
        <v>0.10735294117647058</v>
      </c>
      <c r="G3148" s="101">
        <v>1691</v>
      </c>
      <c r="H3148" s="7">
        <v>0</v>
      </c>
      <c r="I3148" s="103">
        <v>0</v>
      </c>
      <c r="J3148" s="10">
        <f>IF(B3148="Pending","",C3148/(VLOOKUP(B3148,Population!$A$2:$B$10,2,FALSE)/100000))</f>
        <v>9207.2971100378418</v>
      </c>
      <c r="K3148" s="10">
        <f>IF(B3148="Pending","",SUMIFS(E:E,A:A,"&lt;="&amp;A3148,A:A,"&gt;="&amp;A3148-13,B:B,B3148)/(VLOOKUP(B3148,Population!$A$2:$B$10,2,FALSE)/100000)/14)</f>
        <v>49.018665887395571</v>
      </c>
      <c r="L3148" s="13">
        <f>IF(B3148="Pending","",(G3148/C3148)/(VLOOKUP(B3148,Population!$A$2:$B$10,2,FALSE)/100000))</f>
        <v>2.9574480848331068E-3</v>
      </c>
    </row>
    <row r="3149" spans="1:12" x14ac:dyDescent="0.3">
      <c r="A3149" s="1">
        <v>44223</v>
      </c>
      <c r="B3149" s="101" t="s">
        <v>7</v>
      </c>
      <c r="C3149" s="101">
        <v>43405</v>
      </c>
      <c r="D3149" s="6">
        <f t="shared" si="740"/>
        <v>6.0637938212308923E-2</v>
      </c>
      <c r="E3149" s="7">
        <f t="shared" si="741"/>
        <v>219</v>
      </c>
      <c r="F3149" s="6">
        <f t="shared" si="742"/>
        <v>6.4411764705882349E-2</v>
      </c>
      <c r="G3149" s="101">
        <v>2841</v>
      </c>
      <c r="H3149" s="7">
        <v>0</v>
      </c>
      <c r="I3149" s="103">
        <v>0</v>
      </c>
      <c r="J3149" s="10">
        <f>IF(B3149="Pending","",C3149/(VLOOKUP(B3149,Population!$A$2:$B$10,2,FALSE)/100000))</f>
        <v>9050.3068201010447</v>
      </c>
      <c r="K3149" s="10">
        <f>IF(B3149="Pending","",SUMIFS(E:E,A:A,"&lt;="&amp;A3149,A:A,"&gt;="&amp;A3149-13,B:B,B3149)/(VLOOKUP(B3149,Population!$A$2:$B$10,2,FALSE)/100000)/14)</f>
        <v>47.867569766163797</v>
      </c>
      <c r="L3149" s="13">
        <f>IF(B3149="Pending","",(G3149/C3149)/(VLOOKUP(B3149,Population!$A$2:$B$10,2,FALSE)/100000))</f>
        <v>1.364756009558314E-2</v>
      </c>
    </row>
    <row r="3150" spans="1:12" x14ac:dyDescent="0.3">
      <c r="A3150" s="1">
        <v>44223</v>
      </c>
      <c r="B3150" s="101" t="s">
        <v>25</v>
      </c>
      <c r="C3150" s="101">
        <v>22914</v>
      </c>
      <c r="D3150" s="6">
        <f t="shared" si="740"/>
        <v>3.2011466794075488E-2</v>
      </c>
      <c r="E3150" s="7">
        <f t="shared" si="741"/>
        <v>83</v>
      </c>
      <c r="F3150" s="6">
        <f t="shared" si="742"/>
        <v>2.4411764705882352E-2</v>
      </c>
      <c r="G3150" s="101">
        <v>3567</v>
      </c>
      <c r="H3150" s="7">
        <v>0</v>
      </c>
      <c r="I3150" s="103">
        <v>0</v>
      </c>
      <c r="J3150" s="10">
        <f>IF(B3150="Pending","",C3150/(VLOOKUP(B3150,Population!$A$2:$B$10,2,FALSE)/100000))</f>
        <v>10351.042828941721</v>
      </c>
      <c r="K3150" s="10">
        <f>IF(B3150="Pending","",SUMIFS(E:E,A:A,"&lt;="&amp;A3150,A:A,"&gt;="&amp;A3150-13,B:B,B3150)/(VLOOKUP(B3150,Population!$A$2:$B$10,2,FALSE)/100000)/14)</f>
        <v>55.176134482631774</v>
      </c>
      <c r="L3150" s="13">
        <f>IF(B3150="Pending","",(G3150/C3150)/(VLOOKUP(B3150,Population!$A$2:$B$10,2,FALSE)/100000))</f>
        <v>7.0321058189958832E-2</v>
      </c>
    </row>
    <row r="3151" spans="1:12" x14ac:dyDescent="0.3">
      <c r="A3151" s="1">
        <v>44223</v>
      </c>
      <c r="B3151" s="101" t="s">
        <v>21</v>
      </c>
      <c r="C3151" s="101">
        <v>1079</v>
      </c>
      <c r="D3151" s="6">
        <f t="shared" si="740"/>
        <v>1.5073916675747338E-3</v>
      </c>
      <c r="E3151" s="7">
        <f t="shared" si="741"/>
        <v>-8</v>
      </c>
      <c r="F3151" s="6">
        <f t="shared" si="742"/>
        <v>-2.352941176470588E-3</v>
      </c>
      <c r="G3151" s="101">
        <v>0</v>
      </c>
      <c r="H3151" s="7">
        <v>0</v>
      </c>
      <c r="I3151" s="103">
        <v>0</v>
      </c>
      <c r="J3151" s="10" t="str">
        <f>IF(B3151="Pending","",C3151/(VLOOKUP(B3151,Population!$A$2:$B$10,2,FALSE)/100000))</f>
        <v/>
      </c>
      <c r="K3151" s="10" t="str">
        <f>IF(B3151="Pending","",SUMIFS(E:E,A:A,"&lt;="&amp;A3151,A:A,"&gt;="&amp;A3151-13,B:B,B3151)/(VLOOKUP(B3151,Population!$A$2:$B$10,2,FALSE)/100000)/14)</f>
        <v/>
      </c>
      <c r="L3151" s="13" t="str">
        <f>IF(B3151="Pending","",(G3151/C3151)/(VLOOKUP(B3151,Population!$A$2:$B$10,2,FALSE)/100000))</f>
        <v/>
      </c>
    </row>
    <row r="3152" spans="1:12" x14ac:dyDescent="0.3">
      <c r="A3152" s="1">
        <v>44224</v>
      </c>
      <c r="B3152" s="101" t="s">
        <v>0</v>
      </c>
      <c r="C3152" s="101">
        <v>37315</v>
      </c>
      <c r="D3152" s="6">
        <f t="shared" ref="D3152:D3161" si="743">C3152/SUMIF(A:A,A3152,C:C)</f>
        <v>5.2000953199838905E-2</v>
      </c>
      <c r="E3152" s="7">
        <f t="shared" ref="E3152:E3161" si="744">C3152-SUMIFS(C:C,A:A,A3152-1,B:B,B3152)</f>
        <v>123</v>
      </c>
      <c r="F3152" s="6">
        <f t="shared" ref="F3152:F3161" si="745">E3152/SUMIF(A:A,A3152,E:E)</f>
        <v>6.9217782779966236E-2</v>
      </c>
      <c r="G3152" s="101">
        <v>4</v>
      </c>
      <c r="H3152" s="7">
        <v>0</v>
      </c>
      <c r="I3152" s="103">
        <v>0</v>
      </c>
      <c r="J3152" s="10">
        <f>IF(B3152="Pending","",C3152/(VLOOKUP(B3152,Population!$A$2:$B$10,2,FALSE)/100000))</f>
        <v>4118.9534778471716</v>
      </c>
      <c r="K3152" s="10">
        <f>IF(B3152="Pending","",SUMIFS(E:E,A:A,"&lt;="&amp;A3152,A:A,"&gt;="&amp;A3152-13,B:B,B3152)/(VLOOKUP(B3152,Population!$A$2:$B$10,2,FALSE)/100000)/14)</f>
        <v>23.377609658729476</v>
      </c>
      <c r="L3152" s="13">
        <f>IF(B3152="Pending","",(G3152/C3152)/(VLOOKUP(B3152,Population!$A$2:$B$10,2,FALSE)/100000))</f>
        <v>1.1832594624894623E-5</v>
      </c>
    </row>
    <row r="3153" spans="1:12" x14ac:dyDescent="0.3">
      <c r="A3153" s="1">
        <v>44224</v>
      </c>
      <c r="B3153" s="101" t="s">
        <v>1</v>
      </c>
      <c r="C3153" s="101">
        <v>90015</v>
      </c>
      <c r="D3153" s="6">
        <f t="shared" si="743"/>
        <v>0.12544193493993031</v>
      </c>
      <c r="E3153" s="7">
        <f t="shared" si="744"/>
        <v>230</v>
      </c>
      <c r="F3153" s="6">
        <f t="shared" si="745"/>
        <v>0.12943162633652222</v>
      </c>
      <c r="G3153" s="101">
        <v>3</v>
      </c>
      <c r="H3153" s="7">
        <v>0</v>
      </c>
      <c r="I3153" s="103">
        <v>0</v>
      </c>
      <c r="J3153" s="10">
        <f>IF(B3153="Pending","",C3153/(VLOOKUP(B3153,Population!$A$2:$B$10,2,FALSE)/100000))</f>
        <v>10506.872100148823</v>
      </c>
      <c r="K3153" s="10">
        <f>IF(B3153="Pending","",SUMIFS(E:E,A:A,"&lt;="&amp;A3153,A:A,"&gt;="&amp;A3153-13,B:B,B3153)/(VLOOKUP(B3153,Population!$A$2:$B$10,2,FALSE)/100000)/14)</f>
        <v>46.98957408403264</v>
      </c>
      <c r="L3153" s="13">
        <f>IF(B3153="Pending","",(G3153/C3153)/(VLOOKUP(B3153,Population!$A$2:$B$10,2,FALSE)/100000))</f>
        <v>3.890137290676636E-6</v>
      </c>
    </row>
    <row r="3154" spans="1:12" x14ac:dyDescent="0.3">
      <c r="A3154" s="1">
        <v>44224</v>
      </c>
      <c r="B3154" s="101" t="s">
        <v>2</v>
      </c>
      <c r="C3154" s="101">
        <v>130601</v>
      </c>
      <c r="D3154" s="6">
        <f t="shared" si="743"/>
        <v>0.18200124584891225</v>
      </c>
      <c r="E3154" s="7">
        <f t="shared" si="744"/>
        <v>271</v>
      </c>
      <c r="F3154" s="6">
        <f t="shared" si="745"/>
        <v>0.15250422059651098</v>
      </c>
      <c r="G3154" s="101">
        <v>41</v>
      </c>
      <c r="H3154" s="7">
        <v>0</v>
      </c>
      <c r="I3154" s="103">
        <v>0</v>
      </c>
      <c r="J3154" s="10">
        <f>IF(B3154="Pending","",C3154/(VLOOKUP(B3154,Population!$A$2:$B$10,2,FALSE)/100000))</f>
        <v>13712.139665367557</v>
      </c>
      <c r="K3154" s="10">
        <f>IF(B3154="Pending","",SUMIFS(E:E,A:A,"&lt;="&amp;A3154,A:A,"&gt;="&amp;A3154-13,B:B,B3154)/(VLOOKUP(B3154,Population!$A$2:$B$10,2,FALSE)/100000)/14)</f>
        <v>60.768221917177023</v>
      </c>
      <c r="L3154" s="13">
        <f>IF(B3154="Pending","",(G3154/C3154)/(VLOOKUP(B3154,Population!$A$2:$B$10,2,FALSE)/100000))</f>
        <v>3.2960673726347934E-5</v>
      </c>
    </row>
    <row r="3155" spans="1:12" x14ac:dyDescent="0.3">
      <c r="A3155" s="1">
        <v>44224</v>
      </c>
      <c r="B3155" s="101" t="s">
        <v>3</v>
      </c>
      <c r="C3155" s="101">
        <v>111458</v>
      </c>
      <c r="D3155" s="6">
        <f t="shared" si="743"/>
        <v>0.15532419246275345</v>
      </c>
      <c r="E3155" s="7">
        <f t="shared" si="744"/>
        <v>253</v>
      </c>
      <c r="F3155" s="6">
        <f t="shared" si="745"/>
        <v>0.14237478897017444</v>
      </c>
      <c r="G3155" s="101">
        <v>91</v>
      </c>
      <c r="H3155" s="7">
        <v>0</v>
      </c>
      <c r="I3155" s="103">
        <v>0</v>
      </c>
      <c r="J3155" s="10">
        <f>IF(B3155="Pending","",C3155/(VLOOKUP(B3155,Population!$A$2:$B$10,2,FALSE)/100000))</f>
        <v>12706.371083765969</v>
      </c>
      <c r="K3155" s="10">
        <f>IF(B3155="Pending","",SUMIFS(E:E,A:A,"&lt;="&amp;A3155,A:A,"&gt;="&amp;A3155-13,B:B,B3155)/(VLOOKUP(B3155,Population!$A$2:$B$10,2,FALSE)/100000)/14)</f>
        <v>57.220573544437919</v>
      </c>
      <c r="L3155" s="13">
        <f>IF(B3155="Pending","",(G3155/C3155)/(VLOOKUP(B3155,Population!$A$2:$B$10,2,FALSE)/100000))</f>
        <v>9.3076583862137743E-5</v>
      </c>
    </row>
    <row r="3156" spans="1:12" x14ac:dyDescent="0.3">
      <c r="A3156" s="1">
        <v>44224</v>
      </c>
      <c r="B3156" s="101" t="s">
        <v>4</v>
      </c>
      <c r="C3156" s="101">
        <v>106934</v>
      </c>
      <c r="D3156" s="6">
        <f t="shared" si="743"/>
        <v>0.14901969528263628</v>
      </c>
      <c r="E3156" s="7">
        <f t="shared" si="744"/>
        <v>221</v>
      </c>
      <c r="F3156" s="6">
        <f t="shared" si="745"/>
        <v>0.12436691052335397</v>
      </c>
      <c r="G3156" s="101">
        <v>295</v>
      </c>
      <c r="H3156" s="7">
        <v>0</v>
      </c>
      <c r="I3156" s="103">
        <v>0</v>
      </c>
      <c r="J3156" s="10">
        <f>IF(B3156="Pending","",C3156/(VLOOKUP(B3156,Population!$A$2:$B$10,2,FALSE)/100000))</f>
        <v>12543.283442030686</v>
      </c>
      <c r="K3156" s="10">
        <f>IF(B3156="Pending","",SUMIFS(E:E,A:A,"&lt;="&amp;A3156,A:A,"&gt;="&amp;A3156-13,B:B,B3156)/(VLOOKUP(B3156,Population!$A$2:$B$10,2,FALSE)/100000)/14)</f>
        <v>55.407162630453577</v>
      </c>
      <c r="L3156" s="13">
        <f>IF(B3156="Pending","",(G3156/C3156)/(VLOOKUP(B3156,Population!$A$2:$B$10,2,FALSE)/100000))</f>
        <v>3.2359486939952835E-4</v>
      </c>
    </row>
    <row r="3157" spans="1:12" x14ac:dyDescent="0.3">
      <c r="A3157" s="1">
        <v>44224</v>
      </c>
      <c r="B3157" s="101" t="s">
        <v>5</v>
      </c>
      <c r="C3157" s="101">
        <v>100867</v>
      </c>
      <c r="D3157" s="6">
        <f t="shared" si="743"/>
        <v>0.14056492419692218</v>
      </c>
      <c r="E3157" s="7">
        <f t="shared" si="744"/>
        <v>241</v>
      </c>
      <c r="F3157" s="6">
        <f t="shared" si="745"/>
        <v>0.13562183455261678</v>
      </c>
      <c r="G3157" s="101">
        <v>796</v>
      </c>
      <c r="H3157" s="7">
        <v>0</v>
      </c>
      <c r="I3157" s="103">
        <v>0</v>
      </c>
      <c r="J3157" s="10">
        <f>IF(B3157="Pending","",C3157/(VLOOKUP(B3157,Population!$A$2:$B$10,2,FALSE)/100000))</f>
        <v>11265.51189966952</v>
      </c>
      <c r="K3157" s="10">
        <f>IF(B3157="Pending","",SUMIFS(E:E,A:A,"&lt;="&amp;A3157,A:A,"&gt;="&amp;A3157-13,B:B,B3157)/(VLOOKUP(B3157,Population!$A$2:$B$10,2,FALSE)/100000)/14)</f>
        <v>54.846193722021461</v>
      </c>
      <c r="L3157" s="13">
        <f>IF(B3157="Pending","",(G3157/C3157)/(VLOOKUP(B3157,Population!$A$2:$B$10,2,FALSE)/100000))</f>
        <v>8.8138527380441712E-4</v>
      </c>
    </row>
    <row r="3158" spans="1:12" x14ac:dyDescent="0.3">
      <c r="A3158" s="1">
        <v>44224</v>
      </c>
      <c r="B3158" s="101" t="s">
        <v>6</v>
      </c>
      <c r="C3158" s="101">
        <v>72798</v>
      </c>
      <c r="D3158" s="6">
        <f t="shared" si="743"/>
        <v>0.10144889162647387</v>
      </c>
      <c r="E3158" s="7">
        <f t="shared" si="744"/>
        <v>241</v>
      </c>
      <c r="F3158" s="6">
        <f t="shared" si="745"/>
        <v>0.13562183455261678</v>
      </c>
      <c r="G3158" s="101">
        <v>1708</v>
      </c>
      <c r="H3158" s="7">
        <v>0</v>
      </c>
      <c r="I3158" s="103">
        <v>0</v>
      </c>
      <c r="J3158" s="10">
        <f>IF(B3158="Pending","",C3158/(VLOOKUP(B3158,Population!$A$2:$B$10,2,FALSE)/100000))</f>
        <v>9237.8793916029426</v>
      </c>
      <c r="K3158" s="10">
        <f>IF(B3158="Pending","",SUMIFS(E:E,A:A,"&lt;="&amp;A3158,A:A,"&gt;="&amp;A3158-13,B:B,B3158)/(VLOOKUP(B3158,Population!$A$2:$B$10,2,FALSE)/100000)/14)</f>
        <v>46.652935155773854</v>
      </c>
      <c r="L3158" s="13">
        <f>IF(B3158="Pending","",(G3158/C3158)/(VLOOKUP(B3158,Population!$A$2:$B$10,2,FALSE)/100000))</f>
        <v>2.9772908193521426E-3</v>
      </c>
    </row>
    <row r="3159" spans="1:12" x14ac:dyDescent="0.3">
      <c r="A3159" s="1">
        <v>44224</v>
      </c>
      <c r="B3159" s="101" t="s">
        <v>7</v>
      </c>
      <c r="C3159" s="101">
        <v>43538</v>
      </c>
      <c r="D3159" s="6">
        <f t="shared" si="743"/>
        <v>6.0673120740039825E-2</v>
      </c>
      <c r="E3159" s="7">
        <f t="shared" si="744"/>
        <v>133</v>
      </c>
      <c r="F3159" s="6">
        <f t="shared" si="745"/>
        <v>7.4845244794597643E-2</v>
      </c>
      <c r="G3159" s="101">
        <v>2872</v>
      </c>
      <c r="H3159" s="7">
        <v>0</v>
      </c>
      <c r="I3159" s="103">
        <v>0</v>
      </c>
      <c r="J3159" s="10">
        <f>IF(B3159="Pending","",C3159/(VLOOKUP(B3159,Population!$A$2:$B$10,2,FALSE)/100000))</f>
        <v>9078.0384364372603</v>
      </c>
      <c r="K3159" s="10">
        <f>IF(B3159="Pending","",SUMIFS(E:E,A:A,"&lt;="&amp;A3159,A:A,"&gt;="&amp;A3159-13,B:B,B3159)/(VLOOKUP(B3159,Population!$A$2:$B$10,2,FALSE)/100000)/14)</f>
        <v>45.082493367199071</v>
      </c>
      <c r="L3159" s="13">
        <f>IF(B3159="Pending","",(G3159/C3159)/(VLOOKUP(B3159,Population!$A$2:$B$10,2,FALSE)/100000))</f>
        <v>1.3754331989238205E-2</v>
      </c>
    </row>
    <row r="3160" spans="1:12" x14ac:dyDescent="0.3">
      <c r="A3160" s="1">
        <v>44224</v>
      </c>
      <c r="B3160" s="101" t="s">
        <v>25</v>
      </c>
      <c r="C3160" s="101">
        <v>22982</v>
      </c>
      <c r="D3160" s="6">
        <f t="shared" si="743"/>
        <v>3.2026957160356362E-2</v>
      </c>
      <c r="E3160" s="7">
        <f t="shared" si="744"/>
        <v>68</v>
      </c>
      <c r="F3160" s="6">
        <f t="shared" si="745"/>
        <v>3.8266741699493526E-2</v>
      </c>
      <c r="G3160" s="101">
        <v>3607</v>
      </c>
      <c r="H3160" s="7">
        <v>0</v>
      </c>
      <c r="I3160" s="103">
        <v>0</v>
      </c>
      <c r="J3160" s="10">
        <f>IF(B3160="Pending","",C3160/(VLOOKUP(B3160,Population!$A$2:$B$10,2,FALSE)/100000))</f>
        <v>10381.760770478251</v>
      </c>
      <c r="K3160" s="10">
        <f>IF(B3160="Pending","",SUMIFS(E:E,A:A,"&lt;="&amp;A3160,A:A,"&gt;="&amp;A3160-13,B:B,B3160)/(VLOOKUP(B3160,Population!$A$2:$B$10,2,FALSE)/100000)/14)</f>
        <v>51.981726696795199</v>
      </c>
      <c r="L3160" s="13">
        <f>IF(B3160="Pending","",(G3160/C3160)/(VLOOKUP(B3160,Population!$A$2:$B$10,2,FALSE)/100000))</f>
        <v>7.0899230038253672E-2</v>
      </c>
    </row>
    <row r="3161" spans="1:12" x14ac:dyDescent="0.3">
      <c r="A3161" s="1">
        <v>44224</v>
      </c>
      <c r="B3161" s="101" t="s">
        <v>21</v>
      </c>
      <c r="C3161" s="101">
        <v>1075</v>
      </c>
      <c r="D3161" s="6">
        <f t="shared" si="743"/>
        <v>1.4980845421365891E-3</v>
      </c>
      <c r="E3161" s="7">
        <f t="shared" si="744"/>
        <v>-4</v>
      </c>
      <c r="F3161" s="6">
        <f t="shared" si="745"/>
        <v>-2.2509848058525606E-3</v>
      </c>
      <c r="G3161" s="101">
        <v>0</v>
      </c>
      <c r="H3161" s="7">
        <v>0</v>
      </c>
      <c r="I3161" s="103">
        <v>0</v>
      </c>
      <c r="J3161" s="10" t="str">
        <f>IF(B3161="Pending","",C3161/(VLOOKUP(B3161,Population!$A$2:$B$10,2,FALSE)/100000))</f>
        <v/>
      </c>
      <c r="K3161" s="10" t="str">
        <f>IF(B3161="Pending","",SUMIFS(E:E,A:A,"&lt;="&amp;A3161,A:A,"&gt;="&amp;A3161-13,B:B,B3161)/(VLOOKUP(B3161,Population!$A$2:$B$10,2,FALSE)/100000)/14)</f>
        <v/>
      </c>
      <c r="L3161" s="13" t="str">
        <f>IF(B3161="Pending","",(G3161/C3161)/(VLOOKUP(B3161,Population!$A$2:$B$10,2,FALSE)/100000))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4.4" x14ac:dyDescent="0.3"/>
  <cols>
    <col min="1" max="1" width="9.5546875" customWidth="1"/>
    <col min="2" max="2" width="13.5546875" bestFit="1" customWidth="1"/>
    <col min="3" max="3" width="17.109375" bestFit="1" customWidth="1"/>
    <col min="4" max="4" width="18.77734375" customWidth="1"/>
    <col min="5" max="7" width="10.77734375" customWidth="1"/>
  </cols>
  <sheetData>
    <row r="1" spans="1:7" x14ac:dyDescent="0.3">
      <c r="A1" s="102" t="s">
        <v>9</v>
      </c>
      <c r="B1" s="102" t="s">
        <v>33</v>
      </c>
      <c r="C1" s="102" t="s">
        <v>34</v>
      </c>
      <c r="D1" s="102" t="s">
        <v>35</v>
      </c>
      <c r="E1" s="102"/>
      <c r="F1" s="102"/>
      <c r="G1" s="102"/>
    </row>
    <row r="2" spans="1:7" x14ac:dyDescent="0.3">
      <c r="A2" s="1">
        <v>44224</v>
      </c>
      <c r="B2" s="102" t="s">
        <v>0</v>
      </c>
      <c r="C2" s="102">
        <v>37315</v>
      </c>
      <c r="D2" s="102">
        <v>4</v>
      </c>
      <c r="E2" s="102"/>
      <c r="F2" s="102"/>
      <c r="G2" s="102"/>
    </row>
    <row r="3" spans="1:7" x14ac:dyDescent="0.3">
      <c r="A3" s="1">
        <v>44224</v>
      </c>
      <c r="B3" s="102" t="s">
        <v>1</v>
      </c>
      <c r="C3" s="102">
        <v>90015</v>
      </c>
      <c r="D3" s="102">
        <v>3</v>
      </c>
      <c r="E3" s="102"/>
      <c r="F3" s="102"/>
      <c r="G3" s="102"/>
    </row>
    <row r="4" spans="1:7" x14ac:dyDescent="0.3">
      <c r="A4" s="1">
        <v>44224</v>
      </c>
      <c r="B4" s="102" t="s">
        <v>2</v>
      </c>
      <c r="C4" s="102">
        <v>130601</v>
      </c>
      <c r="D4" s="102">
        <v>41</v>
      </c>
      <c r="E4" s="102"/>
      <c r="F4" s="102"/>
      <c r="G4" s="102"/>
    </row>
    <row r="5" spans="1:7" x14ac:dyDescent="0.3">
      <c r="A5" s="1">
        <v>44224</v>
      </c>
      <c r="B5" s="102" t="s">
        <v>3</v>
      </c>
      <c r="C5" s="102">
        <v>111458</v>
      </c>
      <c r="D5" s="102">
        <v>91</v>
      </c>
      <c r="E5" s="102"/>
      <c r="F5" s="102"/>
      <c r="G5" s="102"/>
    </row>
    <row r="6" spans="1:7" x14ac:dyDescent="0.3">
      <c r="A6" s="1">
        <v>44224</v>
      </c>
      <c r="B6" s="102" t="s">
        <v>4</v>
      </c>
      <c r="C6" s="102">
        <v>106934</v>
      </c>
      <c r="D6" s="102">
        <v>295</v>
      </c>
      <c r="E6" s="102"/>
      <c r="F6" s="102"/>
      <c r="G6" s="102"/>
    </row>
    <row r="7" spans="1:7" x14ac:dyDescent="0.3">
      <c r="A7" s="1">
        <v>44224</v>
      </c>
      <c r="B7" s="102" t="s">
        <v>5</v>
      </c>
      <c r="C7" s="102">
        <v>100867</v>
      </c>
      <c r="D7" s="102">
        <v>796</v>
      </c>
      <c r="E7" s="102"/>
      <c r="F7" s="102"/>
      <c r="G7" s="102"/>
    </row>
    <row r="8" spans="1:7" x14ac:dyDescent="0.3">
      <c r="A8" s="1">
        <v>44224</v>
      </c>
      <c r="B8" s="102" t="s">
        <v>6</v>
      </c>
      <c r="C8" s="102">
        <v>72798</v>
      </c>
      <c r="D8" s="102">
        <v>1708</v>
      </c>
      <c r="E8" s="102"/>
      <c r="F8" s="102"/>
      <c r="G8" s="102"/>
    </row>
    <row r="9" spans="1:7" x14ac:dyDescent="0.3">
      <c r="A9" s="1">
        <v>44224</v>
      </c>
      <c r="B9" s="102" t="s">
        <v>7</v>
      </c>
      <c r="C9" s="102">
        <v>43538</v>
      </c>
      <c r="D9" s="102">
        <v>2872</v>
      </c>
      <c r="E9" s="102"/>
      <c r="F9" s="102"/>
      <c r="G9" s="102"/>
    </row>
    <row r="10" spans="1:7" x14ac:dyDescent="0.3">
      <c r="A10" s="1">
        <v>44224</v>
      </c>
      <c r="B10" s="102" t="s">
        <v>25</v>
      </c>
      <c r="C10" s="102">
        <v>22982</v>
      </c>
      <c r="D10" s="102">
        <v>3607</v>
      </c>
      <c r="E10" s="102"/>
      <c r="F10" s="102"/>
      <c r="G10" s="102"/>
    </row>
    <row r="11" spans="1:7" x14ac:dyDescent="0.3">
      <c r="A11" s="1">
        <v>44224</v>
      </c>
      <c r="B11" s="102" t="s">
        <v>21</v>
      </c>
      <c r="C11" s="102">
        <v>1075</v>
      </c>
      <c r="D11" s="102">
        <v>0</v>
      </c>
      <c r="E11" s="102"/>
      <c r="F11" s="102"/>
      <c r="G11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e f 7 f 5 - 8 0 a c - 4 2 1 4 - 9 1 4 5 - a 7 0 4 9 6 5 d e 6 f e "   x m l n s = " h t t p : / / s c h e m a s . m i c r o s o f t . c o m / D a t a M a s h u p " > A A A A A A E F A A B Q S w M E F A A C A A g A M J 4 8 U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M J 4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e P F K H b i x Y + A E A A M 4 D A A A T A B w A R m 9 y b X V s Y X M v U 2 V j d G l v b j E u b S C i G A A o o B Q A A A A A A A A A A A A A A A A A A A A A A A A A A A B 1 U e 9 r 4 j A Y / i 7 4 P 4 T s S 4 U o U 4 5 j d 8 M P p a 1 T T l T a u g 2 s l F j f z W J M J E l 3 E / F / v 8 R 2 U 3 e z F E L f 5 8 3 z q w o y n Q u O o v J s 3 9 d r 9 Z p a U Q l L 5 A 6 H q f s Q p L 3 B y B 2 i L m K g 6 z V k n k g U M g M z C d 4 z Y K 0 n I d c L I d Z O L 2 f Q 8 g T X w L V y s P c 7 m S q Q K t H r Y s W T M Q d f 5 m + A m m j K z S l V r n d I v K A Y O A e l A B J v / D j w 0 / a v Z M C 3 h U 5 i f 9 x H P Y B l 0 r n t t G / b n b t k U i x Y n j V 9 q q k C 3 X R f o f U 8 j J 5 x g y B e M E a Q l g U 0 S O n z I k A a r Q C 0 M V 2 6 3 8 8 G G j Z d f L G D y Z + c L 7 v 4 u I r n h 5 n V m V d s N 3 g i x U Z o 0 0 w f 6 N L 4 x 4 Y t p g s T u k K q u f O N M E G z a s l l L M o o o 1 J 1 r d l 5 4 5 P f 9 K f B N h + K v 2 f k E T D z d + z M + c Y D Q U C z F Z r 5 b h z M z Z 2 b J d X g 2 M I I M m / n r n E S 8 F a U v 5 q 7 8 W 4 L J / 5 Y U q 5 e h N x 4 g h U b b k G r d O m G 7 P f Y S h g 9 b R a Q V T k Q t M c 2 Z + i O H j 4 R D e + 6 R M L U c 6 P A G 0 9 H s Q E H X P / 8 0 b L s h 8 P J U g g b 8 W Z E S u 2 z 1 C V Q j Z 0 v 3 s m R f R Q 8 + Y E b 9 y N 8 Q b h l N D O L j 5 Q V c M 5 3 n B + n z v + 6 B K M d U N s n x q T a l R + X Y h O J n E e 9 H q B 9 P c E X Z 2 W G e B y 7 w 0 k Q e s G x J G w y p W 5 o e 4 v s Z 5 n y A z 8 0 6 r W c X 1 W + / w d Q S w E C L Q A U A A I A C A A w n j x S x q 2 s B K c A A A D 4 A A A A E g A A A A A A A A A A A A A A A A A A A A A A Q 2 9 u Z m l n L 1 B h Y 2 t h Z 2 U u e G 1 s U E s B A i 0 A F A A C A A g A M J 4 8 U g / K 6 a u k A A A A 6 Q A A A B M A A A A A A A A A A A A A A A A A 8 w A A A F t D b 2 5 0 Z W 5 0 X 1 R 5 c G V z X S 5 4 b W x Q S w E C L Q A U A A I A C A A w n j x S h 2 4 s W P g B A A D O A w A A E w A A A A A A A A A A A A A A A A D k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D g A A A A A A A D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T E x f Q U d F X 0 Z J T k F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M T F 9 B R 0 V f R k l O Q U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G I x Y m Q 4 M D g t Z D A z Z C 0 0 N G Z i L W F h Z T g t N D Q z Z T Y 2 M z Q x Y T k 1 I i A v P j x F b n R y e S B U e X B l P S J G a W x s T G F z d F V w Z G F 0 Z W Q i I F Z h b H V l P S J k M j A y M S 0 w M S 0 y O V Q w M D o 0 O T o z M i 4 z M D M 3 O D A 5 W i I g L z 4 8 R W 5 0 c n k g V H l w Z T 0 i R m l s b E N v b H V t b l R 5 c G V z I i B W Y W x 1 Z T 0 i c 0 N R W U R B Q T 0 9 I i A v P j x F b n R y e S B U e X B l P S J G a W x s Q 2 9 s d W 1 u T m F t Z X M i I F Z h b H V l P S J z W y Z x d W 9 0 O 0 R B V E U m c X V v d D s s J n F 1 b 3 Q 7 Q U d F X 1 J B T k d F J n F 1 b 3 Q 7 L C Z x d W 9 0 O 0 F S X 0 N B U 0 V D T 1 V O V C Z x d W 9 0 O y w m c X V v d D t B U l 9 U T 1 R B T E R F Q V R I U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T F 9 B R 0 V f R k l O Q U w v Q 2 h h b m d l Z C B U e X B l L n t E Q V R F L D B 9 J n F 1 b 3 Q 7 L C Z x d W 9 0 O 1 N l Y 3 R p b 2 4 x L 0 F M T F 9 B R 0 V f R k l O Q U w v U m V w b G F j Z W Q g V m F s d W U u e 0 F H R V 9 S Q U 5 H R S w x f S Z x d W 9 0 O y w m c X V v d D t T Z W N 0 a W 9 u M S 9 B T E x f Q U d F X 0 Z J T k F M L 0 N o Y W 5 n Z W Q g V H l w Z S 5 7 Q V J f Q 0 F T R U N P V U 5 U L D J 9 J n F 1 b 3 Q 7 L C Z x d W 9 0 O 1 N l Y 3 R p b 2 4 x L 0 F M T F 9 B R 0 V f R k l O Q U w v Q U x M X 0 F H R V 9 G S U 5 B T F 9 T a G V l d C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T E x f Q U d F X 0 Z J T k F M L 0 N o Y W 5 n Z W Q g V H l w Z S 5 7 R E F U R S w w f S Z x d W 9 0 O y w m c X V v d D t T Z W N 0 a W 9 u M S 9 B T E x f Q U d F X 0 Z J T k F M L 1 J l c G x h Y 2 V k I F Z h b H V l L n t B R 0 V f U k F O R 0 U s M X 0 m c X V v d D s s J n F 1 b 3 Q 7 U 2 V j d G l v b j E v Q U x M X 0 F H R V 9 G S U 5 B T C 9 D a G F u Z 2 V k I F R 5 c G U u e 0 F S X 0 N B U 0 V D T 1 V O V C w y f S Z x d W 9 0 O y w m c X V v d D t T Z W N 0 a W 9 u M S 9 B T E x f Q U d F X 0 Z J T k F M L 0 F M T F 9 B R 0 V f R k l O Q U x f U 2 h l Z X Q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T F 9 B R 0 V f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B T E x f Q U d F X 0 Z J T k F M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T F 9 B R 0 V f R k l O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x f Q U d F X 0 Z J T k F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X 0 F H R V 9 G S U 5 B T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c f o o f p f 8 U K m X X d S G Z O G X g A A A A A C A A A A A A A D Z g A A w A A A A B A A A A D U l 1 1 O 5 I D t Z N O H 5 A 7 T b X l X A A A A A A S A A A C g A A A A E A A A A C X d i P 7 Q x m s j y n y F k h R y S o d Q A A A A O L Y 2 d 7 Y g r B h F G p o r Z K P u Y u d B x w s l v z v W m R S o b l i S / F 5 4 r s J K O S p P 2 k P b W 3 T 2 B Z + K j e z a m D 3 M r s J e k t u 3 R V w Z B D m 2 T U I c k 9 Z j 1 P 5 K e J H V B F c U A A A A 9 Y P 5 Y 7 t 5 o Y L M e x p p y C u N D K B 6 i M U = < / D a t a M a s h u p > 
</file>

<file path=customXml/itemProps1.xml><?xml version="1.0" encoding="utf-8"?>
<ds:datastoreItem xmlns:ds="http://schemas.openxmlformats.org/officeDocument/2006/customXml" ds:itemID="{C75C6E06-A9D7-426B-B635-18D9D640F0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TN_AgeDaily</vt:lpstr>
      <vt:lpstr>Current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2021-01-29T00:50:10Z</dcterms:modified>
</cp:coreProperties>
</file>