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41" i="1" l="1"/>
  <c r="K2741" i="1"/>
  <c r="J2741" i="1"/>
  <c r="I2741" i="1"/>
  <c r="H2741" i="1"/>
  <c r="L2740" i="1"/>
  <c r="K2740" i="1"/>
  <c r="J2740" i="1"/>
  <c r="I2740" i="1"/>
  <c r="H2740" i="1"/>
  <c r="L2739" i="1"/>
  <c r="K2739" i="1"/>
  <c r="J2739" i="1"/>
  <c r="I2739" i="1"/>
  <c r="H2739" i="1"/>
  <c r="L2738" i="1"/>
  <c r="K2738" i="1"/>
  <c r="J2738" i="1"/>
  <c r="I2738" i="1"/>
  <c r="H2738" i="1"/>
  <c r="L2737" i="1"/>
  <c r="K2737" i="1"/>
  <c r="J2737" i="1"/>
  <c r="I2737" i="1"/>
  <c r="H2737" i="1"/>
  <c r="L2736" i="1"/>
  <c r="K2736" i="1"/>
  <c r="J2736" i="1"/>
  <c r="I2736" i="1"/>
  <c r="H2736" i="1"/>
  <c r="L2735" i="1"/>
  <c r="K2735" i="1"/>
  <c r="J2735" i="1"/>
  <c r="I2735" i="1"/>
  <c r="H2735" i="1"/>
  <c r="L2734" i="1"/>
  <c r="K2734" i="1"/>
  <c r="J2734" i="1"/>
  <c r="I2734" i="1"/>
  <c r="H2734" i="1"/>
  <c r="L2733" i="1"/>
  <c r="K2733" i="1"/>
  <c r="J2733" i="1"/>
  <c r="I2733" i="1"/>
  <c r="H2733" i="1"/>
  <c r="L2732" i="1"/>
  <c r="K2732" i="1"/>
  <c r="J2732" i="1"/>
  <c r="I2732" i="1"/>
  <c r="H2732" i="1"/>
  <c r="E2741" i="1"/>
  <c r="F2741" i="1" s="1"/>
  <c r="D2741" i="1"/>
  <c r="E2740" i="1"/>
  <c r="D2740" i="1"/>
  <c r="E2739" i="1"/>
  <c r="F2739" i="1" s="1"/>
  <c r="D2739" i="1"/>
  <c r="E2738" i="1"/>
  <c r="F2738" i="1" s="1"/>
  <c r="D2738" i="1"/>
  <c r="E2737" i="1"/>
  <c r="F2737" i="1" s="1"/>
  <c r="D2737" i="1"/>
  <c r="F2736" i="1"/>
  <c r="E2736" i="1"/>
  <c r="D2736" i="1"/>
  <c r="E2735" i="1"/>
  <c r="F2735" i="1" s="1"/>
  <c r="D2735" i="1"/>
  <c r="E2734" i="1"/>
  <c r="F2734" i="1" s="1"/>
  <c r="D2734" i="1"/>
  <c r="E2733" i="1"/>
  <c r="F2733" i="1" s="1"/>
  <c r="D2733" i="1"/>
  <c r="F2732" i="1"/>
  <c r="E2732" i="1"/>
  <c r="D2732" i="1"/>
  <c r="F2740" i="1" l="1"/>
  <c r="L2731" i="1"/>
  <c r="K2731" i="1"/>
  <c r="J2731" i="1"/>
  <c r="I2731" i="1"/>
  <c r="H2731" i="1"/>
  <c r="L2730" i="1"/>
  <c r="J2730" i="1"/>
  <c r="I2730" i="1"/>
  <c r="H2730" i="1"/>
  <c r="L2729" i="1"/>
  <c r="J2729" i="1"/>
  <c r="I2729" i="1"/>
  <c r="H2729" i="1"/>
  <c r="L2728" i="1"/>
  <c r="J2728" i="1"/>
  <c r="I2728" i="1"/>
  <c r="H2728" i="1"/>
  <c r="L2727" i="1"/>
  <c r="J2727" i="1"/>
  <c r="I2727" i="1"/>
  <c r="H2727" i="1"/>
  <c r="L2726" i="1"/>
  <c r="J2726" i="1"/>
  <c r="I2726" i="1"/>
  <c r="H2726" i="1"/>
  <c r="L2725" i="1"/>
  <c r="J2725" i="1"/>
  <c r="I2725" i="1"/>
  <c r="H2725" i="1"/>
  <c r="L2724" i="1"/>
  <c r="J2724" i="1"/>
  <c r="I2724" i="1"/>
  <c r="H2724" i="1"/>
  <c r="L2723" i="1"/>
  <c r="J2723" i="1"/>
  <c r="I2723" i="1"/>
  <c r="H2723" i="1"/>
  <c r="L2722" i="1"/>
  <c r="J2722" i="1"/>
  <c r="I2722" i="1"/>
  <c r="H2722" i="1"/>
  <c r="E2731" i="1"/>
  <c r="D2731" i="1"/>
  <c r="E2730" i="1"/>
  <c r="D2730" i="1"/>
  <c r="E2729" i="1"/>
  <c r="D2729" i="1"/>
  <c r="E2728" i="1"/>
  <c r="D2728" i="1"/>
  <c r="E2727" i="1"/>
  <c r="D2727" i="1"/>
  <c r="E2726" i="1"/>
  <c r="D2726" i="1"/>
  <c r="E2725" i="1"/>
  <c r="D2725" i="1"/>
  <c r="E2724" i="1"/>
  <c r="D2724" i="1"/>
  <c r="E2723" i="1"/>
  <c r="D2723" i="1"/>
  <c r="E2722" i="1"/>
  <c r="F2722" i="1" s="1"/>
  <c r="D2722" i="1"/>
  <c r="F2723" i="1" l="1"/>
  <c r="F2726" i="1"/>
  <c r="F2727" i="1"/>
  <c r="F2731" i="1"/>
  <c r="F2729" i="1"/>
  <c r="F2730" i="1"/>
  <c r="F2724" i="1"/>
  <c r="F2728" i="1"/>
  <c r="F2725" i="1"/>
  <c r="L2721" i="1"/>
  <c r="K2721" i="1"/>
  <c r="J2721" i="1"/>
  <c r="I2721" i="1"/>
  <c r="H2721" i="1"/>
  <c r="L2720" i="1"/>
  <c r="J2720" i="1"/>
  <c r="I2720" i="1"/>
  <c r="H2720" i="1"/>
  <c r="L2719" i="1"/>
  <c r="J2719" i="1"/>
  <c r="I2719" i="1"/>
  <c r="H2719" i="1"/>
  <c r="L2718" i="1"/>
  <c r="J2718" i="1"/>
  <c r="I2718" i="1"/>
  <c r="H2718" i="1"/>
  <c r="L2717" i="1"/>
  <c r="J2717" i="1"/>
  <c r="I2717" i="1"/>
  <c r="H2717" i="1"/>
  <c r="L2716" i="1"/>
  <c r="J2716" i="1"/>
  <c r="I2716" i="1"/>
  <c r="H2716" i="1"/>
  <c r="L2715" i="1"/>
  <c r="J2715" i="1"/>
  <c r="I2715" i="1"/>
  <c r="H2715" i="1"/>
  <c r="L2714" i="1"/>
  <c r="J2714" i="1"/>
  <c r="I2714" i="1"/>
  <c r="H2714" i="1"/>
  <c r="L2713" i="1"/>
  <c r="J2713" i="1"/>
  <c r="I2713" i="1"/>
  <c r="H2713" i="1"/>
  <c r="L2712" i="1"/>
  <c r="J2712" i="1"/>
  <c r="I2712" i="1"/>
  <c r="H2712" i="1"/>
  <c r="E2721" i="1"/>
  <c r="D2721" i="1"/>
  <c r="E2720" i="1"/>
  <c r="D2720" i="1"/>
  <c r="E2719" i="1"/>
  <c r="D2719" i="1"/>
  <c r="E2718" i="1"/>
  <c r="D2718" i="1"/>
  <c r="E2717" i="1"/>
  <c r="D2717" i="1"/>
  <c r="E2716" i="1"/>
  <c r="D2716" i="1"/>
  <c r="E2715" i="1"/>
  <c r="D2715" i="1"/>
  <c r="E2714" i="1"/>
  <c r="D2714" i="1"/>
  <c r="E2713" i="1"/>
  <c r="D2713" i="1"/>
  <c r="E2712" i="1"/>
  <c r="D2712" i="1"/>
  <c r="F2719" i="1" l="1"/>
  <c r="F2721" i="1"/>
  <c r="F2713" i="1"/>
  <c r="F2715" i="1"/>
  <c r="F2717" i="1"/>
  <c r="F2720" i="1"/>
  <c r="F2714" i="1"/>
  <c r="F2718" i="1"/>
  <c r="F2712" i="1"/>
  <c r="F2716" i="1"/>
  <c r="L2711" i="1"/>
  <c r="K2711" i="1"/>
  <c r="J2711" i="1"/>
  <c r="I2711" i="1"/>
  <c r="H2711" i="1"/>
  <c r="L2710" i="1"/>
  <c r="J2710" i="1"/>
  <c r="I2710" i="1"/>
  <c r="H2710" i="1"/>
  <c r="L2709" i="1"/>
  <c r="J2709" i="1"/>
  <c r="I2709" i="1"/>
  <c r="H2709" i="1"/>
  <c r="L2708" i="1"/>
  <c r="J2708" i="1"/>
  <c r="I2708" i="1"/>
  <c r="H2708" i="1"/>
  <c r="L2707" i="1"/>
  <c r="J2707" i="1"/>
  <c r="I2707" i="1"/>
  <c r="H2707" i="1"/>
  <c r="L2706" i="1"/>
  <c r="J2706" i="1"/>
  <c r="I2706" i="1"/>
  <c r="H2706" i="1"/>
  <c r="L2705" i="1"/>
  <c r="J2705" i="1"/>
  <c r="I2705" i="1"/>
  <c r="H2705" i="1"/>
  <c r="L2704" i="1"/>
  <c r="J2704" i="1"/>
  <c r="I2704" i="1"/>
  <c r="H2704" i="1"/>
  <c r="L2703" i="1"/>
  <c r="J2703" i="1"/>
  <c r="I2703" i="1"/>
  <c r="H2703" i="1"/>
  <c r="L2702" i="1"/>
  <c r="J2702" i="1"/>
  <c r="I2702" i="1"/>
  <c r="H2702" i="1"/>
  <c r="E2711" i="1"/>
  <c r="D2711" i="1"/>
  <c r="E2710" i="1"/>
  <c r="D2710" i="1"/>
  <c r="E2709" i="1"/>
  <c r="D2709" i="1"/>
  <c r="E2708" i="1"/>
  <c r="D2708" i="1"/>
  <c r="E2707" i="1"/>
  <c r="D2707" i="1"/>
  <c r="E2706" i="1"/>
  <c r="D2706" i="1"/>
  <c r="E2705" i="1"/>
  <c r="D2705" i="1"/>
  <c r="E2704" i="1"/>
  <c r="D2704" i="1"/>
  <c r="E2703" i="1"/>
  <c r="D2703" i="1"/>
  <c r="E2702" i="1"/>
  <c r="D2702" i="1"/>
  <c r="F2705" i="1" l="1"/>
  <c r="F2709" i="1"/>
  <c r="F2707" i="1"/>
  <c r="F2711" i="1"/>
  <c r="F2702" i="1"/>
  <c r="F2704" i="1"/>
  <c r="F2708" i="1"/>
  <c r="F2706" i="1"/>
  <c r="F2710" i="1"/>
  <c r="F2703" i="1"/>
  <c r="L2701" i="1"/>
  <c r="K2701" i="1"/>
  <c r="J2701" i="1"/>
  <c r="I2701" i="1"/>
  <c r="H2701" i="1"/>
  <c r="L2700" i="1"/>
  <c r="J2700" i="1"/>
  <c r="I2700" i="1"/>
  <c r="H2700" i="1"/>
  <c r="L2699" i="1"/>
  <c r="J2699" i="1"/>
  <c r="I2699" i="1"/>
  <c r="H2699" i="1"/>
  <c r="L2698" i="1"/>
  <c r="J2698" i="1"/>
  <c r="I2698" i="1"/>
  <c r="H2698" i="1"/>
  <c r="L2697" i="1"/>
  <c r="J2697" i="1"/>
  <c r="I2697" i="1"/>
  <c r="H2697" i="1"/>
  <c r="L2696" i="1"/>
  <c r="J2696" i="1"/>
  <c r="I2696" i="1"/>
  <c r="H2696" i="1"/>
  <c r="L2695" i="1"/>
  <c r="J2695" i="1"/>
  <c r="I2695" i="1"/>
  <c r="H2695" i="1"/>
  <c r="L2694" i="1"/>
  <c r="J2694" i="1"/>
  <c r="I2694" i="1"/>
  <c r="H2694" i="1"/>
  <c r="L2693" i="1"/>
  <c r="J2693" i="1"/>
  <c r="I2693" i="1"/>
  <c r="H2693" i="1"/>
  <c r="L2692" i="1"/>
  <c r="J2692" i="1"/>
  <c r="I2692" i="1"/>
  <c r="H2692" i="1"/>
  <c r="E2701" i="1"/>
  <c r="D2701" i="1"/>
  <c r="E2700" i="1"/>
  <c r="D2700" i="1"/>
  <c r="E2699" i="1"/>
  <c r="D2699" i="1"/>
  <c r="E2698" i="1"/>
  <c r="D2698" i="1"/>
  <c r="E2697" i="1"/>
  <c r="D2697" i="1"/>
  <c r="E2696" i="1"/>
  <c r="D2696" i="1"/>
  <c r="E2695" i="1"/>
  <c r="D2695" i="1"/>
  <c r="E2694" i="1"/>
  <c r="D2694" i="1"/>
  <c r="E2693" i="1"/>
  <c r="D2693" i="1"/>
  <c r="E2692" i="1"/>
  <c r="D2692" i="1"/>
  <c r="F2693" i="1" l="1"/>
  <c r="F2697" i="1"/>
  <c r="F2699" i="1"/>
  <c r="F2701" i="1"/>
  <c r="F2696" i="1"/>
  <c r="F2692" i="1"/>
  <c r="F2694" i="1"/>
  <c r="F2698" i="1"/>
  <c r="F2700" i="1"/>
  <c r="F2695" i="1"/>
  <c r="L2691" i="1" l="1"/>
  <c r="K2691" i="1"/>
  <c r="J2691" i="1"/>
  <c r="I2691" i="1"/>
  <c r="H2691" i="1"/>
  <c r="L2690" i="1"/>
  <c r="J2690" i="1"/>
  <c r="I2690" i="1"/>
  <c r="H2690" i="1"/>
  <c r="L2689" i="1"/>
  <c r="J2689" i="1"/>
  <c r="I2689" i="1"/>
  <c r="H2689" i="1"/>
  <c r="L2688" i="1"/>
  <c r="J2688" i="1"/>
  <c r="I2688" i="1"/>
  <c r="H2688" i="1"/>
  <c r="L2687" i="1"/>
  <c r="J2687" i="1"/>
  <c r="I2687" i="1"/>
  <c r="H2687" i="1"/>
  <c r="L2686" i="1"/>
  <c r="J2686" i="1"/>
  <c r="I2686" i="1"/>
  <c r="H2686" i="1"/>
  <c r="L2685" i="1"/>
  <c r="J2685" i="1"/>
  <c r="I2685" i="1"/>
  <c r="H2685" i="1"/>
  <c r="L2684" i="1"/>
  <c r="J2684" i="1"/>
  <c r="I2684" i="1"/>
  <c r="H2684" i="1"/>
  <c r="L2683" i="1"/>
  <c r="J2683" i="1"/>
  <c r="I2683" i="1"/>
  <c r="H2683" i="1"/>
  <c r="L2682" i="1"/>
  <c r="J2682" i="1"/>
  <c r="I2682" i="1"/>
  <c r="H2682" i="1"/>
  <c r="E2691" i="1"/>
  <c r="D2691" i="1"/>
  <c r="E2690" i="1"/>
  <c r="D2690" i="1"/>
  <c r="E2689" i="1"/>
  <c r="D2689" i="1"/>
  <c r="E2688" i="1"/>
  <c r="D2688" i="1"/>
  <c r="E2687" i="1"/>
  <c r="D2687" i="1"/>
  <c r="E2686" i="1"/>
  <c r="D2686" i="1"/>
  <c r="E2685" i="1"/>
  <c r="D2685" i="1"/>
  <c r="E2684" i="1"/>
  <c r="D2684" i="1"/>
  <c r="E2683" i="1"/>
  <c r="D2683" i="1"/>
  <c r="E2682" i="1"/>
  <c r="D2682" i="1"/>
  <c r="F2682" i="1" l="1"/>
  <c r="F2684" i="1"/>
  <c r="F2683" i="1"/>
  <c r="F2690" i="1"/>
  <c r="F2687" i="1"/>
  <c r="F2689" i="1"/>
  <c r="F2691" i="1"/>
  <c r="F2688" i="1"/>
  <c r="F2685" i="1"/>
  <c r="F2686" i="1"/>
  <c r="L2681" i="1"/>
  <c r="K2681" i="1"/>
  <c r="J2681" i="1"/>
  <c r="I2681" i="1"/>
  <c r="H2681" i="1"/>
  <c r="L2680" i="1"/>
  <c r="J2680" i="1"/>
  <c r="I2680" i="1"/>
  <c r="H2680" i="1"/>
  <c r="L2679" i="1"/>
  <c r="J2679" i="1"/>
  <c r="I2679" i="1"/>
  <c r="H2679" i="1"/>
  <c r="L2678" i="1"/>
  <c r="J2678" i="1"/>
  <c r="I2678" i="1"/>
  <c r="H2678" i="1"/>
  <c r="L2677" i="1"/>
  <c r="J2677" i="1"/>
  <c r="I2677" i="1"/>
  <c r="H2677" i="1"/>
  <c r="L2676" i="1"/>
  <c r="J2676" i="1"/>
  <c r="I2676" i="1"/>
  <c r="H2676" i="1"/>
  <c r="L2675" i="1"/>
  <c r="J2675" i="1"/>
  <c r="I2675" i="1"/>
  <c r="H2675" i="1"/>
  <c r="L2674" i="1"/>
  <c r="J2674" i="1"/>
  <c r="I2674" i="1"/>
  <c r="H2674" i="1"/>
  <c r="L2673" i="1"/>
  <c r="J2673" i="1"/>
  <c r="I2673" i="1"/>
  <c r="H2673" i="1"/>
  <c r="L2672" i="1"/>
  <c r="J2672" i="1"/>
  <c r="I2672" i="1"/>
  <c r="H2672" i="1"/>
  <c r="E2681" i="1"/>
  <c r="D2681" i="1"/>
  <c r="E2680" i="1"/>
  <c r="D2680" i="1"/>
  <c r="E2679" i="1"/>
  <c r="D2679" i="1"/>
  <c r="E2678" i="1"/>
  <c r="D2678" i="1"/>
  <c r="E2677" i="1"/>
  <c r="D2677" i="1"/>
  <c r="E2676" i="1"/>
  <c r="D2676" i="1"/>
  <c r="E2675" i="1"/>
  <c r="D2675" i="1"/>
  <c r="E2674" i="1"/>
  <c r="D2674" i="1"/>
  <c r="E2673" i="1"/>
  <c r="D2673" i="1"/>
  <c r="E2672" i="1"/>
  <c r="D2672" i="1"/>
  <c r="F2678" i="1" l="1"/>
  <c r="F2676" i="1"/>
  <c r="F2673" i="1"/>
  <c r="F2679" i="1"/>
  <c r="F2681" i="1"/>
  <c r="F2680" i="1"/>
  <c r="F2677" i="1"/>
  <c r="F2672" i="1"/>
  <c r="F2675" i="1"/>
  <c r="F2674" i="1"/>
  <c r="L2671" i="1"/>
  <c r="K2671" i="1"/>
  <c r="J2671" i="1"/>
  <c r="I2671" i="1"/>
  <c r="H2671" i="1"/>
  <c r="L2670" i="1"/>
  <c r="J2670" i="1"/>
  <c r="I2670" i="1"/>
  <c r="H2670" i="1"/>
  <c r="L2669" i="1"/>
  <c r="J2669" i="1"/>
  <c r="I2669" i="1"/>
  <c r="H2669" i="1"/>
  <c r="L2668" i="1"/>
  <c r="J2668" i="1"/>
  <c r="I2668" i="1"/>
  <c r="H2668" i="1"/>
  <c r="L2667" i="1"/>
  <c r="J2667" i="1"/>
  <c r="I2667" i="1"/>
  <c r="H2667" i="1"/>
  <c r="L2666" i="1"/>
  <c r="J2666" i="1"/>
  <c r="I2666" i="1"/>
  <c r="H2666" i="1"/>
  <c r="L2665" i="1"/>
  <c r="J2665" i="1"/>
  <c r="I2665" i="1"/>
  <c r="H2665" i="1"/>
  <c r="L2664" i="1"/>
  <c r="J2664" i="1"/>
  <c r="I2664" i="1"/>
  <c r="H2664" i="1"/>
  <c r="L2663" i="1"/>
  <c r="J2663" i="1"/>
  <c r="I2663" i="1"/>
  <c r="H2663" i="1"/>
  <c r="L2662" i="1"/>
  <c r="J2662" i="1"/>
  <c r="I2662" i="1"/>
  <c r="H2662" i="1"/>
  <c r="E2671" i="1"/>
  <c r="D2671" i="1"/>
  <c r="E2670" i="1"/>
  <c r="D2670" i="1"/>
  <c r="E2669" i="1"/>
  <c r="D2669" i="1"/>
  <c r="E2668" i="1"/>
  <c r="D2668" i="1"/>
  <c r="E2667" i="1"/>
  <c r="D2667" i="1"/>
  <c r="E2666" i="1"/>
  <c r="D2666" i="1"/>
  <c r="E2665" i="1"/>
  <c r="D2665" i="1"/>
  <c r="E2664" i="1"/>
  <c r="D2664" i="1"/>
  <c r="E2663" i="1"/>
  <c r="D2663" i="1"/>
  <c r="E2662" i="1"/>
  <c r="D2662" i="1"/>
  <c r="F2662" i="1" l="1"/>
  <c r="F2663" i="1"/>
  <c r="F2670" i="1"/>
  <c r="F2669" i="1"/>
  <c r="F2671" i="1"/>
  <c r="F2667" i="1"/>
  <c r="F2664" i="1"/>
  <c r="F2668" i="1"/>
  <c r="F2665" i="1"/>
  <c r="F2666" i="1"/>
  <c r="L2661" i="1"/>
  <c r="K2661" i="1"/>
  <c r="J2661" i="1"/>
  <c r="I2661" i="1"/>
  <c r="H2661" i="1"/>
  <c r="L2660" i="1"/>
  <c r="J2660" i="1"/>
  <c r="I2660" i="1"/>
  <c r="H2660" i="1"/>
  <c r="L2659" i="1"/>
  <c r="J2659" i="1"/>
  <c r="I2659" i="1"/>
  <c r="H2659" i="1"/>
  <c r="L2658" i="1"/>
  <c r="J2658" i="1"/>
  <c r="I2658" i="1"/>
  <c r="H2658" i="1"/>
  <c r="L2657" i="1"/>
  <c r="J2657" i="1"/>
  <c r="I2657" i="1"/>
  <c r="H2657" i="1"/>
  <c r="L2656" i="1"/>
  <c r="J2656" i="1"/>
  <c r="I2656" i="1"/>
  <c r="H2656" i="1"/>
  <c r="L2655" i="1"/>
  <c r="J2655" i="1"/>
  <c r="I2655" i="1"/>
  <c r="H2655" i="1"/>
  <c r="L2654" i="1"/>
  <c r="J2654" i="1"/>
  <c r="I2654" i="1"/>
  <c r="H2654" i="1"/>
  <c r="L2653" i="1"/>
  <c r="J2653" i="1"/>
  <c r="I2653" i="1"/>
  <c r="H2653" i="1"/>
  <c r="L2652" i="1"/>
  <c r="J2652" i="1"/>
  <c r="I2652" i="1"/>
  <c r="H2652" i="1"/>
  <c r="E2661" i="1"/>
  <c r="D2661" i="1"/>
  <c r="E2660" i="1"/>
  <c r="D2660" i="1"/>
  <c r="E2659" i="1"/>
  <c r="D2659" i="1"/>
  <c r="E2658" i="1"/>
  <c r="D2658" i="1"/>
  <c r="E2657" i="1"/>
  <c r="D2657" i="1"/>
  <c r="E2656" i="1"/>
  <c r="D2656" i="1"/>
  <c r="E2655" i="1"/>
  <c r="D2655" i="1"/>
  <c r="E2654" i="1"/>
  <c r="D2654" i="1"/>
  <c r="E2653" i="1"/>
  <c r="D2653" i="1"/>
  <c r="E2652" i="1"/>
  <c r="D2652" i="1"/>
  <c r="F2652" i="1" l="1"/>
  <c r="F2658" i="1"/>
  <c r="F2654" i="1"/>
  <c r="F2656" i="1"/>
  <c r="F2659" i="1"/>
  <c r="F2653" i="1"/>
  <c r="F2657" i="1"/>
  <c r="F2661" i="1"/>
  <c r="F2660" i="1"/>
  <c r="F2655" i="1"/>
  <c r="L2651" i="1"/>
  <c r="K2651" i="1"/>
  <c r="J2651" i="1"/>
  <c r="I2651" i="1"/>
  <c r="H2651" i="1"/>
  <c r="L2650" i="1"/>
  <c r="J2650" i="1"/>
  <c r="I2650" i="1"/>
  <c r="H2650" i="1"/>
  <c r="L2649" i="1"/>
  <c r="J2649" i="1"/>
  <c r="I2649" i="1"/>
  <c r="H2649" i="1"/>
  <c r="L2648" i="1"/>
  <c r="J2648" i="1"/>
  <c r="I2648" i="1"/>
  <c r="H2648" i="1"/>
  <c r="L2647" i="1"/>
  <c r="J2647" i="1"/>
  <c r="I2647" i="1"/>
  <c r="H2647" i="1"/>
  <c r="L2646" i="1"/>
  <c r="J2646" i="1"/>
  <c r="I2646" i="1"/>
  <c r="H2646" i="1"/>
  <c r="L2645" i="1"/>
  <c r="J2645" i="1"/>
  <c r="I2645" i="1"/>
  <c r="H2645" i="1"/>
  <c r="L2644" i="1"/>
  <c r="J2644" i="1"/>
  <c r="I2644" i="1"/>
  <c r="H2644" i="1"/>
  <c r="L2643" i="1"/>
  <c r="J2643" i="1"/>
  <c r="I2643" i="1"/>
  <c r="H2643" i="1"/>
  <c r="L2642" i="1"/>
  <c r="J2642" i="1"/>
  <c r="I2642" i="1"/>
  <c r="H2642" i="1"/>
  <c r="E2651" i="1"/>
  <c r="D2651" i="1"/>
  <c r="E2650" i="1"/>
  <c r="D2650" i="1"/>
  <c r="E2649" i="1"/>
  <c r="D2649" i="1"/>
  <c r="E2648" i="1"/>
  <c r="D2648" i="1"/>
  <c r="E2647" i="1"/>
  <c r="D2647" i="1"/>
  <c r="E2646" i="1"/>
  <c r="D2646" i="1"/>
  <c r="E2645" i="1"/>
  <c r="D2645" i="1"/>
  <c r="E2644" i="1"/>
  <c r="D2644" i="1"/>
  <c r="E2643" i="1"/>
  <c r="D2643" i="1"/>
  <c r="E2642" i="1"/>
  <c r="D2642" i="1"/>
  <c r="F2642" i="1" l="1"/>
  <c r="F2645" i="1"/>
  <c r="F2649" i="1"/>
  <c r="F2643" i="1"/>
  <c r="F2647" i="1"/>
  <c r="F2651" i="1"/>
  <c r="F2644" i="1"/>
  <c r="F2646" i="1"/>
  <c r="F2648" i="1"/>
  <c r="F2650" i="1"/>
  <c r="L2641" i="1"/>
  <c r="K2641" i="1"/>
  <c r="J2641" i="1"/>
  <c r="I2641" i="1"/>
  <c r="H2641" i="1"/>
  <c r="L2640" i="1"/>
  <c r="J2640" i="1"/>
  <c r="I2640" i="1"/>
  <c r="H2640" i="1"/>
  <c r="L2639" i="1"/>
  <c r="J2639" i="1"/>
  <c r="I2639" i="1"/>
  <c r="H2639" i="1"/>
  <c r="L2638" i="1"/>
  <c r="J2638" i="1"/>
  <c r="I2638" i="1"/>
  <c r="H2638" i="1"/>
  <c r="L2637" i="1"/>
  <c r="J2637" i="1"/>
  <c r="I2637" i="1"/>
  <c r="H2637" i="1"/>
  <c r="L2636" i="1"/>
  <c r="J2636" i="1"/>
  <c r="I2636" i="1"/>
  <c r="H2636" i="1"/>
  <c r="L2635" i="1"/>
  <c r="J2635" i="1"/>
  <c r="I2635" i="1"/>
  <c r="H2635" i="1"/>
  <c r="L2634" i="1"/>
  <c r="J2634" i="1"/>
  <c r="I2634" i="1"/>
  <c r="H2634" i="1"/>
  <c r="L2633" i="1"/>
  <c r="J2633" i="1"/>
  <c r="I2633" i="1"/>
  <c r="H2633" i="1"/>
  <c r="L2632" i="1"/>
  <c r="J2632" i="1"/>
  <c r="I2632" i="1"/>
  <c r="H2632" i="1"/>
  <c r="E2641" i="1"/>
  <c r="D2641" i="1"/>
  <c r="E2640" i="1"/>
  <c r="D2640" i="1"/>
  <c r="E2639" i="1"/>
  <c r="D2639" i="1"/>
  <c r="E2638" i="1"/>
  <c r="D2638" i="1"/>
  <c r="E2637" i="1"/>
  <c r="D2637" i="1"/>
  <c r="E2636" i="1"/>
  <c r="D2636" i="1"/>
  <c r="E2635" i="1"/>
  <c r="D2635" i="1"/>
  <c r="E2634" i="1"/>
  <c r="D2634" i="1"/>
  <c r="E2633" i="1"/>
  <c r="D2633" i="1"/>
  <c r="E2632" i="1"/>
  <c r="D2632" i="1"/>
  <c r="F2633" i="1" l="1"/>
  <c r="F2635" i="1"/>
  <c r="F2639" i="1"/>
  <c r="F2641" i="1"/>
  <c r="F2638" i="1"/>
  <c r="F2637" i="1"/>
  <c r="F2632" i="1"/>
  <c r="F2636" i="1"/>
  <c r="F2640" i="1"/>
  <c r="F2634" i="1"/>
  <c r="L2631" i="1"/>
  <c r="K2631" i="1"/>
  <c r="J2631" i="1"/>
  <c r="I2631" i="1"/>
  <c r="H2631" i="1"/>
  <c r="L2630" i="1"/>
  <c r="J2630" i="1"/>
  <c r="I2630" i="1"/>
  <c r="H2630" i="1"/>
  <c r="L2629" i="1"/>
  <c r="J2629" i="1"/>
  <c r="I2629" i="1"/>
  <c r="H2629" i="1"/>
  <c r="L2628" i="1"/>
  <c r="J2628" i="1"/>
  <c r="I2628" i="1"/>
  <c r="H2628" i="1"/>
  <c r="L2627" i="1"/>
  <c r="J2627" i="1"/>
  <c r="I2627" i="1"/>
  <c r="H2627" i="1"/>
  <c r="L2626" i="1"/>
  <c r="J2626" i="1"/>
  <c r="I2626" i="1"/>
  <c r="H2626" i="1"/>
  <c r="L2625" i="1"/>
  <c r="J2625" i="1"/>
  <c r="I2625" i="1"/>
  <c r="H2625" i="1"/>
  <c r="L2624" i="1"/>
  <c r="J2624" i="1"/>
  <c r="I2624" i="1"/>
  <c r="H2624" i="1"/>
  <c r="L2623" i="1"/>
  <c r="J2623" i="1"/>
  <c r="I2623" i="1"/>
  <c r="H2623" i="1"/>
  <c r="L2622" i="1"/>
  <c r="J2622" i="1"/>
  <c r="I2622" i="1"/>
  <c r="H2622" i="1"/>
  <c r="E2631" i="1"/>
  <c r="D2631" i="1"/>
  <c r="E2630" i="1"/>
  <c r="D2630" i="1"/>
  <c r="E2629" i="1"/>
  <c r="D2629" i="1"/>
  <c r="E2628" i="1"/>
  <c r="D2628" i="1"/>
  <c r="E2627" i="1"/>
  <c r="D2627" i="1"/>
  <c r="E2626" i="1"/>
  <c r="D2626" i="1"/>
  <c r="E2625" i="1"/>
  <c r="D2625" i="1"/>
  <c r="E2624" i="1"/>
  <c r="D2624" i="1"/>
  <c r="E2623" i="1"/>
  <c r="D2623" i="1"/>
  <c r="E2622" i="1"/>
  <c r="D2622" i="1"/>
  <c r="F2628" i="1" l="1"/>
  <c r="F2623" i="1"/>
  <c r="F2625" i="1"/>
  <c r="F2629" i="1"/>
  <c r="F2631" i="1"/>
  <c r="F2627" i="1"/>
  <c r="F2622" i="1"/>
  <c r="F2626" i="1"/>
  <c r="F2630" i="1"/>
  <c r="F2624" i="1"/>
  <c r="L2621" i="1"/>
  <c r="K2621" i="1"/>
  <c r="J2621" i="1"/>
  <c r="I2621" i="1"/>
  <c r="H2621" i="1"/>
  <c r="L2620" i="1"/>
  <c r="J2620" i="1"/>
  <c r="I2620" i="1"/>
  <c r="H2620" i="1"/>
  <c r="L2619" i="1"/>
  <c r="J2619" i="1"/>
  <c r="I2619" i="1"/>
  <c r="H2619" i="1"/>
  <c r="L2618" i="1"/>
  <c r="J2618" i="1"/>
  <c r="I2618" i="1"/>
  <c r="H2618" i="1"/>
  <c r="L2617" i="1"/>
  <c r="J2617" i="1"/>
  <c r="I2617" i="1"/>
  <c r="H2617" i="1"/>
  <c r="L2616" i="1"/>
  <c r="J2616" i="1"/>
  <c r="I2616" i="1"/>
  <c r="H2616" i="1"/>
  <c r="L2615" i="1"/>
  <c r="J2615" i="1"/>
  <c r="I2615" i="1"/>
  <c r="H2615" i="1"/>
  <c r="L2614" i="1"/>
  <c r="J2614" i="1"/>
  <c r="I2614" i="1"/>
  <c r="H2614" i="1"/>
  <c r="L2613" i="1"/>
  <c r="J2613" i="1"/>
  <c r="I2613" i="1"/>
  <c r="H2613" i="1"/>
  <c r="L2612" i="1"/>
  <c r="J2612" i="1"/>
  <c r="I2612" i="1"/>
  <c r="H2612" i="1"/>
  <c r="E2621" i="1"/>
  <c r="D2621" i="1"/>
  <c r="E2620" i="1"/>
  <c r="D2620" i="1"/>
  <c r="E2619" i="1"/>
  <c r="D2619" i="1"/>
  <c r="E2618" i="1"/>
  <c r="D2618" i="1"/>
  <c r="E2617" i="1"/>
  <c r="D2617" i="1"/>
  <c r="E2616" i="1"/>
  <c r="D2616" i="1"/>
  <c r="E2615" i="1"/>
  <c r="D2615" i="1"/>
  <c r="E2614" i="1"/>
  <c r="D2614" i="1"/>
  <c r="E2613" i="1"/>
  <c r="D2613" i="1"/>
  <c r="E2612" i="1"/>
  <c r="D2612" i="1"/>
  <c r="F2614" i="1" l="1"/>
  <c r="F2612" i="1"/>
  <c r="F2613" i="1"/>
  <c r="F2617" i="1"/>
  <c r="F2619" i="1"/>
  <c r="F2621" i="1"/>
  <c r="F2615" i="1"/>
  <c r="F2618" i="1"/>
  <c r="F2616" i="1"/>
  <c r="F2620" i="1"/>
  <c r="L2611" i="1" l="1"/>
  <c r="K2611" i="1"/>
  <c r="J2611" i="1"/>
  <c r="I2611" i="1"/>
  <c r="H2611" i="1"/>
  <c r="L2610" i="1"/>
  <c r="J2610" i="1"/>
  <c r="I2610" i="1"/>
  <c r="H2610" i="1"/>
  <c r="L2609" i="1"/>
  <c r="J2609" i="1"/>
  <c r="I2609" i="1"/>
  <c r="H2609" i="1"/>
  <c r="L2608" i="1"/>
  <c r="J2608" i="1"/>
  <c r="I2608" i="1"/>
  <c r="H2608" i="1"/>
  <c r="L2607" i="1"/>
  <c r="J2607" i="1"/>
  <c r="I2607" i="1"/>
  <c r="H2607" i="1"/>
  <c r="L2606" i="1"/>
  <c r="J2606" i="1"/>
  <c r="I2606" i="1"/>
  <c r="H2606" i="1"/>
  <c r="L2605" i="1"/>
  <c r="J2605" i="1"/>
  <c r="I2605" i="1"/>
  <c r="H2605" i="1"/>
  <c r="L2604" i="1"/>
  <c r="J2604" i="1"/>
  <c r="I2604" i="1"/>
  <c r="H2604" i="1"/>
  <c r="L2603" i="1"/>
  <c r="J2603" i="1"/>
  <c r="I2603" i="1"/>
  <c r="H2603" i="1"/>
  <c r="L2602" i="1"/>
  <c r="J2602" i="1"/>
  <c r="I2602" i="1"/>
  <c r="H2602" i="1"/>
  <c r="E2611" i="1"/>
  <c r="D2611" i="1"/>
  <c r="E2610" i="1"/>
  <c r="D2610" i="1"/>
  <c r="E2609" i="1"/>
  <c r="D2609" i="1"/>
  <c r="E2608" i="1"/>
  <c r="D2608" i="1"/>
  <c r="E2607" i="1"/>
  <c r="D2607" i="1"/>
  <c r="E2606" i="1"/>
  <c r="D2606" i="1"/>
  <c r="E2605" i="1"/>
  <c r="D2605" i="1"/>
  <c r="E2604" i="1"/>
  <c r="D2604" i="1"/>
  <c r="E2603" i="1"/>
  <c r="D2603" i="1"/>
  <c r="E2602" i="1"/>
  <c r="D2602" i="1"/>
  <c r="F2602" i="1" l="1"/>
  <c r="F2604" i="1"/>
  <c r="F2605" i="1"/>
  <c r="F2607" i="1"/>
  <c r="F2609" i="1"/>
  <c r="F2611" i="1"/>
  <c r="F2603" i="1"/>
  <c r="F2608" i="1"/>
  <c r="F2606" i="1"/>
  <c r="F2610" i="1"/>
  <c r="L2601" i="1" l="1"/>
  <c r="K2601" i="1"/>
  <c r="J2601" i="1"/>
  <c r="I2601" i="1"/>
  <c r="H2601" i="1"/>
  <c r="L2600" i="1"/>
  <c r="J2600" i="1"/>
  <c r="I2600" i="1"/>
  <c r="H2600" i="1"/>
  <c r="L2599" i="1"/>
  <c r="J2599" i="1"/>
  <c r="I2599" i="1"/>
  <c r="H2599" i="1"/>
  <c r="L2598" i="1"/>
  <c r="J2598" i="1"/>
  <c r="I2598" i="1"/>
  <c r="H2598" i="1"/>
  <c r="L2597" i="1"/>
  <c r="J2597" i="1"/>
  <c r="I2597" i="1"/>
  <c r="H2597" i="1"/>
  <c r="L2596" i="1"/>
  <c r="J2596" i="1"/>
  <c r="I2596" i="1"/>
  <c r="H2596" i="1"/>
  <c r="L2595" i="1"/>
  <c r="J2595" i="1"/>
  <c r="I2595" i="1"/>
  <c r="H2595" i="1"/>
  <c r="L2594" i="1"/>
  <c r="J2594" i="1"/>
  <c r="I2594" i="1"/>
  <c r="H2594" i="1"/>
  <c r="L2593" i="1"/>
  <c r="J2593" i="1"/>
  <c r="I2593" i="1"/>
  <c r="H2593" i="1"/>
  <c r="L2592" i="1"/>
  <c r="J2592" i="1"/>
  <c r="I2592" i="1"/>
  <c r="H2592" i="1"/>
  <c r="E2601" i="1"/>
  <c r="D2601" i="1"/>
  <c r="E2600" i="1"/>
  <c r="K2730" i="1" s="1"/>
  <c r="D2600" i="1"/>
  <c r="E2599" i="1"/>
  <c r="K2729" i="1" s="1"/>
  <c r="D2599" i="1"/>
  <c r="E2598" i="1"/>
  <c r="K2728" i="1" s="1"/>
  <c r="D2598" i="1"/>
  <c r="E2597" i="1"/>
  <c r="K2727" i="1" s="1"/>
  <c r="D2597" i="1"/>
  <c r="E2596" i="1"/>
  <c r="K2726" i="1" s="1"/>
  <c r="D2596" i="1"/>
  <c r="E2595" i="1"/>
  <c r="K2725" i="1" s="1"/>
  <c r="D2595" i="1"/>
  <c r="E2594" i="1"/>
  <c r="K2724" i="1" s="1"/>
  <c r="D2594" i="1"/>
  <c r="E2593" i="1"/>
  <c r="K2723" i="1" s="1"/>
  <c r="D2593" i="1"/>
  <c r="E2592" i="1"/>
  <c r="K2722" i="1" s="1"/>
  <c r="D2592" i="1"/>
  <c r="F2592" i="1" l="1"/>
  <c r="F2593" i="1"/>
  <c r="F2596" i="1"/>
  <c r="F2597" i="1"/>
  <c r="F2599" i="1"/>
  <c r="F2601" i="1"/>
  <c r="F2594" i="1"/>
  <c r="F2598" i="1"/>
  <c r="F2600" i="1"/>
  <c r="F2595" i="1"/>
  <c r="L2591" i="1"/>
  <c r="K2591" i="1"/>
  <c r="J2591" i="1"/>
  <c r="I2591" i="1"/>
  <c r="H2591" i="1"/>
  <c r="L2590" i="1"/>
  <c r="J2590" i="1"/>
  <c r="I2590" i="1"/>
  <c r="H2590" i="1"/>
  <c r="L2589" i="1"/>
  <c r="J2589" i="1"/>
  <c r="I2589" i="1"/>
  <c r="H2589" i="1"/>
  <c r="L2588" i="1"/>
  <c r="J2588" i="1"/>
  <c r="I2588" i="1"/>
  <c r="H2588" i="1"/>
  <c r="L2587" i="1"/>
  <c r="J2587" i="1"/>
  <c r="I2587" i="1"/>
  <c r="H2587" i="1"/>
  <c r="L2586" i="1"/>
  <c r="J2586" i="1"/>
  <c r="I2586" i="1"/>
  <c r="H2586" i="1"/>
  <c r="L2585" i="1"/>
  <c r="J2585" i="1"/>
  <c r="I2585" i="1"/>
  <c r="H2585" i="1"/>
  <c r="L2584" i="1"/>
  <c r="J2584" i="1"/>
  <c r="I2584" i="1"/>
  <c r="H2584" i="1"/>
  <c r="L2583" i="1"/>
  <c r="J2583" i="1"/>
  <c r="I2583" i="1"/>
  <c r="H2583" i="1"/>
  <c r="L2582" i="1"/>
  <c r="J2582" i="1"/>
  <c r="I2582" i="1"/>
  <c r="H2582" i="1"/>
  <c r="E2591" i="1"/>
  <c r="D2591" i="1"/>
  <c r="E2590" i="1"/>
  <c r="K2720" i="1" s="1"/>
  <c r="D2590" i="1"/>
  <c r="E2589" i="1"/>
  <c r="K2719" i="1" s="1"/>
  <c r="D2589" i="1"/>
  <c r="E2588" i="1"/>
  <c r="K2718" i="1" s="1"/>
  <c r="D2588" i="1"/>
  <c r="E2587" i="1"/>
  <c r="K2717" i="1" s="1"/>
  <c r="D2587" i="1"/>
  <c r="E2586" i="1"/>
  <c r="K2716" i="1" s="1"/>
  <c r="D2586" i="1"/>
  <c r="E2585" i="1"/>
  <c r="K2715" i="1" s="1"/>
  <c r="D2585" i="1"/>
  <c r="E2584" i="1"/>
  <c r="K2714" i="1" s="1"/>
  <c r="D2584" i="1"/>
  <c r="E2583" i="1"/>
  <c r="K2713" i="1" s="1"/>
  <c r="D2583" i="1"/>
  <c r="E2582" i="1"/>
  <c r="K2712" i="1" s="1"/>
  <c r="D2582" i="1"/>
  <c r="F2582" i="1" l="1"/>
  <c r="F2588" i="1"/>
  <c r="F2583" i="1"/>
  <c r="F2585" i="1"/>
  <c r="F2584" i="1"/>
  <c r="F2587" i="1"/>
  <c r="F2589" i="1"/>
  <c r="F2591" i="1"/>
  <c r="F2586" i="1"/>
  <c r="F2590" i="1"/>
  <c r="L2581" i="1"/>
  <c r="K2581" i="1"/>
  <c r="J2581" i="1"/>
  <c r="I2581" i="1"/>
  <c r="H2581" i="1"/>
  <c r="L2580" i="1"/>
  <c r="J2580" i="1"/>
  <c r="I2580" i="1"/>
  <c r="H2580" i="1"/>
  <c r="L2579" i="1"/>
  <c r="J2579" i="1"/>
  <c r="I2579" i="1"/>
  <c r="H2579" i="1"/>
  <c r="L2578" i="1"/>
  <c r="J2578" i="1"/>
  <c r="I2578" i="1"/>
  <c r="H2578" i="1"/>
  <c r="L2577" i="1"/>
  <c r="J2577" i="1"/>
  <c r="I2577" i="1"/>
  <c r="H2577" i="1"/>
  <c r="L2576" i="1"/>
  <c r="J2576" i="1"/>
  <c r="I2576" i="1"/>
  <c r="H2576" i="1"/>
  <c r="L2575" i="1"/>
  <c r="J2575" i="1"/>
  <c r="I2575" i="1"/>
  <c r="H2575" i="1"/>
  <c r="L2574" i="1"/>
  <c r="J2574" i="1"/>
  <c r="I2574" i="1"/>
  <c r="H2574" i="1"/>
  <c r="L2573" i="1"/>
  <c r="J2573" i="1"/>
  <c r="I2573" i="1"/>
  <c r="H2573" i="1"/>
  <c r="L2572" i="1"/>
  <c r="J2572" i="1"/>
  <c r="I2572" i="1"/>
  <c r="H2572" i="1"/>
  <c r="E2581" i="1"/>
  <c r="D2581" i="1"/>
  <c r="E2580" i="1"/>
  <c r="K2710" i="1" s="1"/>
  <c r="D2580" i="1"/>
  <c r="E2579" i="1"/>
  <c r="K2709" i="1" s="1"/>
  <c r="D2579" i="1"/>
  <c r="E2578" i="1"/>
  <c r="K2708" i="1" s="1"/>
  <c r="D2578" i="1"/>
  <c r="E2577" i="1"/>
  <c r="K2707" i="1" s="1"/>
  <c r="D2577" i="1"/>
  <c r="E2576" i="1"/>
  <c r="K2706" i="1" s="1"/>
  <c r="D2576" i="1"/>
  <c r="E2575" i="1"/>
  <c r="K2705" i="1" s="1"/>
  <c r="D2575" i="1"/>
  <c r="E2574" i="1"/>
  <c r="K2704" i="1" s="1"/>
  <c r="D2574" i="1"/>
  <c r="E2573" i="1"/>
  <c r="K2703" i="1" s="1"/>
  <c r="D2573" i="1"/>
  <c r="E2572" i="1"/>
  <c r="K2702" i="1" s="1"/>
  <c r="D2572" i="1"/>
  <c r="F2573" i="1" l="1"/>
  <c r="F2579" i="1"/>
  <c r="F2581" i="1"/>
  <c r="F2572" i="1"/>
  <c r="F2577" i="1"/>
  <c r="F2578" i="1"/>
  <c r="F2580" i="1"/>
  <c r="F2576" i="1"/>
  <c r="F2575" i="1"/>
  <c r="F2574" i="1"/>
  <c r="L2571" i="1" l="1"/>
  <c r="K2571" i="1"/>
  <c r="J2571" i="1"/>
  <c r="I2571" i="1"/>
  <c r="H2571" i="1"/>
  <c r="L2570" i="1"/>
  <c r="J2570" i="1"/>
  <c r="I2570" i="1"/>
  <c r="H2570" i="1"/>
  <c r="L2569" i="1"/>
  <c r="J2569" i="1"/>
  <c r="I2569" i="1"/>
  <c r="H2569" i="1"/>
  <c r="L2568" i="1"/>
  <c r="J2568" i="1"/>
  <c r="I2568" i="1"/>
  <c r="H2568" i="1"/>
  <c r="L2567" i="1"/>
  <c r="J2567" i="1"/>
  <c r="I2567" i="1"/>
  <c r="H2567" i="1"/>
  <c r="L2566" i="1"/>
  <c r="J2566" i="1"/>
  <c r="I2566" i="1"/>
  <c r="H2566" i="1"/>
  <c r="L2565" i="1"/>
  <c r="J2565" i="1"/>
  <c r="I2565" i="1"/>
  <c r="H2565" i="1"/>
  <c r="L2564" i="1"/>
  <c r="J2564" i="1"/>
  <c r="I2564" i="1"/>
  <c r="H2564" i="1"/>
  <c r="L2563" i="1"/>
  <c r="J2563" i="1"/>
  <c r="I2563" i="1"/>
  <c r="H2563" i="1"/>
  <c r="L2562" i="1"/>
  <c r="J2562" i="1"/>
  <c r="I2562" i="1"/>
  <c r="H2562" i="1"/>
  <c r="E2571" i="1"/>
  <c r="D2571" i="1"/>
  <c r="E2570" i="1"/>
  <c r="K2700" i="1" s="1"/>
  <c r="D2570" i="1"/>
  <c r="E2569" i="1"/>
  <c r="K2699" i="1" s="1"/>
  <c r="D2569" i="1"/>
  <c r="E2568" i="1"/>
  <c r="K2698" i="1" s="1"/>
  <c r="D2568" i="1"/>
  <c r="E2567" i="1"/>
  <c r="K2697" i="1" s="1"/>
  <c r="D2567" i="1"/>
  <c r="E2566" i="1"/>
  <c r="K2696" i="1" s="1"/>
  <c r="D2566" i="1"/>
  <c r="E2565" i="1"/>
  <c r="K2695" i="1" s="1"/>
  <c r="D2565" i="1"/>
  <c r="E2564" i="1"/>
  <c r="K2694" i="1" s="1"/>
  <c r="D2564" i="1"/>
  <c r="E2563" i="1"/>
  <c r="K2693" i="1" s="1"/>
  <c r="D2563" i="1"/>
  <c r="E2562" i="1"/>
  <c r="K2692" i="1" s="1"/>
  <c r="D2562" i="1"/>
  <c r="F2562" i="1" l="1"/>
  <c r="F2563" i="1"/>
  <c r="F2567" i="1"/>
  <c r="F2569" i="1"/>
  <c r="F2571" i="1"/>
  <c r="F2565" i="1"/>
  <c r="F2568" i="1"/>
  <c r="F2570" i="1"/>
  <c r="F2566" i="1"/>
  <c r="F2564" i="1"/>
  <c r="L2561" i="1"/>
  <c r="K2561" i="1"/>
  <c r="J2561" i="1"/>
  <c r="I2561" i="1"/>
  <c r="H2561" i="1"/>
  <c r="L2560" i="1"/>
  <c r="J2560" i="1"/>
  <c r="I2560" i="1"/>
  <c r="H2560" i="1"/>
  <c r="L2559" i="1"/>
  <c r="J2559" i="1"/>
  <c r="I2559" i="1"/>
  <c r="H2559" i="1"/>
  <c r="L2558" i="1"/>
  <c r="J2558" i="1"/>
  <c r="I2558" i="1"/>
  <c r="H2558" i="1"/>
  <c r="L2557" i="1"/>
  <c r="J2557" i="1"/>
  <c r="I2557" i="1"/>
  <c r="H2557" i="1"/>
  <c r="L2556" i="1"/>
  <c r="J2556" i="1"/>
  <c r="I2556" i="1"/>
  <c r="H2556" i="1"/>
  <c r="L2555" i="1"/>
  <c r="J2555" i="1"/>
  <c r="I2555" i="1"/>
  <c r="H2555" i="1"/>
  <c r="L2554" i="1"/>
  <c r="J2554" i="1"/>
  <c r="I2554" i="1"/>
  <c r="H2554" i="1"/>
  <c r="L2553" i="1"/>
  <c r="J2553" i="1"/>
  <c r="I2553" i="1"/>
  <c r="H2553" i="1"/>
  <c r="L2552" i="1"/>
  <c r="J2552" i="1"/>
  <c r="I2552" i="1"/>
  <c r="H2552" i="1"/>
  <c r="E2561" i="1"/>
  <c r="D2561" i="1"/>
  <c r="E2560" i="1"/>
  <c r="K2690" i="1" s="1"/>
  <c r="D2560" i="1"/>
  <c r="E2559" i="1"/>
  <c r="K2689" i="1" s="1"/>
  <c r="D2559" i="1"/>
  <c r="E2558" i="1"/>
  <c r="K2688" i="1" s="1"/>
  <c r="D2558" i="1"/>
  <c r="E2557" i="1"/>
  <c r="K2687" i="1" s="1"/>
  <c r="D2557" i="1"/>
  <c r="E2556" i="1"/>
  <c r="K2686" i="1" s="1"/>
  <c r="D2556" i="1"/>
  <c r="E2555" i="1"/>
  <c r="K2685" i="1" s="1"/>
  <c r="D2555" i="1"/>
  <c r="E2554" i="1"/>
  <c r="K2684" i="1" s="1"/>
  <c r="D2554" i="1"/>
  <c r="E2553" i="1"/>
  <c r="K2683" i="1" s="1"/>
  <c r="D2553" i="1"/>
  <c r="E2552" i="1"/>
  <c r="K2682" i="1" s="1"/>
  <c r="D2552" i="1"/>
  <c r="F2553" i="1" l="1"/>
  <c r="F2555" i="1"/>
  <c r="F2559" i="1"/>
  <c r="F2561" i="1"/>
  <c r="F2557" i="1"/>
  <c r="F2552" i="1"/>
  <c r="F2554" i="1"/>
  <c r="F2558" i="1"/>
  <c r="F2556" i="1"/>
  <c r="F2560" i="1"/>
  <c r="L2551" i="1"/>
  <c r="K2551" i="1"/>
  <c r="J2551" i="1"/>
  <c r="I2551" i="1"/>
  <c r="H2551" i="1"/>
  <c r="L2550" i="1"/>
  <c r="J2550" i="1"/>
  <c r="I2550" i="1"/>
  <c r="H2550" i="1"/>
  <c r="L2549" i="1"/>
  <c r="J2549" i="1"/>
  <c r="I2549" i="1"/>
  <c r="H2549" i="1"/>
  <c r="L2548" i="1"/>
  <c r="J2548" i="1"/>
  <c r="I2548" i="1"/>
  <c r="H2548" i="1"/>
  <c r="L2547" i="1"/>
  <c r="J2547" i="1"/>
  <c r="I2547" i="1"/>
  <c r="H2547" i="1"/>
  <c r="L2546" i="1"/>
  <c r="J2546" i="1"/>
  <c r="I2546" i="1"/>
  <c r="H2546" i="1"/>
  <c r="L2545" i="1"/>
  <c r="J2545" i="1"/>
  <c r="I2545" i="1"/>
  <c r="H2545" i="1"/>
  <c r="L2544" i="1"/>
  <c r="J2544" i="1"/>
  <c r="I2544" i="1"/>
  <c r="H2544" i="1"/>
  <c r="L2543" i="1"/>
  <c r="J2543" i="1"/>
  <c r="I2543" i="1"/>
  <c r="H2543" i="1"/>
  <c r="L2542" i="1"/>
  <c r="J2542" i="1"/>
  <c r="I2542" i="1"/>
  <c r="H2542" i="1"/>
  <c r="E2551" i="1"/>
  <c r="D2551" i="1"/>
  <c r="E2550" i="1"/>
  <c r="K2680" i="1" s="1"/>
  <c r="D2550" i="1"/>
  <c r="E2549" i="1"/>
  <c r="K2679" i="1" s="1"/>
  <c r="D2549" i="1"/>
  <c r="E2548" i="1"/>
  <c r="K2678" i="1" s="1"/>
  <c r="D2548" i="1"/>
  <c r="E2547" i="1"/>
  <c r="K2677" i="1" s="1"/>
  <c r="D2547" i="1"/>
  <c r="E2546" i="1"/>
  <c r="K2676" i="1" s="1"/>
  <c r="D2546" i="1"/>
  <c r="E2545" i="1"/>
  <c r="K2675" i="1" s="1"/>
  <c r="D2545" i="1"/>
  <c r="E2544" i="1"/>
  <c r="K2674" i="1" s="1"/>
  <c r="D2544" i="1"/>
  <c r="E2543" i="1"/>
  <c r="K2673" i="1" s="1"/>
  <c r="D2543" i="1"/>
  <c r="E2542" i="1"/>
  <c r="K2672" i="1" s="1"/>
  <c r="D2542" i="1"/>
  <c r="F2542" i="1" l="1"/>
  <c r="F2544" i="1"/>
  <c r="F2550" i="1"/>
  <c r="F2549" i="1"/>
  <c r="F2551" i="1"/>
  <c r="F2548" i="1"/>
  <c r="F2543" i="1"/>
  <c r="F2547" i="1"/>
  <c r="F2545" i="1"/>
  <c r="F2546" i="1"/>
  <c r="L2541" i="1"/>
  <c r="K2541" i="1"/>
  <c r="J2541" i="1"/>
  <c r="I2541" i="1"/>
  <c r="H2541" i="1"/>
  <c r="L2540" i="1"/>
  <c r="J2540" i="1"/>
  <c r="I2540" i="1"/>
  <c r="H2540" i="1"/>
  <c r="L2539" i="1"/>
  <c r="J2539" i="1"/>
  <c r="I2539" i="1"/>
  <c r="H2539" i="1"/>
  <c r="L2538" i="1"/>
  <c r="J2538" i="1"/>
  <c r="I2538" i="1"/>
  <c r="H2538" i="1"/>
  <c r="L2537" i="1"/>
  <c r="J2537" i="1"/>
  <c r="I2537" i="1"/>
  <c r="H2537" i="1"/>
  <c r="L2536" i="1"/>
  <c r="J2536" i="1"/>
  <c r="I2536" i="1"/>
  <c r="H2536" i="1"/>
  <c r="L2535" i="1"/>
  <c r="J2535" i="1"/>
  <c r="I2535" i="1"/>
  <c r="H2535" i="1"/>
  <c r="L2534" i="1"/>
  <c r="J2534" i="1"/>
  <c r="I2534" i="1"/>
  <c r="H2534" i="1"/>
  <c r="L2533" i="1"/>
  <c r="J2533" i="1"/>
  <c r="I2533" i="1"/>
  <c r="H2533" i="1"/>
  <c r="L2532" i="1"/>
  <c r="J2532" i="1"/>
  <c r="I2532" i="1"/>
  <c r="H2532" i="1"/>
  <c r="E2541" i="1"/>
  <c r="D2541" i="1"/>
  <c r="E2540" i="1"/>
  <c r="K2670" i="1" s="1"/>
  <c r="D2540" i="1"/>
  <c r="E2539" i="1"/>
  <c r="K2669" i="1" s="1"/>
  <c r="D2539" i="1"/>
  <c r="E2538" i="1"/>
  <c r="K2668" i="1" s="1"/>
  <c r="D2538" i="1"/>
  <c r="E2537" i="1"/>
  <c r="K2667" i="1" s="1"/>
  <c r="D2537" i="1"/>
  <c r="E2536" i="1"/>
  <c r="K2666" i="1" s="1"/>
  <c r="D2536" i="1"/>
  <c r="E2535" i="1"/>
  <c r="K2665" i="1" s="1"/>
  <c r="D2535" i="1"/>
  <c r="E2534" i="1"/>
  <c r="K2664" i="1" s="1"/>
  <c r="D2534" i="1"/>
  <c r="E2533" i="1"/>
  <c r="K2663" i="1" s="1"/>
  <c r="D2533" i="1"/>
  <c r="E2532" i="1"/>
  <c r="K2662" i="1" s="1"/>
  <c r="D2532" i="1"/>
  <c r="F2533" i="1" l="1"/>
  <c r="F2535" i="1"/>
  <c r="F2539" i="1"/>
  <c r="F2541" i="1"/>
  <c r="F2537" i="1"/>
  <c r="F2538" i="1"/>
  <c r="F2540" i="1"/>
  <c r="F2532" i="1"/>
  <c r="F2536" i="1"/>
  <c r="F2534" i="1"/>
  <c r="L2531" i="1" l="1"/>
  <c r="K2531" i="1"/>
  <c r="J2531" i="1"/>
  <c r="I2531" i="1"/>
  <c r="H2531" i="1"/>
  <c r="L2530" i="1"/>
  <c r="J2530" i="1"/>
  <c r="I2530" i="1"/>
  <c r="H2530" i="1"/>
  <c r="L2529" i="1"/>
  <c r="J2529" i="1"/>
  <c r="I2529" i="1"/>
  <c r="H2529" i="1"/>
  <c r="L2528" i="1"/>
  <c r="J2528" i="1"/>
  <c r="I2528" i="1"/>
  <c r="H2528" i="1"/>
  <c r="L2527" i="1"/>
  <c r="J2527" i="1"/>
  <c r="I2527" i="1"/>
  <c r="H2527" i="1"/>
  <c r="L2526" i="1"/>
  <c r="J2526" i="1"/>
  <c r="I2526" i="1"/>
  <c r="H2526" i="1"/>
  <c r="L2525" i="1"/>
  <c r="J2525" i="1"/>
  <c r="I2525" i="1"/>
  <c r="H2525" i="1"/>
  <c r="L2524" i="1"/>
  <c r="J2524" i="1"/>
  <c r="I2524" i="1"/>
  <c r="H2524" i="1"/>
  <c r="L2523" i="1"/>
  <c r="J2523" i="1"/>
  <c r="I2523" i="1"/>
  <c r="H2523" i="1"/>
  <c r="L2522" i="1"/>
  <c r="J2522" i="1"/>
  <c r="I2522" i="1"/>
  <c r="H2522" i="1"/>
  <c r="E2531" i="1"/>
  <c r="D2531" i="1"/>
  <c r="E2530" i="1"/>
  <c r="K2660" i="1" s="1"/>
  <c r="D2530" i="1"/>
  <c r="E2529" i="1"/>
  <c r="K2659" i="1" s="1"/>
  <c r="D2529" i="1"/>
  <c r="E2528" i="1"/>
  <c r="K2658" i="1" s="1"/>
  <c r="D2528" i="1"/>
  <c r="E2527" i="1"/>
  <c r="K2657" i="1" s="1"/>
  <c r="D2527" i="1"/>
  <c r="E2526" i="1"/>
  <c r="K2656" i="1" s="1"/>
  <c r="D2526" i="1"/>
  <c r="E2525" i="1"/>
  <c r="K2655" i="1" s="1"/>
  <c r="D2525" i="1"/>
  <c r="E2524" i="1"/>
  <c r="K2654" i="1" s="1"/>
  <c r="D2524" i="1"/>
  <c r="E2523" i="1"/>
  <c r="K2653" i="1" s="1"/>
  <c r="D2523" i="1"/>
  <c r="E2522" i="1"/>
  <c r="K2652" i="1" s="1"/>
  <c r="D2522" i="1"/>
  <c r="F2523" i="1" l="1"/>
  <c r="F2522" i="1"/>
  <c r="F2526" i="1"/>
  <c r="F2529" i="1"/>
  <c r="F2531" i="1"/>
  <c r="F2527" i="1"/>
  <c r="F2524" i="1"/>
  <c r="F2528" i="1"/>
  <c r="F2530" i="1"/>
  <c r="F2525" i="1"/>
  <c r="L2521" i="1"/>
  <c r="K2521" i="1"/>
  <c r="J2521" i="1"/>
  <c r="I2521" i="1"/>
  <c r="H2521" i="1"/>
  <c r="L2520" i="1"/>
  <c r="J2520" i="1"/>
  <c r="I2520" i="1"/>
  <c r="H2520" i="1"/>
  <c r="L2519" i="1"/>
  <c r="J2519" i="1"/>
  <c r="I2519" i="1"/>
  <c r="H2519" i="1"/>
  <c r="L2518" i="1"/>
  <c r="J2518" i="1"/>
  <c r="I2518" i="1"/>
  <c r="H2518" i="1"/>
  <c r="L2517" i="1"/>
  <c r="J2517" i="1"/>
  <c r="I2517" i="1"/>
  <c r="H2517" i="1"/>
  <c r="L2516" i="1"/>
  <c r="J2516" i="1"/>
  <c r="I2516" i="1"/>
  <c r="H2516" i="1"/>
  <c r="L2515" i="1"/>
  <c r="J2515" i="1"/>
  <c r="I2515" i="1"/>
  <c r="H2515" i="1"/>
  <c r="L2514" i="1"/>
  <c r="J2514" i="1"/>
  <c r="I2514" i="1"/>
  <c r="H2514" i="1"/>
  <c r="L2513" i="1"/>
  <c r="J2513" i="1"/>
  <c r="I2513" i="1"/>
  <c r="H2513" i="1"/>
  <c r="L2512" i="1"/>
  <c r="J2512" i="1"/>
  <c r="I2512" i="1"/>
  <c r="H2512" i="1"/>
  <c r="E2521" i="1"/>
  <c r="D2521" i="1"/>
  <c r="E2520" i="1"/>
  <c r="K2650" i="1" s="1"/>
  <c r="D2520" i="1"/>
  <c r="E2519" i="1"/>
  <c r="K2649" i="1" s="1"/>
  <c r="D2519" i="1"/>
  <c r="E2518" i="1"/>
  <c r="K2648" i="1" s="1"/>
  <c r="D2518" i="1"/>
  <c r="E2517" i="1"/>
  <c r="K2647" i="1" s="1"/>
  <c r="D2517" i="1"/>
  <c r="E2516" i="1"/>
  <c r="K2646" i="1" s="1"/>
  <c r="D2516" i="1"/>
  <c r="E2515" i="1"/>
  <c r="K2645" i="1" s="1"/>
  <c r="D2515" i="1"/>
  <c r="E2514" i="1"/>
  <c r="K2644" i="1" s="1"/>
  <c r="D2514" i="1"/>
  <c r="E2513" i="1"/>
  <c r="K2643" i="1" s="1"/>
  <c r="D2513" i="1"/>
  <c r="E2512" i="1"/>
  <c r="K2642" i="1" s="1"/>
  <c r="D2512" i="1"/>
  <c r="F2513" i="1" l="1"/>
  <c r="F2512" i="1"/>
  <c r="F2514" i="1"/>
  <c r="F2516" i="1"/>
  <c r="F2519" i="1"/>
  <c r="F2521" i="1"/>
  <c r="F2517" i="1"/>
  <c r="F2518" i="1"/>
  <c r="F2515" i="1"/>
  <c r="F2520" i="1"/>
  <c r="L2511" i="1"/>
  <c r="K2511" i="1"/>
  <c r="J2511" i="1"/>
  <c r="I2511" i="1"/>
  <c r="H2511" i="1"/>
  <c r="L2510" i="1"/>
  <c r="J2510" i="1"/>
  <c r="I2510" i="1"/>
  <c r="H2510" i="1"/>
  <c r="L2509" i="1"/>
  <c r="J2509" i="1"/>
  <c r="I2509" i="1"/>
  <c r="H2509" i="1"/>
  <c r="L2508" i="1"/>
  <c r="J2508" i="1"/>
  <c r="I2508" i="1"/>
  <c r="H2508" i="1"/>
  <c r="L2507" i="1"/>
  <c r="J2507" i="1"/>
  <c r="I2507" i="1"/>
  <c r="H2507" i="1"/>
  <c r="L2506" i="1"/>
  <c r="J2506" i="1"/>
  <c r="I2506" i="1"/>
  <c r="H2506" i="1"/>
  <c r="L2505" i="1"/>
  <c r="J2505" i="1"/>
  <c r="I2505" i="1"/>
  <c r="H2505" i="1"/>
  <c r="L2504" i="1"/>
  <c r="J2504" i="1"/>
  <c r="I2504" i="1"/>
  <c r="H2504" i="1"/>
  <c r="L2503" i="1"/>
  <c r="J2503" i="1"/>
  <c r="I2503" i="1"/>
  <c r="H2503" i="1"/>
  <c r="L2502" i="1"/>
  <c r="J2502" i="1"/>
  <c r="I2502" i="1"/>
  <c r="H2502" i="1"/>
  <c r="E2511" i="1"/>
  <c r="D2511" i="1"/>
  <c r="E2510" i="1"/>
  <c r="K2640" i="1" s="1"/>
  <c r="D2510" i="1"/>
  <c r="E2509" i="1"/>
  <c r="K2639" i="1" s="1"/>
  <c r="D2509" i="1"/>
  <c r="E2508" i="1"/>
  <c r="K2638" i="1" s="1"/>
  <c r="D2508" i="1"/>
  <c r="E2507" i="1"/>
  <c r="K2637" i="1" s="1"/>
  <c r="D2507" i="1"/>
  <c r="E2506" i="1"/>
  <c r="K2636" i="1" s="1"/>
  <c r="D2506" i="1"/>
  <c r="E2505" i="1"/>
  <c r="K2635" i="1" s="1"/>
  <c r="D2505" i="1"/>
  <c r="E2504" i="1"/>
  <c r="K2634" i="1" s="1"/>
  <c r="D2504" i="1"/>
  <c r="E2503" i="1"/>
  <c r="K2633" i="1" s="1"/>
  <c r="D2503" i="1"/>
  <c r="E2502" i="1"/>
  <c r="K2632" i="1" s="1"/>
  <c r="D2502" i="1"/>
  <c r="F2504" i="1" l="1"/>
  <c r="F2503" i="1"/>
  <c r="F2510" i="1"/>
  <c r="F2509" i="1"/>
  <c r="F2511" i="1"/>
  <c r="F2508" i="1"/>
  <c r="F2507" i="1"/>
  <c r="F2502" i="1"/>
  <c r="F2505" i="1"/>
  <c r="F2506" i="1"/>
  <c r="L2501" i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K2630" i="1" s="1"/>
  <c r="D2500" i="1"/>
  <c r="E2499" i="1"/>
  <c r="K2629" i="1" s="1"/>
  <c r="D2499" i="1"/>
  <c r="E2498" i="1"/>
  <c r="K2628" i="1" s="1"/>
  <c r="D2498" i="1"/>
  <c r="E2497" i="1"/>
  <c r="K2627" i="1" s="1"/>
  <c r="D2497" i="1"/>
  <c r="E2496" i="1"/>
  <c r="K2626" i="1" s="1"/>
  <c r="D2496" i="1"/>
  <c r="E2495" i="1"/>
  <c r="K2625" i="1" s="1"/>
  <c r="D2495" i="1"/>
  <c r="E2494" i="1"/>
  <c r="K2624" i="1" s="1"/>
  <c r="D2494" i="1"/>
  <c r="E2493" i="1"/>
  <c r="K2623" i="1" s="1"/>
  <c r="D2493" i="1"/>
  <c r="E2492" i="1"/>
  <c r="K2622" i="1" s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K2620" i="1" s="1"/>
  <c r="D2490" i="1"/>
  <c r="E2489" i="1"/>
  <c r="K2619" i="1" s="1"/>
  <c r="D2489" i="1"/>
  <c r="E2488" i="1"/>
  <c r="K2618" i="1" s="1"/>
  <c r="D2488" i="1"/>
  <c r="E2487" i="1"/>
  <c r="K2617" i="1" s="1"/>
  <c r="D2487" i="1"/>
  <c r="E2486" i="1"/>
  <c r="K2616" i="1" s="1"/>
  <c r="D2486" i="1"/>
  <c r="E2485" i="1"/>
  <c r="K2615" i="1" s="1"/>
  <c r="D2485" i="1"/>
  <c r="E2484" i="1"/>
  <c r="K2614" i="1" s="1"/>
  <c r="D2484" i="1"/>
  <c r="E2483" i="1"/>
  <c r="K2613" i="1" s="1"/>
  <c r="D2483" i="1"/>
  <c r="E2482" i="1"/>
  <c r="K2612" i="1" s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K2610" i="1" s="1"/>
  <c r="D2480" i="1"/>
  <c r="E2479" i="1"/>
  <c r="K2609" i="1" s="1"/>
  <c r="D2479" i="1"/>
  <c r="E2478" i="1"/>
  <c r="K2608" i="1" s="1"/>
  <c r="D2478" i="1"/>
  <c r="E2477" i="1"/>
  <c r="K2607" i="1" s="1"/>
  <c r="D2477" i="1"/>
  <c r="E2476" i="1"/>
  <c r="K2606" i="1" s="1"/>
  <c r="D2476" i="1"/>
  <c r="E2475" i="1"/>
  <c r="K2605" i="1" s="1"/>
  <c r="D2475" i="1"/>
  <c r="E2474" i="1"/>
  <c r="K2604" i="1" s="1"/>
  <c r="D2474" i="1"/>
  <c r="E2473" i="1"/>
  <c r="K2603" i="1" s="1"/>
  <c r="D2473" i="1"/>
  <c r="E2472" i="1"/>
  <c r="K2602" i="1" s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K2600" i="1" s="1"/>
  <c r="D2470" i="1"/>
  <c r="E2469" i="1"/>
  <c r="K2599" i="1" s="1"/>
  <c r="D2469" i="1"/>
  <c r="E2468" i="1"/>
  <c r="K2598" i="1" s="1"/>
  <c r="D2468" i="1"/>
  <c r="E2467" i="1"/>
  <c r="K2597" i="1" s="1"/>
  <c r="D2467" i="1"/>
  <c r="E2466" i="1"/>
  <c r="K2596" i="1" s="1"/>
  <c r="D2466" i="1"/>
  <c r="E2465" i="1"/>
  <c r="K2595" i="1" s="1"/>
  <c r="D2465" i="1"/>
  <c r="E2464" i="1"/>
  <c r="K2594" i="1" s="1"/>
  <c r="D2464" i="1"/>
  <c r="E2463" i="1"/>
  <c r="K2593" i="1" s="1"/>
  <c r="D2463" i="1"/>
  <c r="E2462" i="1"/>
  <c r="K2592" i="1" s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K2590" i="1" s="1"/>
  <c r="D2460" i="1"/>
  <c r="E2459" i="1"/>
  <c r="K2589" i="1" s="1"/>
  <c r="D2459" i="1"/>
  <c r="E2458" i="1"/>
  <c r="K2588" i="1" s="1"/>
  <c r="D2458" i="1"/>
  <c r="E2457" i="1"/>
  <c r="K2587" i="1" s="1"/>
  <c r="D2457" i="1"/>
  <c r="E2456" i="1"/>
  <c r="K2586" i="1" s="1"/>
  <c r="D2456" i="1"/>
  <c r="E2455" i="1"/>
  <c r="K2585" i="1" s="1"/>
  <c r="D2455" i="1"/>
  <c r="E2454" i="1"/>
  <c r="K2584" i="1" s="1"/>
  <c r="D2454" i="1"/>
  <c r="E2453" i="1"/>
  <c r="K2583" i="1" s="1"/>
  <c r="D2453" i="1"/>
  <c r="E2452" i="1"/>
  <c r="K2582" i="1" s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K2580" i="1" s="1"/>
  <c r="D2450" i="1"/>
  <c r="E2449" i="1"/>
  <c r="K2579" i="1" s="1"/>
  <c r="D2449" i="1"/>
  <c r="E2448" i="1"/>
  <c r="K2578" i="1" s="1"/>
  <c r="D2448" i="1"/>
  <c r="E2447" i="1"/>
  <c r="K2577" i="1" s="1"/>
  <c r="D2447" i="1"/>
  <c r="E2446" i="1"/>
  <c r="K2576" i="1" s="1"/>
  <c r="D2446" i="1"/>
  <c r="E2445" i="1"/>
  <c r="K2575" i="1" s="1"/>
  <c r="D2445" i="1"/>
  <c r="E2444" i="1"/>
  <c r="K2574" i="1" s="1"/>
  <c r="D2444" i="1"/>
  <c r="E2443" i="1"/>
  <c r="K2573" i="1" s="1"/>
  <c r="D2443" i="1"/>
  <c r="E2442" i="1"/>
  <c r="K2572" i="1" s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K2570" i="1" s="1"/>
  <c r="D2440" i="1"/>
  <c r="E2439" i="1"/>
  <c r="K2569" i="1" s="1"/>
  <c r="D2439" i="1"/>
  <c r="E2438" i="1"/>
  <c r="K2568" i="1" s="1"/>
  <c r="D2438" i="1"/>
  <c r="E2437" i="1"/>
  <c r="K2567" i="1" s="1"/>
  <c r="D2437" i="1"/>
  <c r="E2436" i="1"/>
  <c r="K2566" i="1" s="1"/>
  <c r="D2436" i="1"/>
  <c r="E2435" i="1"/>
  <c r="K2565" i="1" s="1"/>
  <c r="D2435" i="1"/>
  <c r="E2434" i="1"/>
  <c r="K2564" i="1" s="1"/>
  <c r="D2434" i="1"/>
  <c r="E2433" i="1"/>
  <c r="K2563" i="1" s="1"/>
  <c r="D2433" i="1"/>
  <c r="E2432" i="1"/>
  <c r="K2562" i="1" s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K2560" i="1" s="1"/>
  <c r="D2430" i="1"/>
  <c r="E2429" i="1"/>
  <c r="K2559" i="1" s="1"/>
  <c r="D2429" i="1"/>
  <c r="E2428" i="1"/>
  <c r="K2558" i="1" s="1"/>
  <c r="D2428" i="1"/>
  <c r="E2427" i="1"/>
  <c r="K2557" i="1" s="1"/>
  <c r="D2427" i="1"/>
  <c r="E2426" i="1"/>
  <c r="K2556" i="1" s="1"/>
  <c r="D2426" i="1"/>
  <c r="E2425" i="1"/>
  <c r="K2555" i="1" s="1"/>
  <c r="D2425" i="1"/>
  <c r="E2424" i="1"/>
  <c r="K2554" i="1" s="1"/>
  <c r="D2424" i="1"/>
  <c r="E2423" i="1"/>
  <c r="K2553" i="1" s="1"/>
  <c r="D2423" i="1"/>
  <c r="E2422" i="1"/>
  <c r="K2552" i="1" s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K2550" i="1" s="1"/>
  <c r="D2420" i="1"/>
  <c r="E2419" i="1"/>
  <c r="K2549" i="1" s="1"/>
  <c r="D2419" i="1"/>
  <c r="E2418" i="1"/>
  <c r="K2548" i="1" s="1"/>
  <c r="D2418" i="1"/>
  <c r="E2417" i="1"/>
  <c r="K2547" i="1" s="1"/>
  <c r="D2417" i="1"/>
  <c r="E2416" i="1"/>
  <c r="K2546" i="1" s="1"/>
  <c r="D2416" i="1"/>
  <c r="E2415" i="1"/>
  <c r="K2545" i="1" s="1"/>
  <c r="D2415" i="1"/>
  <c r="E2414" i="1"/>
  <c r="K2544" i="1" s="1"/>
  <c r="D2414" i="1"/>
  <c r="E2413" i="1"/>
  <c r="K2543" i="1" s="1"/>
  <c r="D2413" i="1"/>
  <c r="E2412" i="1"/>
  <c r="K2542" i="1" s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K2540" i="1" s="1"/>
  <c r="D2410" i="1"/>
  <c r="E2409" i="1"/>
  <c r="K2539" i="1" s="1"/>
  <c r="D2409" i="1"/>
  <c r="E2408" i="1"/>
  <c r="K2538" i="1" s="1"/>
  <c r="D2408" i="1"/>
  <c r="E2407" i="1"/>
  <c r="K2537" i="1" s="1"/>
  <c r="D2407" i="1"/>
  <c r="E2406" i="1"/>
  <c r="K2536" i="1" s="1"/>
  <c r="D2406" i="1"/>
  <c r="E2405" i="1"/>
  <c r="K2535" i="1" s="1"/>
  <c r="D2405" i="1"/>
  <c r="E2404" i="1"/>
  <c r="K2534" i="1" s="1"/>
  <c r="D2404" i="1"/>
  <c r="E2403" i="1"/>
  <c r="K2533" i="1" s="1"/>
  <c r="D2403" i="1"/>
  <c r="E2402" i="1"/>
  <c r="K2532" i="1" s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K2530" i="1" s="1"/>
  <c r="D2400" i="1"/>
  <c r="E2399" i="1"/>
  <c r="K2529" i="1" s="1"/>
  <c r="D2399" i="1"/>
  <c r="E2398" i="1"/>
  <c r="K2528" i="1" s="1"/>
  <c r="D2398" i="1"/>
  <c r="E2397" i="1"/>
  <c r="K2527" i="1" s="1"/>
  <c r="D2397" i="1"/>
  <c r="E2396" i="1"/>
  <c r="K2526" i="1" s="1"/>
  <c r="D2396" i="1"/>
  <c r="E2395" i="1"/>
  <c r="K2525" i="1" s="1"/>
  <c r="D2395" i="1"/>
  <c r="E2394" i="1"/>
  <c r="K2524" i="1" s="1"/>
  <c r="D2394" i="1"/>
  <c r="E2393" i="1"/>
  <c r="K2523" i="1" s="1"/>
  <c r="D2393" i="1"/>
  <c r="E2392" i="1"/>
  <c r="K2522" i="1" s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K2520" i="1" s="1"/>
  <c r="D2390" i="1"/>
  <c r="E2389" i="1"/>
  <c r="K2519" i="1" s="1"/>
  <c r="D2389" i="1"/>
  <c r="E2388" i="1"/>
  <c r="K2518" i="1" s="1"/>
  <c r="D2388" i="1"/>
  <c r="E2387" i="1"/>
  <c r="K2517" i="1" s="1"/>
  <c r="D2387" i="1"/>
  <c r="E2386" i="1"/>
  <c r="K2516" i="1" s="1"/>
  <c r="D2386" i="1"/>
  <c r="E2385" i="1"/>
  <c r="K2515" i="1" s="1"/>
  <c r="D2385" i="1"/>
  <c r="E2384" i="1"/>
  <c r="K2514" i="1" s="1"/>
  <c r="D2384" i="1"/>
  <c r="E2383" i="1"/>
  <c r="K2513" i="1" s="1"/>
  <c r="D2383" i="1"/>
  <c r="E2382" i="1"/>
  <c r="K2512" i="1" s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K2510" i="1" s="1"/>
  <c r="D2380" i="1"/>
  <c r="E2379" i="1"/>
  <c r="K2509" i="1" s="1"/>
  <c r="D2379" i="1"/>
  <c r="E2378" i="1"/>
  <c r="K2508" i="1" s="1"/>
  <c r="D2378" i="1"/>
  <c r="E2377" i="1"/>
  <c r="K2507" i="1" s="1"/>
  <c r="D2377" i="1"/>
  <c r="E2376" i="1"/>
  <c r="K2506" i="1" s="1"/>
  <c r="D2376" i="1"/>
  <c r="E2375" i="1"/>
  <c r="K2505" i="1" s="1"/>
  <c r="D2375" i="1"/>
  <c r="E2374" i="1"/>
  <c r="K2504" i="1" s="1"/>
  <c r="D2374" i="1"/>
  <c r="E2373" i="1"/>
  <c r="K2503" i="1" s="1"/>
  <c r="D2373" i="1"/>
  <c r="E2372" i="1"/>
  <c r="K2502" i="1" s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<sst xmlns="http://schemas.openxmlformats.org/spreadsheetml/2006/main" count="2765" uniqueCount="33">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</sst>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2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41"/>
  <sheetViews>
    <sheetView tabSelected="1" workbookViewId="0">
      <pane ySplit="1" topLeftCell="A2719" activePane="bottomLeft" state="frozen"/>
      <selection pane="bottomLeft" activeCell="A2742" sqref="A274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ref="D2452:D2461" si="421">C2452/SUMIF(A:A,A2452,C:C)</f>
        <v>4.9093535880617392E-2</v>
      </c>
      <c r="E2452" s="7">
        <f t="shared" ref="E2452:E2461" si="422">C2452-SUMIFS(C:C,A:A,A2452-1,B:B,B2452)</f>
        <v>145</v>
      </c>
      <c r="F2452" s="6">
        <f t="shared" ref="F2452:F2461" si="423">E2452/SUMIF(A:A,A2452,E:E)</f>
        <v>5.0225147211638378E-2</v>
      </c>
      <c r="G2452" s="85">
        <v>4</v>
      </c>
      <c r="H2452" s="7">
        <f t="shared" ref="H2452:H2461" si="424">G2452-SUMIFS(G:G,A:A,A2452-1,B:B,B2452)</f>
        <v>0</v>
      </c>
      <c r="I2452" s="6">
        <f t="shared" ref="I2452:I2461" si="425">G2452/SUMIF(A:A,A2452,G:G)</f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421"/>
        <v>0.13320206773792398</v>
      </c>
      <c r="E2453" s="7">
        <f t="shared" si="422"/>
        <v>361</v>
      </c>
      <c r="F2453" s="6">
        <f t="shared" si="423"/>
        <v>0.12504329754069968</v>
      </c>
      <c r="G2453" s="85">
        <v>2</v>
      </c>
      <c r="H2453" s="7">
        <f t="shared" si="424"/>
        <v>0</v>
      </c>
      <c r="I2453" s="6">
        <f t="shared" si="425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421"/>
        <v>0.19442649533052109</v>
      </c>
      <c r="E2454" s="7">
        <f t="shared" si="422"/>
        <v>526</v>
      </c>
      <c r="F2454" s="6">
        <f t="shared" si="423"/>
        <v>0.1821960512642882</v>
      </c>
      <c r="G2454" s="85">
        <v>25</v>
      </c>
      <c r="H2454" s="7">
        <f t="shared" si="424"/>
        <v>0</v>
      </c>
      <c r="I2454" s="6">
        <f t="shared" si="425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421"/>
        <v>0.15846053497842041</v>
      </c>
      <c r="E2455" s="7">
        <f t="shared" si="422"/>
        <v>423</v>
      </c>
      <c r="F2455" s="6">
        <f t="shared" si="423"/>
        <v>0.14651887772774505</v>
      </c>
      <c r="G2455" s="85">
        <v>57</v>
      </c>
      <c r="H2455" s="7">
        <f t="shared" si="424"/>
        <v>0</v>
      </c>
      <c r="I2455" s="6">
        <f t="shared" si="425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421"/>
        <v>0.14835653848967351</v>
      </c>
      <c r="E2456" s="7">
        <f t="shared" si="422"/>
        <v>461</v>
      </c>
      <c r="F2456" s="6">
        <f t="shared" si="423"/>
        <v>0.1596813301004503</v>
      </c>
      <c r="G2456" s="85">
        <v>141</v>
      </c>
      <c r="H2456" s="7">
        <f t="shared" si="424"/>
        <v>1</v>
      </c>
      <c r="I2456" s="6">
        <f t="shared" si="425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421"/>
        <v>0.13413169637414352</v>
      </c>
      <c r="E2457" s="7">
        <f t="shared" si="422"/>
        <v>402</v>
      </c>
      <c r="F2457" s="6">
        <f t="shared" si="423"/>
        <v>0.13924489089019743</v>
      </c>
      <c r="G2457" s="85">
        <v>385</v>
      </c>
      <c r="H2457" s="7">
        <f t="shared" si="424"/>
        <v>8</v>
      </c>
      <c r="I2457" s="6">
        <f t="shared" si="425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421"/>
        <v>9.412108946380239E-2</v>
      </c>
      <c r="E2458" s="7">
        <f t="shared" si="422"/>
        <v>281</v>
      </c>
      <c r="F2458" s="6">
        <f t="shared" si="423"/>
        <v>9.7332871492899209E-2</v>
      </c>
      <c r="G2458" s="85">
        <v>793</v>
      </c>
      <c r="H2458" s="7">
        <f t="shared" si="424"/>
        <v>9</v>
      </c>
      <c r="I2458" s="6">
        <f t="shared" si="425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421"/>
        <v>5.6244056472653681E-2</v>
      </c>
      <c r="E2459" s="7">
        <f t="shared" si="422"/>
        <v>185</v>
      </c>
      <c r="F2459" s="6">
        <f t="shared" si="423"/>
        <v>6.4080360235538619E-2</v>
      </c>
      <c r="G2459" s="85">
        <v>1237</v>
      </c>
      <c r="H2459" s="7">
        <f t="shared" si="424"/>
        <v>16</v>
      </c>
      <c r="I2459" s="6">
        <f t="shared" si="425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421"/>
        <v>3.0482675379776159E-2</v>
      </c>
      <c r="E2460" s="7">
        <f t="shared" si="422"/>
        <v>109</v>
      </c>
      <c r="F2460" s="6">
        <f t="shared" si="423"/>
        <v>3.7755455490128161E-2</v>
      </c>
      <c r="G2460" s="85">
        <v>1484</v>
      </c>
      <c r="H2460" s="7">
        <f t="shared" si="424"/>
        <v>46</v>
      </c>
      <c r="I2460" s="6">
        <f t="shared" si="425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421"/>
        <v>1.4813098924678744E-3</v>
      </c>
      <c r="E2461" s="7">
        <f t="shared" si="422"/>
        <v>-6</v>
      </c>
      <c r="F2461" s="6">
        <f t="shared" si="423"/>
        <v>-2.0782819535850364E-3</v>
      </c>
      <c r="G2461" s="85">
        <v>0</v>
      </c>
      <c r="H2461" s="7">
        <f t="shared" si="424"/>
        <v>0</v>
      </c>
      <c r="I2461" s="6">
        <f t="shared" si="425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ref="D2462:D2471" si="426">C2462/SUMIF(A:A,A2462,C:C)</f>
        <v>4.9099332794421052E-2</v>
      </c>
      <c r="E2462" s="7">
        <f t="shared" ref="E2462:E2471" si="427">C2462-SUMIFS(C:C,A:A,A2462-1,B:B,B2462)</f>
        <v>171</v>
      </c>
      <c r="F2462" s="6">
        <f t="shared" ref="F2462:F2471" si="428">E2462/SUMIF(A:A,A2462,E:E)</f>
        <v>4.9651567944250873E-2</v>
      </c>
      <c r="G2462" s="87">
        <v>4</v>
      </c>
      <c r="H2462" s="7">
        <f t="shared" ref="H2462:H2471" si="429">G2462-SUMIFS(G:G,A:A,A2462-1,B:B,B2462)</f>
        <v>0</v>
      </c>
      <c r="I2462" s="6">
        <f t="shared" ref="I2462:I2471" si="430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426"/>
        <v>0.13328125188518755</v>
      </c>
      <c r="E2463" s="7">
        <f t="shared" si="427"/>
        <v>485</v>
      </c>
      <c r="F2463" s="6">
        <f t="shared" si="428"/>
        <v>0.14082462253193961</v>
      </c>
      <c r="G2463" s="87">
        <v>2</v>
      </c>
      <c r="H2463" s="7">
        <f t="shared" si="429"/>
        <v>0</v>
      </c>
      <c r="I2463" s="6">
        <f t="shared" si="430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426"/>
        <v>0.1941200246130087</v>
      </c>
      <c r="E2464" s="7">
        <f t="shared" si="427"/>
        <v>568</v>
      </c>
      <c r="F2464" s="6">
        <f t="shared" si="428"/>
        <v>0.16492450638792103</v>
      </c>
      <c r="G2464" s="87">
        <v>26</v>
      </c>
      <c r="H2464" s="7">
        <f t="shared" si="429"/>
        <v>1</v>
      </c>
      <c r="I2464" s="6">
        <f t="shared" si="430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426"/>
        <v>0.15840099899858837</v>
      </c>
      <c r="E2465" s="7">
        <f t="shared" si="427"/>
        <v>526</v>
      </c>
      <c r="F2465" s="6">
        <f t="shared" si="428"/>
        <v>0.1527293844367015</v>
      </c>
      <c r="G2465" s="87">
        <v>56</v>
      </c>
      <c r="H2465" s="7">
        <f t="shared" si="429"/>
        <v>-1</v>
      </c>
      <c r="I2465" s="6">
        <f t="shared" si="430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426"/>
        <v>0.14848642061701434</v>
      </c>
      <c r="E2466" s="7">
        <f t="shared" si="427"/>
        <v>554</v>
      </c>
      <c r="F2466" s="6">
        <f t="shared" si="428"/>
        <v>0.16085946573751453</v>
      </c>
      <c r="G2466" s="87">
        <v>143</v>
      </c>
      <c r="H2466" s="7">
        <f t="shared" si="429"/>
        <v>2</v>
      </c>
      <c r="I2466" s="6">
        <f t="shared" si="430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426"/>
        <v>0.13413184850934451</v>
      </c>
      <c r="E2467" s="7">
        <f t="shared" si="427"/>
        <v>462</v>
      </c>
      <c r="F2467" s="6">
        <f t="shared" si="428"/>
        <v>0.13414634146341464</v>
      </c>
      <c r="G2467" s="87">
        <v>392</v>
      </c>
      <c r="H2467" s="7">
        <f t="shared" si="429"/>
        <v>7</v>
      </c>
      <c r="I2467" s="6">
        <f t="shared" si="430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426"/>
        <v>9.4280491777565964E-2</v>
      </c>
      <c r="E2468" s="7">
        <f t="shared" si="427"/>
        <v>377</v>
      </c>
      <c r="F2468" s="6">
        <f t="shared" si="428"/>
        <v>0.10946573751451801</v>
      </c>
      <c r="G2468" s="87">
        <v>800</v>
      </c>
      <c r="H2468" s="7">
        <f t="shared" si="429"/>
        <v>7</v>
      </c>
      <c r="I2468" s="6">
        <f t="shared" si="430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426"/>
        <v>5.6284159598470135E-2</v>
      </c>
      <c r="E2469" s="7">
        <f t="shared" si="427"/>
        <v>207</v>
      </c>
      <c r="F2469" s="6">
        <f t="shared" si="428"/>
        <v>6.0104529616724738E-2</v>
      </c>
      <c r="G2469" s="87">
        <v>1263</v>
      </c>
      <c r="H2469" s="7">
        <f t="shared" si="429"/>
        <v>26</v>
      </c>
      <c r="I2469" s="6">
        <f t="shared" si="430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426"/>
        <v>3.0467647165281178E-2</v>
      </c>
      <c r="E2470" s="7">
        <f t="shared" si="427"/>
        <v>100</v>
      </c>
      <c r="F2470" s="6">
        <f t="shared" si="428"/>
        <v>2.9036004645760744E-2</v>
      </c>
      <c r="G2470" s="87">
        <v>1516</v>
      </c>
      <c r="H2470" s="7">
        <f t="shared" si="429"/>
        <v>32</v>
      </c>
      <c r="I2470" s="6">
        <f t="shared" si="430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426"/>
        <v>1.4478240411182027E-3</v>
      </c>
      <c r="E2471" s="7">
        <f t="shared" si="427"/>
        <v>-6</v>
      </c>
      <c r="F2471" s="6">
        <f t="shared" si="428"/>
        <v>-1.7421602787456446E-3</v>
      </c>
      <c r="G2471" s="87">
        <v>0</v>
      </c>
      <c r="H2471" s="7">
        <f t="shared" si="429"/>
        <v>0</v>
      </c>
      <c r="I2471" s="6">
        <f t="shared" si="430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ref="D2472:D2481" si="431">C2472/SUMIF(A:A,A2472,C:C)</f>
        <v>4.914748114693334E-2</v>
      </c>
      <c r="E2472" s="7">
        <f t="shared" ref="E2472:E2481" si="432">C2472-SUMIFS(C:C,A:A,A2472-1,B:B,B2472)</f>
        <v>230</v>
      </c>
      <c r="F2472" s="6">
        <f t="shared" ref="F2472:F2481" si="433">E2472/SUMIF(A:A,A2472,E:E)</f>
        <v>5.2812858783008038E-2</v>
      </c>
      <c r="G2472" s="89">
        <v>4</v>
      </c>
      <c r="H2472" s="7">
        <f t="shared" ref="H2472:H2481" si="434">G2472-SUMIFS(G:G,A:A,A2472-1,B:B,B2472)</f>
        <v>0</v>
      </c>
      <c r="I2472" s="6">
        <f t="shared" ref="I2472:I2481" si="435">G2472/SUMIF(A:A,A2472,G:G)</f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431"/>
        <v>0.13325017044422677</v>
      </c>
      <c r="E2473" s="7">
        <f t="shared" si="432"/>
        <v>570</v>
      </c>
      <c r="F2473" s="6">
        <f t="shared" si="433"/>
        <v>0.13088404133180254</v>
      </c>
      <c r="G2473" s="89">
        <v>2</v>
      </c>
      <c r="H2473" s="7">
        <f t="shared" si="434"/>
        <v>0</v>
      </c>
      <c r="I2473" s="6">
        <f t="shared" si="435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431"/>
        <v>0.19365441353788626</v>
      </c>
      <c r="E2474" s="7">
        <f t="shared" si="432"/>
        <v>689</v>
      </c>
      <c r="F2474" s="6">
        <f t="shared" si="433"/>
        <v>0.15820895522388059</v>
      </c>
      <c r="G2474" s="89">
        <v>26</v>
      </c>
      <c r="H2474" s="7">
        <f t="shared" si="434"/>
        <v>0</v>
      </c>
      <c r="I2474" s="6">
        <f t="shared" si="435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431"/>
        <v>0.15830621607862169</v>
      </c>
      <c r="E2475" s="7">
        <f t="shared" si="432"/>
        <v>658</v>
      </c>
      <c r="F2475" s="6">
        <f t="shared" si="433"/>
        <v>0.1510907003444317</v>
      </c>
      <c r="G2475" s="89">
        <v>56</v>
      </c>
      <c r="H2475" s="7">
        <f t="shared" si="434"/>
        <v>0</v>
      </c>
      <c r="I2475" s="6">
        <f t="shared" si="435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431"/>
        <v>0.14858866225843811</v>
      </c>
      <c r="E2476" s="7">
        <f t="shared" si="432"/>
        <v>681</v>
      </c>
      <c r="F2476" s="6">
        <f t="shared" si="433"/>
        <v>0.15637198622273249</v>
      </c>
      <c r="G2476" s="89">
        <v>144</v>
      </c>
      <c r="H2476" s="7">
        <f t="shared" si="434"/>
        <v>1</v>
      </c>
      <c r="I2476" s="6">
        <f t="shared" si="435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431"/>
        <v>0.13429218755117048</v>
      </c>
      <c r="E2477" s="7">
        <f t="shared" si="432"/>
        <v>638</v>
      </c>
      <c r="F2477" s="6">
        <f t="shared" si="433"/>
        <v>0.14649827784156141</v>
      </c>
      <c r="G2477" s="89">
        <v>392</v>
      </c>
      <c r="H2477" s="7">
        <f t="shared" si="434"/>
        <v>0</v>
      </c>
      <c r="I2477" s="6">
        <f t="shared" si="435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431"/>
        <v>9.4382932355226615E-2</v>
      </c>
      <c r="E2478" s="7">
        <f t="shared" si="432"/>
        <v>445</v>
      </c>
      <c r="F2478" s="6">
        <f t="shared" si="433"/>
        <v>0.10218140068886337</v>
      </c>
      <c r="G2478" s="89">
        <v>805</v>
      </c>
      <c r="H2478" s="7">
        <f t="shared" si="434"/>
        <v>5</v>
      </c>
      <c r="I2478" s="6">
        <f t="shared" si="435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431"/>
        <v>5.63850342525909E-2</v>
      </c>
      <c r="E2479" s="7">
        <f t="shared" si="432"/>
        <v>279</v>
      </c>
      <c r="F2479" s="6">
        <f t="shared" si="433"/>
        <v>6.4064293915040177E-2</v>
      </c>
      <c r="G2479" s="89">
        <v>1264</v>
      </c>
      <c r="H2479" s="7">
        <f t="shared" si="434"/>
        <v>1</v>
      </c>
      <c r="I2479" s="6">
        <f t="shared" si="435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431"/>
        <v>3.0528124041716412E-2</v>
      </c>
      <c r="E2480" s="7">
        <f t="shared" si="432"/>
        <v>153</v>
      </c>
      <c r="F2480" s="6">
        <f t="shared" si="433"/>
        <v>3.5132032146957523E-2</v>
      </c>
      <c r="G2480" s="89">
        <v>1518</v>
      </c>
      <c r="H2480" s="7">
        <f t="shared" si="434"/>
        <v>2</v>
      </c>
      <c r="I2480" s="6">
        <f t="shared" si="435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431"/>
        <v>1.4647783331894358E-3</v>
      </c>
      <c r="E2481" s="7">
        <f t="shared" si="432"/>
        <v>12</v>
      </c>
      <c r="F2481" s="6">
        <f t="shared" si="433"/>
        <v>2.7554535017221583E-3</v>
      </c>
      <c r="G2481" s="89">
        <v>0</v>
      </c>
      <c r="H2481" s="7">
        <f t="shared" si="434"/>
        <v>0</v>
      </c>
      <c r="I2481" s="6">
        <f t="shared" si="435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ref="D2482:D2491" si="436">C2482/SUMIF(A:A,A2482,C:C)</f>
        <v>4.9201705847108167E-2</v>
      </c>
      <c r="E2482" s="7">
        <f t="shared" ref="E2482:E2491" si="437">C2482-SUMIFS(C:C,A:A,A2482-1,B:B,B2482)</f>
        <v>244</v>
      </c>
      <c r="F2482" s="6">
        <f t="shared" ref="F2482:F2491" si="438">E2482/SUMIF(A:A,A2482,E:E)</f>
        <v>5.3170625408585748E-2</v>
      </c>
      <c r="G2482" s="91">
        <v>4</v>
      </c>
      <c r="H2482" s="7">
        <f t="shared" ref="H2482:H2491" si="439">G2482-SUMIFS(G:G,A:A,A2482-1,B:B,B2482)</f>
        <v>0</v>
      </c>
      <c r="I2482" s="6">
        <f t="shared" ref="I2482:I2491" si="440">G2482/SUMIF(A:A,A2482,G:G)</f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436"/>
        <v>0.13326343119632514</v>
      </c>
      <c r="E2483" s="7">
        <f t="shared" si="437"/>
        <v>616</v>
      </c>
      <c r="F2483" s="6">
        <f t="shared" si="438"/>
        <v>0.13423403791675748</v>
      </c>
      <c r="G2483" s="91">
        <v>2</v>
      </c>
      <c r="H2483" s="7">
        <f t="shared" si="439"/>
        <v>0</v>
      </c>
      <c r="I2483" s="6">
        <f t="shared" si="440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436"/>
        <v>0.1933293389255043</v>
      </c>
      <c r="E2484" s="7">
        <f t="shared" si="437"/>
        <v>778</v>
      </c>
      <c r="F2484" s="6">
        <f t="shared" si="438"/>
        <v>0.16953584658967094</v>
      </c>
      <c r="G2484" s="91">
        <v>26</v>
      </c>
      <c r="H2484" s="7">
        <f t="shared" si="439"/>
        <v>0</v>
      </c>
      <c r="I2484" s="6">
        <f t="shared" si="440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436"/>
        <v>0.15818148709453825</v>
      </c>
      <c r="E2485" s="7">
        <f t="shared" si="437"/>
        <v>684</v>
      </c>
      <c r="F2485" s="6">
        <f t="shared" si="438"/>
        <v>0.1490520810634125</v>
      </c>
      <c r="G2485" s="91">
        <v>56</v>
      </c>
      <c r="H2485" s="7">
        <f t="shared" si="439"/>
        <v>0</v>
      </c>
      <c r="I2485" s="6">
        <f t="shared" si="440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436"/>
        <v>0.14856260059446186</v>
      </c>
      <c r="E2486" s="7">
        <f t="shared" si="437"/>
        <v>673</v>
      </c>
      <c r="F2486" s="6">
        <f t="shared" si="438"/>
        <v>0.14665504467204185</v>
      </c>
      <c r="G2486" s="91">
        <v>146</v>
      </c>
      <c r="H2486" s="7">
        <f t="shared" si="439"/>
        <v>2</v>
      </c>
      <c r="I2486" s="6">
        <f t="shared" si="440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436"/>
        <v>0.13445294235129643</v>
      </c>
      <c r="E2487" s="7">
        <f t="shared" si="437"/>
        <v>671</v>
      </c>
      <c r="F2487" s="6">
        <f t="shared" si="438"/>
        <v>0.14621921987361081</v>
      </c>
      <c r="G2487" s="91">
        <v>395</v>
      </c>
      <c r="H2487" s="7">
        <f t="shared" si="439"/>
        <v>3</v>
      </c>
      <c r="I2487" s="6">
        <f t="shared" si="440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436"/>
        <v>9.450005286716244E-2</v>
      </c>
      <c r="E2488" s="7">
        <f t="shared" si="437"/>
        <v>473</v>
      </c>
      <c r="F2488" s="6">
        <f t="shared" si="438"/>
        <v>0.10307256482893877</v>
      </c>
      <c r="G2488" s="91">
        <v>813</v>
      </c>
      <c r="H2488" s="7">
        <f t="shared" si="439"/>
        <v>8</v>
      </c>
      <c r="I2488" s="6">
        <f t="shared" si="440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436"/>
        <v>5.6570800878769721E-2</v>
      </c>
      <c r="E2489" s="7">
        <f t="shared" si="437"/>
        <v>322</v>
      </c>
      <c r="F2489" s="6">
        <f t="shared" si="438"/>
        <v>7.0167792547395941E-2</v>
      </c>
      <c r="G2489" s="91">
        <v>1286</v>
      </c>
      <c r="H2489" s="7">
        <f t="shared" si="439"/>
        <v>22</v>
      </c>
      <c r="I2489" s="6">
        <f t="shared" si="440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436"/>
        <v>3.0486730342226764E-2</v>
      </c>
      <c r="E2490" s="7">
        <f t="shared" si="437"/>
        <v>126</v>
      </c>
      <c r="F2490" s="6">
        <f t="shared" si="438"/>
        <v>2.7456962301154936E-2</v>
      </c>
      <c r="G2490" s="91">
        <v>1538</v>
      </c>
      <c r="H2490" s="7">
        <f t="shared" si="439"/>
        <v>20</v>
      </c>
      <c r="I2490" s="6">
        <f t="shared" si="440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436"/>
        <v>1.4509099026069384E-3</v>
      </c>
      <c r="E2491" s="7">
        <f t="shared" si="437"/>
        <v>2</v>
      </c>
      <c r="F2491" s="6">
        <f t="shared" si="438"/>
        <v>4.3582479843103073E-4</v>
      </c>
      <c r="G2491" s="91">
        <v>0</v>
      </c>
      <c r="H2491" s="7">
        <f t="shared" si="439"/>
        <v>0</v>
      </c>
      <c r="I2491" s="6">
        <f t="shared" si="440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ref="D2492:D2500" si="441">C2492/SUMIF(A:A,A2492,C:C)</f>
        <v>4.9290378754897696E-2</v>
      </c>
      <c r="E2492" s="7">
        <f t="shared" ref="E2492:E2500" si="442">C2492-SUMIFS(C:C,A:A,A2492-1,B:B,B2492)</f>
        <v>231</v>
      </c>
      <c r="F2492" s="6">
        <f t="shared" ref="F2492:F2500" si="443">E2492/SUMIF(A:A,A2492,E:E)</f>
        <v>5.6701030927835051E-2</v>
      </c>
      <c r="G2492" s="93">
        <v>4</v>
      </c>
      <c r="H2492" s="7">
        <f t="shared" ref="H2492:H2501" si="444">G2492-SUMIFS(G:G,A:A,A2492-1,B:B,B2492)</f>
        <v>0</v>
      </c>
      <c r="I2492" s="6">
        <f t="shared" ref="I2492:I2501" si="445">G2492/SUMIF(A:A,A2492,G:G)</f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441"/>
        <v>0.13335364968799884</v>
      </c>
      <c r="E2493" s="7">
        <f t="shared" si="442"/>
        <v>574</v>
      </c>
      <c r="F2493" s="6">
        <f t="shared" si="443"/>
        <v>0.14089347079037801</v>
      </c>
      <c r="G2493" s="93">
        <v>2</v>
      </c>
      <c r="H2493" s="7">
        <f t="shared" si="444"/>
        <v>0</v>
      </c>
      <c r="I2493" s="6">
        <f t="shared" si="445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441"/>
        <v>0.19310114642287041</v>
      </c>
      <c r="E2494" s="7">
        <f t="shared" si="442"/>
        <v>709</v>
      </c>
      <c r="F2494" s="6">
        <f t="shared" si="443"/>
        <v>0.17403043691703485</v>
      </c>
      <c r="G2494" s="93">
        <v>27</v>
      </c>
      <c r="H2494" s="7">
        <f t="shared" si="444"/>
        <v>1</v>
      </c>
      <c r="I2494" s="6">
        <f t="shared" si="445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441"/>
        <v>0.15800609490639966</v>
      </c>
      <c r="E2495" s="7">
        <f t="shared" si="442"/>
        <v>584</v>
      </c>
      <c r="F2495" s="6">
        <f t="shared" si="443"/>
        <v>0.14334806087383406</v>
      </c>
      <c r="G2495" s="93">
        <v>57</v>
      </c>
      <c r="H2495" s="7">
        <f t="shared" si="444"/>
        <v>1</v>
      </c>
      <c r="I2495" s="6">
        <f t="shared" si="445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441"/>
        <v>0.14852125961398926</v>
      </c>
      <c r="E2496" s="7">
        <f t="shared" si="442"/>
        <v>591</v>
      </c>
      <c r="F2496" s="6">
        <f t="shared" si="443"/>
        <v>0.14506627393225333</v>
      </c>
      <c r="G2496" s="93">
        <v>147</v>
      </c>
      <c r="H2496" s="7">
        <f t="shared" si="444"/>
        <v>1</v>
      </c>
      <c r="I2496" s="6">
        <f t="shared" si="445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441"/>
        <v>0.13473225946887243</v>
      </c>
      <c r="E2497" s="7">
        <f t="shared" si="442"/>
        <v>644</v>
      </c>
      <c r="F2497" s="6">
        <f t="shared" si="443"/>
        <v>0.15807560137457044</v>
      </c>
      <c r="G2497" s="93">
        <v>399</v>
      </c>
      <c r="H2497" s="7">
        <f t="shared" si="444"/>
        <v>4</v>
      </c>
      <c r="I2497" s="6">
        <f t="shared" si="445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si="441"/>
        <v>9.4531998258598177E-2</v>
      </c>
      <c r="E2498" s="7">
        <f t="shared" si="442"/>
        <v>396</v>
      </c>
      <c r="F2498" s="6">
        <f t="shared" si="443"/>
        <v>9.720176730486009E-2</v>
      </c>
      <c r="G2498" s="93">
        <v>818</v>
      </c>
      <c r="H2498" s="7">
        <f t="shared" si="444"/>
        <v>5</v>
      </c>
      <c r="I2498" s="6">
        <f t="shared" si="445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>C2499/SUMIF(A:A,A2499,C:C)</f>
        <v>5.6563633725148742E-2</v>
      </c>
      <c r="E2499" s="7">
        <f>C2499-SUMIFS(C:C,A:A,A2499-1,B:B,B2499)</f>
        <v>228</v>
      </c>
      <c r="F2499" s="6">
        <f>E2499/SUMIF(A:A,A2499,E:E)</f>
        <v>5.5964653902798235E-2</v>
      </c>
      <c r="G2499" s="93">
        <v>1298</v>
      </c>
      <c r="H2499" s="7">
        <f t="shared" si="444"/>
        <v>12</v>
      </c>
      <c r="I2499" s="6">
        <f t="shared" si="445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441"/>
        <v>3.042228994340444E-2</v>
      </c>
      <c r="E2500" s="7">
        <f t="shared" si="442"/>
        <v>102</v>
      </c>
      <c r="F2500" s="6">
        <f t="shared" si="443"/>
        <v>2.5036818851251842E-2</v>
      </c>
      <c r="G2500" s="93">
        <v>1549</v>
      </c>
      <c r="H2500" s="7">
        <f t="shared" si="444"/>
        <v>11</v>
      </c>
      <c r="I2500" s="6">
        <f t="shared" si="445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>C2501/SUMIF(A:A,A2501,C:C)</f>
        <v>1.4772892178203454E-3</v>
      </c>
      <c r="E2501" s="7">
        <f>C2501-SUMIFS(C:C,A:A,A2501-1,B:B,B2501)</f>
        <v>15</v>
      </c>
      <c r="F2501" s="6">
        <f>E2501/SUMIF(A:A,A2501,E:E)</f>
        <v>3.6818851251840942E-3</v>
      </c>
      <c r="G2501" s="93">
        <v>0</v>
      </c>
      <c r="H2501" s="7">
        <f t="shared" si="444"/>
        <v>0</v>
      </c>
      <c r="I2501" s="6">
        <f t="shared" si="445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  <row r="2502" spans="1:12" x14ac:dyDescent="0.3">
      <c r="A2502" s="1">
        <v>44159</v>
      </c>
      <c r="B2502" s="11" t="s">
        <v>0</v>
      </c>
      <c r="C2502" s="93">
        <v>17049</v>
      </c>
      <c r="D2502" s="6">
        <f t="shared" ref="D2502:D2511" si="446">C2502/SUMIF(A:A,A2502,C:C)</f>
        <v>4.9295367409369274E-2</v>
      </c>
      <c r="E2502" s="7">
        <f t="shared" ref="E2502:E2511" si="447">C2502-SUMIFS(C:C,A:A,A2502-1,B:B,B2502)</f>
        <v>66</v>
      </c>
      <c r="F2502" s="6">
        <f t="shared" ref="F2502:F2511" si="448">E2502/SUMIF(A:A,A2502,E:E)</f>
        <v>5.0613496932515337E-2</v>
      </c>
      <c r="G2502" s="93">
        <v>4</v>
      </c>
      <c r="H2502" s="7">
        <f t="shared" ref="H2502:H2511" si="449">G2502-SUMIFS(G:G,A:A,A2502-1,B:B,B2502)</f>
        <v>0</v>
      </c>
      <c r="I2502" s="6">
        <f t="shared" ref="I2502:I2511" si="450">G2502/SUMIF(A:A,A2502,G:G)</f>
        <v>9.1449474165523545E-4</v>
      </c>
      <c r="J2502" s="10">
        <f>IF(B2502="Pending","",C2502/(VLOOKUP(B2502,Population!$A$2:$B$10,2,FALSE)/100000))</f>
        <v>1881.9251733569995</v>
      </c>
      <c r="K2502" s="10">
        <f>IF(B2502="Pending","",SUMIFS(E:E,A:A,"&lt;="&amp;A2502,A:A,"&gt;="&amp;A2502-13,B:B,B2502)/(VLOOKUP(B2502,Population!$A$2:$B$10,2,FALSE)/100000)/14)</f>
        <v>22.463005031271592</v>
      </c>
      <c r="L2502" s="13">
        <f>IF(B2502="Pending","",(G2502/C2502)/(VLOOKUP(B2502,Population!$A$2:$B$10,2,FALSE)/100000))</f>
        <v>2.5897898318255783E-5</v>
      </c>
    </row>
    <row r="2503" spans="1:12" x14ac:dyDescent="0.3">
      <c r="A2503" s="1">
        <v>44159</v>
      </c>
      <c r="B2503" s="93" t="s">
        <v>1</v>
      </c>
      <c r="C2503" s="93">
        <v>46115</v>
      </c>
      <c r="D2503" s="6">
        <f t="shared" si="446"/>
        <v>0.13333661024594193</v>
      </c>
      <c r="E2503" s="7">
        <f t="shared" si="447"/>
        <v>168</v>
      </c>
      <c r="F2503" s="6">
        <f t="shared" si="448"/>
        <v>0.12883435582822086</v>
      </c>
      <c r="G2503" s="93">
        <v>2</v>
      </c>
      <c r="H2503" s="7">
        <f t="shared" si="449"/>
        <v>0</v>
      </c>
      <c r="I2503" s="6">
        <f t="shared" si="450"/>
        <v>4.5724737082761773E-4</v>
      </c>
      <c r="J2503" s="10">
        <f>IF(B2503="Pending","",C2503/(VLOOKUP(B2503,Population!$A$2:$B$10,2,FALSE)/100000))</f>
        <v>5382.7074031923903</v>
      </c>
      <c r="K2503" s="10">
        <f>IF(B2503="Pending","",SUMIFS(E:E,A:A,"&lt;="&amp;A2503,A:A,"&gt;="&amp;A2503-13,B:B,B2503)/(VLOOKUP(B2503,Population!$A$2:$B$10,2,FALSE)/100000)/14)</f>
        <v>64.114589195566182</v>
      </c>
      <c r="L2503" s="13">
        <f>IF(B2503="Pending","",(G2503/C2503)/(VLOOKUP(B2503,Population!$A$2:$B$10,2,FALSE)/100000))</f>
        <v>5.0622820950559454E-6</v>
      </c>
    </row>
    <row r="2504" spans="1:12" x14ac:dyDescent="0.3">
      <c r="A2504" s="1">
        <v>44159</v>
      </c>
      <c r="B2504" s="93" t="s">
        <v>2</v>
      </c>
      <c r="C2504" s="93">
        <v>66742</v>
      </c>
      <c r="D2504" s="6">
        <f t="shared" si="446"/>
        <v>0.19297738352021374</v>
      </c>
      <c r="E2504" s="7">
        <f t="shared" si="447"/>
        <v>209</v>
      </c>
      <c r="F2504" s="6">
        <f t="shared" si="448"/>
        <v>0.16027607361963189</v>
      </c>
      <c r="G2504" s="93">
        <v>27</v>
      </c>
      <c r="H2504" s="7">
        <f t="shared" si="449"/>
        <v>0</v>
      </c>
      <c r="I2504" s="6">
        <f t="shared" si="450"/>
        <v>6.1728395061728392E-3</v>
      </c>
      <c r="J2504" s="10">
        <f>IF(B2504="Pending","",C2504/(VLOOKUP(B2504,Population!$A$2:$B$10,2,FALSE)/100000))</f>
        <v>7007.4166778658782</v>
      </c>
      <c r="K2504" s="10">
        <f>IF(B2504="Pending","",SUMIFS(E:E,A:A,"&lt;="&amp;A2504,A:A,"&gt;="&amp;A2504-13,B:B,B2504)/(VLOOKUP(B2504,Population!$A$2:$B$10,2,FALSE)/100000)/14)</f>
        <v>72.032428917004239</v>
      </c>
      <c r="L2504" s="13">
        <f>IF(B2504="Pending","",(G2504/C2504)/(VLOOKUP(B2504,Population!$A$2:$B$10,2,FALSE)/100000))</f>
        <v>4.2474010818520938E-5</v>
      </c>
    </row>
    <row r="2505" spans="1:12" x14ac:dyDescent="0.3">
      <c r="A2505" s="1">
        <v>44159</v>
      </c>
      <c r="B2505" s="93" t="s">
        <v>3</v>
      </c>
      <c r="C2505" s="93">
        <v>54617</v>
      </c>
      <c r="D2505" s="6">
        <f t="shared" si="446"/>
        <v>0.15791923759736767</v>
      </c>
      <c r="E2505" s="7">
        <f t="shared" si="447"/>
        <v>176</v>
      </c>
      <c r="F2505" s="6">
        <f t="shared" si="448"/>
        <v>0.13496932515337423</v>
      </c>
      <c r="G2505" s="93">
        <v>58</v>
      </c>
      <c r="H2505" s="7">
        <f t="shared" si="449"/>
        <v>1</v>
      </c>
      <c r="I2505" s="6">
        <f t="shared" si="450"/>
        <v>1.3260173754000914E-2</v>
      </c>
      <c r="J2505" s="10">
        <f>IF(B2505="Pending","",C2505/(VLOOKUP(B2505,Population!$A$2:$B$10,2,FALSE)/100000))</f>
        <v>6226.4159547277532</v>
      </c>
      <c r="K2505" s="10">
        <f>IF(B2505="Pending","",SUMIFS(E:E,A:A,"&lt;="&amp;A2505,A:A,"&gt;="&amp;A2505-13,B:B,B2505)/(VLOOKUP(B2505,Population!$A$2:$B$10,2,FALSE)/100000)/14)</f>
        <v>68.066995055920955</v>
      </c>
      <c r="L2505" s="13">
        <f>IF(B2505="Pending","",(G2505/C2505)/(VLOOKUP(B2505,Population!$A$2:$B$10,2,FALSE)/100000))</f>
        <v>1.2106272375407744E-4</v>
      </c>
    </row>
    <row r="2506" spans="1:12" x14ac:dyDescent="0.3">
      <c r="A2506" s="1">
        <v>44159</v>
      </c>
      <c r="B2506" s="93" t="s">
        <v>4</v>
      </c>
      <c r="C2506" s="93">
        <v>51371</v>
      </c>
      <c r="D2506" s="6">
        <f t="shared" si="446"/>
        <v>0.14853377436721854</v>
      </c>
      <c r="E2506" s="7">
        <f t="shared" si="447"/>
        <v>198</v>
      </c>
      <c r="F2506" s="6">
        <f t="shared" si="448"/>
        <v>0.15184049079754602</v>
      </c>
      <c r="G2506" s="93">
        <v>148</v>
      </c>
      <c r="H2506" s="7">
        <f t="shared" si="449"/>
        <v>1</v>
      </c>
      <c r="I2506" s="6">
        <f t="shared" si="450"/>
        <v>3.3836305441243712E-2</v>
      </c>
      <c r="J2506" s="10">
        <f>IF(B2506="Pending","",C2506/(VLOOKUP(B2506,Population!$A$2:$B$10,2,FALSE)/100000))</f>
        <v>6025.7823863369777</v>
      </c>
      <c r="K2506" s="10">
        <f>IF(B2506="Pending","",SUMIFS(E:E,A:A,"&lt;="&amp;A2506,A:A,"&gt;="&amp;A2506-13,B:B,B2506)/(VLOOKUP(B2506,Population!$A$2:$B$10,2,FALSE)/100000)/14)</f>
        <v>70.865534784269826</v>
      </c>
      <c r="L2506" s="13">
        <f>IF(B2506="Pending","",(G2506/C2506)/(VLOOKUP(B2506,Population!$A$2:$B$10,2,FALSE)/100000))</f>
        <v>3.3793962610485811E-4</v>
      </c>
    </row>
    <row r="2507" spans="1:12" x14ac:dyDescent="0.3">
      <c r="A2507" s="1">
        <v>44159</v>
      </c>
      <c r="B2507" s="93" t="s">
        <v>5</v>
      </c>
      <c r="C2507" s="93">
        <v>46606</v>
      </c>
      <c r="D2507" s="6">
        <f t="shared" si="446"/>
        <v>0.13475628444372481</v>
      </c>
      <c r="E2507" s="7">
        <f t="shared" si="447"/>
        <v>184</v>
      </c>
      <c r="F2507" s="6">
        <f t="shared" si="448"/>
        <v>0.1411042944785276</v>
      </c>
      <c r="G2507" s="93">
        <v>403</v>
      </c>
      <c r="H2507" s="7">
        <f t="shared" si="449"/>
        <v>4</v>
      </c>
      <c r="I2507" s="6">
        <f t="shared" si="450"/>
        <v>9.2135345221764975E-2</v>
      </c>
      <c r="J2507" s="10">
        <f>IF(B2507="Pending","",C2507/(VLOOKUP(B2507,Population!$A$2:$B$10,2,FALSE)/100000))</f>
        <v>5205.274743930102</v>
      </c>
      <c r="K2507" s="10">
        <f>IF(B2507="Pending","",SUMIFS(E:E,A:A,"&lt;="&amp;A2507,A:A,"&gt;="&amp;A2507-13,B:B,B2507)/(VLOOKUP(B2507,Population!$A$2:$B$10,2,FALSE)/100000)/14)</f>
        <v>62.943486322436272</v>
      </c>
      <c r="L2507" s="13">
        <f>IF(B2507="Pending","",(G2507/C2507)/(VLOOKUP(B2507,Population!$A$2:$B$10,2,FALSE)/100000))</f>
        <v>9.6575072262922092E-4</v>
      </c>
    </row>
    <row r="2508" spans="1:12" x14ac:dyDescent="0.3">
      <c r="A2508" s="1">
        <v>44159</v>
      </c>
      <c r="B2508" s="93" t="s">
        <v>6</v>
      </c>
      <c r="C2508" s="93">
        <v>32723</v>
      </c>
      <c r="D2508" s="6">
        <f t="shared" si="446"/>
        <v>9.4615068786250839E-2</v>
      </c>
      <c r="E2508" s="7">
        <f t="shared" si="447"/>
        <v>152</v>
      </c>
      <c r="F2508" s="6">
        <f t="shared" si="448"/>
        <v>0.1165644171779141</v>
      </c>
      <c r="G2508" s="93">
        <v>828</v>
      </c>
      <c r="H2508" s="7">
        <f t="shared" si="449"/>
        <v>10</v>
      </c>
      <c r="I2508" s="6">
        <f t="shared" si="450"/>
        <v>0.18930041152263374</v>
      </c>
      <c r="J2508" s="10">
        <f>IF(B2508="Pending","",C2508/(VLOOKUP(B2508,Population!$A$2:$B$10,2,FALSE)/100000))</f>
        <v>4152.4647288582528</v>
      </c>
      <c r="K2508" s="10">
        <f>IF(B2508="Pending","",SUMIFS(E:E,A:A,"&lt;="&amp;A2508,A:A,"&gt;="&amp;A2508-13,B:B,B2508)/(VLOOKUP(B2508,Population!$A$2:$B$10,2,FALSE)/100000)/14)</f>
        <v>52.526473523938115</v>
      </c>
      <c r="L2508" s="13">
        <f>IF(B2508="Pending","",(G2508/C2508)/(VLOOKUP(B2508,Population!$A$2:$B$10,2,FALSE)/100000))</f>
        <v>3.2109242811697047E-3</v>
      </c>
    </row>
    <row r="2509" spans="1:12" x14ac:dyDescent="0.3">
      <c r="A2509" s="1">
        <v>44159</v>
      </c>
      <c r="B2509" s="93" t="s">
        <v>7</v>
      </c>
      <c r="C2509" s="93">
        <v>19601</v>
      </c>
      <c r="D2509" s="6">
        <f t="shared" si="446"/>
        <v>5.6674203565666437E-2</v>
      </c>
      <c r="E2509" s="7">
        <f t="shared" si="447"/>
        <v>112</v>
      </c>
      <c r="F2509" s="6">
        <f t="shared" si="448"/>
        <v>8.5889570552147243E-2</v>
      </c>
      <c r="G2509" s="93">
        <v>1317</v>
      </c>
      <c r="H2509" s="7">
        <f t="shared" si="449"/>
        <v>19</v>
      </c>
      <c r="I2509" s="6">
        <f t="shared" si="450"/>
        <v>0.30109739368998628</v>
      </c>
      <c r="J2509" s="10">
        <f>IF(B2509="Pending","",C2509/(VLOOKUP(B2509,Population!$A$2:$B$10,2,FALSE)/100000))</f>
        <v>4086.9730210989646</v>
      </c>
      <c r="K2509" s="10">
        <f>IF(B2509="Pending","",SUMIFS(E:E,A:A,"&lt;="&amp;A2509,A:A,"&gt;="&amp;A2509-13,B:B,B2509)/(VLOOKUP(B2509,Population!$A$2:$B$10,2,FALSE)/100000)/14)</f>
        <v>52.17177874638201</v>
      </c>
      <c r="L2509" s="13">
        <f>IF(B2509="Pending","",(G2509/C2509)/(VLOOKUP(B2509,Population!$A$2:$B$10,2,FALSE)/100000))</f>
        <v>1.4009772677240254E-2</v>
      </c>
    </row>
    <row r="2510" spans="1:12" x14ac:dyDescent="0.3">
      <c r="A2510" s="1">
        <v>44159</v>
      </c>
      <c r="B2510" s="93" t="s">
        <v>25</v>
      </c>
      <c r="C2510" s="93">
        <v>10527</v>
      </c>
      <c r="D2510" s="6">
        <f t="shared" si="446"/>
        <v>3.043769914472581E-2</v>
      </c>
      <c r="E2510" s="7">
        <f t="shared" si="447"/>
        <v>45</v>
      </c>
      <c r="F2510" s="6">
        <f t="shared" si="448"/>
        <v>3.4509202453987732E-2</v>
      </c>
      <c r="G2510" s="93">
        <v>1587</v>
      </c>
      <c r="H2510" s="7">
        <f t="shared" si="449"/>
        <v>38</v>
      </c>
      <c r="I2510" s="6">
        <f t="shared" si="450"/>
        <v>0.36282578875171467</v>
      </c>
      <c r="J2510" s="10">
        <f>IF(B2510="Pending","",C2510/(VLOOKUP(B2510,Population!$A$2:$B$10,2,FALSE)/100000))</f>
        <v>4755.4083905153839</v>
      </c>
      <c r="K2510" s="10">
        <f>IF(B2510="Pending","",SUMIFS(E:E,A:A,"&lt;="&amp;A2510,A:A,"&gt;="&amp;A2510-13,B:B,B2510)/(VLOOKUP(B2510,Population!$A$2:$B$10,2,FALSE)/100000)/14)</f>
        <v>59.532145099681649</v>
      </c>
      <c r="L2510" s="13">
        <f>IF(B2510="Pending","",(G2510/C2510)/(VLOOKUP(B2510,Population!$A$2:$B$10,2,FALSE)/100000))</f>
        <v>6.810131541089344E-2</v>
      </c>
    </row>
    <row r="2511" spans="1:12" x14ac:dyDescent="0.3">
      <c r="A2511" s="1">
        <v>44159</v>
      </c>
      <c r="B2511" s="93" t="s">
        <v>21</v>
      </c>
      <c r="C2511" s="93">
        <v>503</v>
      </c>
      <c r="D2511" s="6">
        <f t="shared" si="446"/>
        <v>1.4543709195209539E-3</v>
      </c>
      <c r="E2511" s="7">
        <f t="shared" si="447"/>
        <v>-6</v>
      </c>
      <c r="F2511" s="6">
        <f t="shared" si="448"/>
        <v>-4.601226993865031E-3</v>
      </c>
      <c r="G2511" s="93">
        <v>0</v>
      </c>
      <c r="H2511" s="7">
        <f t="shared" si="449"/>
        <v>0</v>
      </c>
      <c r="I2511" s="6">
        <f t="shared" si="450"/>
        <v>0</v>
      </c>
      <c r="J2511" s="10" t="str">
        <f>IF(B2511="Pending","",C2511/(VLOOKUP(B2511,Population!$A$2:$B$10,2,FALSE)/100000))</f>
        <v/>
      </c>
      <c r="K2511" s="10" t="str">
        <f>IF(B2511="Pending","",SUMIFS(E:E,A:A,"&lt;="&amp;A2511,A:A,"&gt;="&amp;A2511-13,B:B,B2511)/(VLOOKUP(B2511,Population!$A$2:$B$10,2,FALSE)/100000)/14)</f>
        <v/>
      </c>
      <c r="L2511" s="13" t="str">
        <f>IF(B2511="Pending","",(G2511/C2511)/(VLOOKUP(B2511,Population!$A$2:$B$10,2,FALSE)/100000))</f>
        <v/>
      </c>
    </row>
    <row r="2512" spans="1:12" x14ac:dyDescent="0.3">
      <c r="A2512" s="1">
        <v>44160</v>
      </c>
      <c r="B2512" s="11" t="s">
        <v>0</v>
      </c>
      <c r="C2512" s="94">
        <v>17157</v>
      </c>
      <c r="D2512" s="6">
        <f t="shared" ref="D2512:D2521" si="451">C2512/SUMIF(A:A,A2512,C:C)</f>
        <v>4.9305691262515376E-2</v>
      </c>
      <c r="E2512" s="7">
        <f t="shared" ref="E2512:E2521" si="452">C2512-SUMIFS(C:C,A:A,A2512-1,B:B,B2512)</f>
        <v>108</v>
      </c>
      <c r="F2512" s="6">
        <f t="shared" ref="F2512:F2521" si="453">E2512/SUMIF(A:A,A2512,E:E)</f>
        <v>5.0991501416430593E-2</v>
      </c>
      <c r="G2512" s="95">
        <v>4</v>
      </c>
      <c r="H2512" s="7">
        <f t="shared" ref="H2512:H2521" si="454">G2512-SUMIFS(G:G,A:A,A2512-1,B:B,B2512)</f>
        <v>0</v>
      </c>
      <c r="I2512" s="6">
        <f t="shared" ref="I2512:I2521" si="455">G2512/SUMIF(A:A,A2512,G:G)</f>
        <v>8.9565606806986115E-4</v>
      </c>
      <c r="J2512" s="10">
        <f>IF(B2512="Pending","",C2512/(VLOOKUP(B2512,Population!$A$2:$B$10,2,FALSE)/100000))</f>
        <v>1893.8465716045539</v>
      </c>
      <c r="K2512" s="10">
        <f>IF(B2512="Pending","",SUMIFS(E:E,A:A,"&lt;="&amp;A2512,A:A,"&gt;="&amp;A2512-13,B:B,B2512)/(VLOOKUP(B2512,Population!$A$2:$B$10,2,FALSE)/100000)/14)</f>
        <v>22.029356285494149</v>
      </c>
      <c r="L2512" s="13">
        <f>IF(B2512="Pending","",(G2512/C2512)/(VLOOKUP(B2512,Population!$A$2:$B$10,2,FALSE)/100000))</f>
        <v>2.5734876052220253E-5</v>
      </c>
    </row>
    <row r="2513" spans="1:12" x14ac:dyDescent="0.3">
      <c r="A2513" s="1">
        <v>44160</v>
      </c>
      <c r="B2513" s="93" t="s">
        <v>1</v>
      </c>
      <c r="C2513" s="94">
        <v>46433</v>
      </c>
      <c r="D2513" s="6">
        <f t="shared" si="451"/>
        <v>0.13343889738254802</v>
      </c>
      <c r="E2513" s="7">
        <f t="shared" si="452"/>
        <v>318</v>
      </c>
      <c r="F2513" s="6">
        <f t="shared" si="453"/>
        <v>0.1501416430594901</v>
      </c>
      <c r="G2513" s="95">
        <v>2</v>
      </c>
      <c r="H2513" s="7">
        <f t="shared" si="454"/>
        <v>0</v>
      </c>
      <c r="I2513" s="6">
        <f t="shared" si="455"/>
        <v>4.4782803403493058E-4</v>
      </c>
      <c r="J2513" s="10">
        <f>IF(B2513="Pending","",C2513/(VLOOKUP(B2513,Population!$A$2:$B$10,2,FALSE)/100000))</f>
        <v>5419.8254982637372</v>
      </c>
      <c r="K2513" s="10">
        <f>IF(B2513="Pending","",SUMIFS(E:E,A:A,"&lt;="&amp;A2513,A:A,"&gt;="&amp;A2513-13,B:B,B2513)/(VLOOKUP(B2513,Population!$A$2:$B$10,2,FALSE)/100000)/14)</f>
        <v>62.5971827932784</v>
      </c>
      <c r="L2513" s="13">
        <f>IF(B2513="Pending","",(G2513/C2513)/(VLOOKUP(B2513,Population!$A$2:$B$10,2,FALSE)/100000))</f>
        <v>5.0276126636983378E-6</v>
      </c>
    </row>
    <row r="2514" spans="1:12" x14ac:dyDescent="0.3">
      <c r="A2514" s="1">
        <v>44160</v>
      </c>
      <c r="B2514" s="93" t="s">
        <v>2</v>
      </c>
      <c r="C2514" s="94">
        <v>67048</v>
      </c>
      <c r="D2514" s="6">
        <f t="shared" si="451"/>
        <v>0.19268216982975642</v>
      </c>
      <c r="E2514" s="7">
        <f t="shared" si="452"/>
        <v>306</v>
      </c>
      <c r="F2514" s="6">
        <f t="shared" si="453"/>
        <v>0.14447592067988668</v>
      </c>
      <c r="G2514" s="95">
        <v>27</v>
      </c>
      <c r="H2514" s="7">
        <f t="shared" si="454"/>
        <v>0</v>
      </c>
      <c r="I2514" s="6">
        <f t="shared" si="455"/>
        <v>6.0456784594715629E-3</v>
      </c>
      <c r="J2514" s="10">
        <f>IF(B2514="Pending","",C2514/(VLOOKUP(B2514,Population!$A$2:$B$10,2,FALSE)/100000))</f>
        <v>7039.5444160731076</v>
      </c>
      <c r="K2514" s="10">
        <f>IF(B2514="Pending","",SUMIFS(E:E,A:A,"&lt;="&amp;A2514,A:A,"&gt;="&amp;A2514-13,B:B,B2514)/(VLOOKUP(B2514,Population!$A$2:$B$10,2,FALSE)/100000)/14)</f>
        <v>69.137632710657172</v>
      </c>
      <c r="L2514" s="13">
        <f>IF(B2514="Pending","",(G2514/C2514)/(VLOOKUP(B2514,Population!$A$2:$B$10,2,FALSE)/100000))</f>
        <v>4.2280163913162579E-5</v>
      </c>
    </row>
    <row r="2515" spans="1:12" x14ac:dyDescent="0.3">
      <c r="A2515" s="1">
        <v>44160</v>
      </c>
      <c r="B2515" s="93" t="s">
        <v>3</v>
      </c>
      <c r="C2515" s="94">
        <v>54878</v>
      </c>
      <c r="D2515" s="6">
        <f t="shared" si="451"/>
        <v>0.15770809145563436</v>
      </c>
      <c r="E2515" s="7">
        <f t="shared" si="452"/>
        <v>261</v>
      </c>
      <c r="F2515" s="6">
        <f t="shared" si="453"/>
        <v>0.12322946175637393</v>
      </c>
      <c r="G2515" s="95">
        <v>58</v>
      </c>
      <c r="H2515" s="7">
        <f t="shared" si="454"/>
        <v>0</v>
      </c>
      <c r="I2515" s="6">
        <f t="shared" si="455"/>
        <v>1.2987012987012988E-2</v>
      </c>
      <c r="J2515" s="10">
        <f>IF(B2515="Pending","",C2515/(VLOOKUP(B2515,Population!$A$2:$B$10,2,FALSE)/100000))</f>
        <v>6256.1703272524974</v>
      </c>
      <c r="K2515" s="10">
        <f>IF(B2515="Pending","",SUMIFS(E:E,A:A,"&lt;="&amp;A2515,A:A,"&gt;="&amp;A2515-13,B:B,B2515)/(VLOOKUP(B2515,Population!$A$2:$B$10,2,FALSE)/100000)/14)</f>
        <v>65.827681305427092</v>
      </c>
      <c r="L2515" s="13">
        <f>IF(B2515="Pending","",(G2515/C2515)/(VLOOKUP(B2515,Population!$A$2:$B$10,2,FALSE)/100000))</f>
        <v>1.2048694892810318E-4</v>
      </c>
    </row>
    <row r="2516" spans="1:12" x14ac:dyDescent="0.3">
      <c r="A2516" s="1">
        <v>44160</v>
      </c>
      <c r="B2516" s="93" t="s">
        <v>4</v>
      </c>
      <c r="C2516" s="94">
        <v>51682</v>
      </c>
      <c r="D2516" s="6">
        <f t="shared" si="451"/>
        <v>0.14852344441506787</v>
      </c>
      <c r="E2516" s="7">
        <f t="shared" si="452"/>
        <v>311</v>
      </c>
      <c r="F2516" s="6">
        <f t="shared" si="453"/>
        <v>0.14683663833805477</v>
      </c>
      <c r="G2516" s="95">
        <v>150</v>
      </c>
      <c r="H2516" s="7">
        <f t="shared" si="454"/>
        <v>2</v>
      </c>
      <c r="I2516" s="6">
        <f t="shared" si="455"/>
        <v>3.3587102552619791E-2</v>
      </c>
      <c r="J2516" s="10">
        <f>IF(B2516="Pending","",C2516/(VLOOKUP(B2516,Population!$A$2:$B$10,2,FALSE)/100000))</f>
        <v>6062.2624689156855</v>
      </c>
      <c r="K2516" s="10">
        <f>IF(B2516="Pending","",SUMIFS(E:E,A:A,"&lt;="&amp;A2516,A:A,"&gt;="&amp;A2516-13,B:B,B2516)/(VLOOKUP(B2516,Population!$A$2:$B$10,2,FALSE)/100000)/14)</f>
        <v>69.173073442768001</v>
      </c>
      <c r="L2516" s="13">
        <f>IF(B2516="Pending","",(G2516/C2516)/(VLOOKUP(B2516,Population!$A$2:$B$10,2,FALSE)/100000))</f>
        <v>3.4044532205458378E-4</v>
      </c>
    </row>
    <row r="2517" spans="1:12" x14ac:dyDescent="0.3">
      <c r="A2517" s="1">
        <v>44160</v>
      </c>
      <c r="B2517" s="93" t="s">
        <v>5</v>
      </c>
      <c r="C2517" s="94">
        <v>46902</v>
      </c>
      <c r="D2517" s="6">
        <f t="shared" si="451"/>
        <v>0.13478670697642339</v>
      </c>
      <c r="E2517" s="7">
        <f t="shared" si="452"/>
        <v>296</v>
      </c>
      <c r="F2517" s="6">
        <f t="shared" si="453"/>
        <v>0.13975448536355051</v>
      </c>
      <c r="G2517" s="95">
        <v>416</v>
      </c>
      <c r="H2517" s="7">
        <f t="shared" si="454"/>
        <v>13</v>
      </c>
      <c r="I2517" s="6">
        <f t="shared" si="455"/>
        <v>9.3148231079265564E-2</v>
      </c>
      <c r="J2517" s="10">
        <f>IF(B2517="Pending","",C2517/(VLOOKUP(B2517,Population!$A$2:$B$10,2,FALSE)/100000))</f>
        <v>5238.3340350986928</v>
      </c>
      <c r="K2517" s="10">
        <f>IF(B2517="Pending","",SUMIFS(E:E,A:A,"&lt;="&amp;A2517,A:A,"&gt;="&amp;A2517-13,B:B,B2517)/(VLOOKUP(B2517,Population!$A$2:$B$10,2,FALSE)/100000)/14)</f>
        <v>61.100654213376345</v>
      </c>
      <c r="L2517" s="13">
        <f>IF(B2517="Pending","",(G2517/C2517)/(VLOOKUP(B2517,Population!$A$2:$B$10,2,FALSE)/100000))</f>
        <v>9.9061247936564991E-4</v>
      </c>
    </row>
    <row r="2518" spans="1:12" x14ac:dyDescent="0.3">
      <c r="A2518" s="1">
        <v>44160</v>
      </c>
      <c r="B2518" s="93" t="s">
        <v>6</v>
      </c>
      <c r="C2518" s="94">
        <v>32937</v>
      </c>
      <c r="D2518" s="6">
        <f t="shared" si="451"/>
        <v>9.4654167576701573E-2</v>
      </c>
      <c r="E2518" s="7">
        <f t="shared" si="452"/>
        <v>214</v>
      </c>
      <c r="F2518" s="6">
        <f t="shared" si="453"/>
        <v>0.10103871576959396</v>
      </c>
      <c r="G2518" s="95">
        <v>843</v>
      </c>
      <c r="H2518" s="7">
        <f t="shared" si="454"/>
        <v>15</v>
      </c>
      <c r="I2518" s="6">
        <f t="shared" si="455"/>
        <v>0.18875951634572324</v>
      </c>
      <c r="J2518" s="10">
        <f>IF(B2518="Pending","",C2518/(VLOOKUP(B2518,Population!$A$2:$B$10,2,FALSE)/100000))</f>
        <v>4179.6207797085926</v>
      </c>
      <c r="K2518" s="10">
        <f>IF(B2518="Pending","",SUMIFS(E:E,A:A,"&lt;="&amp;A2518,A:A,"&gt;="&amp;A2518-13,B:B,B2518)/(VLOOKUP(B2518,Population!$A$2:$B$10,2,FALSE)/100000)/14)</f>
        <v>51.212178673037158</v>
      </c>
      <c r="L2518" s="13">
        <f>IF(B2518="Pending","",(G2518/C2518)/(VLOOKUP(B2518,Population!$A$2:$B$10,2,FALSE)/100000))</f>
        <v>3.2478530758999796E-3</v>
      </c>
    </row>
    <row r="2519" spans="1:12" x14ac:dyDescent="0.3">
      <c r="A2519" s="1">
        <v>44160</v>
      </c>
      <c r="B2519" s="93" t="s">
        <v>7</v>
      </c>
      <c r="C2519" s="94">
        <v>19787</v>
      </c>
      <c r="D2519" s="6">
        <f t="shared" si="451"/>
        <v>5.6863770648213074E-2</v>
      </c>
      <c r="E2519" s="7">
        <f t="shared" si="452"/>
        <v>186</v>
      </c>
      <c r="F2519" s="6">
        <f t="shared" si="453"/>
        <v>8.7818696883852687E-2</v>
      </c>
      <c r="G2519" s="95">
        <v>1339</v>
      </c>
      <c r="H2519" s="7">
        <f t="shared" si="454"/>
        <v>22</v>
      </c>
      <c r="I2519" s="6">
        <f t="shared" si="455"/>
        <v>0.29982086878638603</v>
      </c>
      <c r="J2519" s="10">
        <f>IF(B2519="Pending","",C2519/(VLOOKUP(B2519,Population!$A$2:$B$10,2,FALSE)/100000))</f>
        <v>4125.7555822909653</v>
      </c>
      <c r="K2519" s="10">
        <f>IF(B2519="Pending","",SUMIFS(E:E,A:A,"&lt;="&amp;A2519,A:A,"&gt;="&amp;A2519-13,B:B,B2519)/(VLOOKUP(B2519,Population!$A$2:$B$10,2,FALSE)/100000)/14)</f>
        <v>51.695188132655424</v>
      </c>
      <c r="L2519" s="13">
        <f>IF(B2519="Pending","",(G2519/C2519)/(VLOOKUP(B2519,Population!$A$2:$B$10,2,FALSE)/100000))</f>
        <v>1.410990745963029E-2</v>
      </c>
    </row>
    <row r="2520" spans="1:12" x14ac:dyDescent="0.3">
      <c r="A2520" s="1">
        <v>44160</v>
      </c>
      <c r="B2520" s="93" t="s">
        <v>25</v>
      </c>
      <c r="C2520" s="94">
        <v>10647</v>
      </c>
      <c r="D2520" s="6">
        <f t="shared" si="451"/>
        <v>3.0597289437081145E-2</v>
      </c>
      <c r="E2520" s="7">
        <f t="shared" si="452"/>
        <v>120</v>
      </c>
      <c r="F2520" s="6">
        <f t="shared" si="453"/>
        <v>5.6657223796033995E-2</v>
      </c>
      <c r="G2520" s="95">
        <v>1626</v>
      </c>
      <c r="H2520" s="7">
        <f t="shared" si="454"/>
        <v>39</v>
      </c>
      <c r="I2520" s="6">
        <f t="shared" si="455"/>
        <v>0.36408419167039857</v>
      </c>
      <c r="J2520" s="10">
        <f>IF(B2520="Pending","",C2520/(VLOOKUP(B2520,Population!$A$2:$B$10,2,FALSE)/100000))</f>
        <v>4809.6165226386711</v>
      </c>
      <c r="K2520" s="10">
        <f>IF(B2520="Pending","",SUMIFS(E:E,A:A,"&lt;="&amp;A2520,A:A,"&gt;="&amp;A2520-13,B:B,B2520)/(VLOOKUP(B2520,Population!$A$2:$B$10,2,FALSE)/100000)/14)</f>
        <v>59.564411844993131</v>
      </c>
      <c r="L2520" s="13">
        <f>IF(B2520="Pending","",(G2520/C2520)/(VLOOKUP(B2520,Population!$A$2:$B$10,2,FALSE)/100000))</f>
        <v>6.8988465320798692E-2</v>
      </c>
    </row>
    <row r="2521" spans="1:12" x14ac:dyDescent="0.3">
      <c r="A2521" s="1">
        <v>44160</v>
      </c>
      <c r="B2521" s="93" t="s">
        <v>21</v>
      </c>
      <c r="C2521" s="94">
        <v>501</v>
      </c>
      <c r="D2521" s="6">
        <f t="shared" si="451"/>
        <v>1.4397710160587633E-3</v>
      </c>
      <c r="E2521" s="7">
        <f t="shared" si="452"/>
        <v>-2</v>
      </c>
      <c r="F2521" s="6">
        <f t="shared" si="453"/>
        <v>-9.4428706326723328E-4</v>
      </c>
      <c r="G2521" s="95">
        <v>1</v>
      </c>
      <c r="H2521" s="7">
        <f t="shared" si="454"/>
        <v>1</v>
      </c>
      <c r="I2521" s="6">
        <f t="shared" si="455"/>
        <v>2.2391401701746529E-4</v>
      </c>
      <c r="J2521" s="10" t="str">
        <f>IF(B2521="Pending","",C2521/(VLOOKUP(B2521,Population!$A$2:$B$10,2,FALSE)/100000))</f>
        <v/>
      </c>
      <c r="K2521" s="10" t="str">
        <f>IF(B2521="Pending","",SUMIFS(E:E,A:A,"&lt;="&amp;A2521,A:A,"&gt;="&amp;A2521-13,B:B,B2521)/(VLOOKUP(B2521,Population!$A$2:$B$10,2,FALSE)/100000)/14)</f>
        <v/>
      </c>
      <c r="L2521" s="13" t="str">
        <f>IF(B2521="Pending","",(G2521/C2521)/(VLOOKUP(B2521,Population!$A$2:$B$10,2,FALSE)/100000))</f>
        <v/>
      </c>
    </row>
    <row r="2522" spans="1:12" x14ac:dyDescent="0.3">
      <c r="A2522" s="1">
        <v>44161</v>
      </c>
      <c r="B2522" s="11" t="s">
        <v>0</v>
      </c>
      <c r="C2522" s="96">
        <v>17372</v>
      </c>
      <c r="D2522" s="6">
        <f t="shared" ref="D2522:D2531" si="456">C2522/SUMIF(A:A,A2522,C:C)</f>
        <v>4.9299611778327694E-2</v>
      </c>
      <c r="E2522" s="7">
        <f t="shared" ref="E2522:E2531" si="457">C2522-SUMIFS(C:C,A:A,A2522-1,B:B,B2522)</f>
        <v>215</v>
      </c>
      <c r="F2522" s="6">
        <f t="shared" ref="F2522:F2531" si="458">E2522/SUMIF(A:A,A2522,E:E)</f>
        <v>4.8819255222524977E-2</v>
      </c>
      <c r="G2522" s="97">
        <v>4</v>
      </c>
      <c r="H2522" s="7">
        <f t="shared" ref="H2522:H2531" si="459">G2522-SUMIFS(G:G,A:A,A2522-1,B:B,B2522)</f>
        <v>0</v>
      </c>
      <c r="I2522" s="6">
        <f t="shared" ref="I2522:I2531" si="460">G2522/SUMIF(A:A,A2522,G:G)</f>
        <v>8.8515158220845325E-4</v>
      </c>
      <c r="J2522" s="10">
        <f>IF(B2522="Pending","",C2522/(VLOOKUP(B2522,Population!$A$2:$B$10,2,FALSE)/100000))</f>
        <v>1917.5789847825558</v>
      </c>
      <c r="K2522" s="10">
        <f>IF(B2522="Pending","",SUMIFS(E:E,A:A,"&lt;="&amp;A2522,A:A,"&gt;="&amp;A2522-13,B:B,B2522)/(VLOOKUP(B2522,Population!$A$2:$B$10,2,FALSE)/100000)/14)</f>
        <v>22.321083623562608</v>
      </c>
      <c r="L2522" s="13">
        <f>IF(B2522="Pending","",(G2522/C2522)/(VLOOKUP(B2522,Population!$A$2:$B$10,2,FALSE)/100000))</f>
        <v>2.5416375110979901E-5</v>
      </c>
    </row>
    <row r="2523" spans="1:12" x14ac:dyDescent="0.3">
      <c r="A2523" s="1">
        <v>44161</v>
      </c>
      <c r="B2523" s="95" t="s">
        <v>1</v>
      </c>
      <c r="C2523" s="96">
        <v>47002</v>
      </c>
      <c r="D2523" s="6">
        <f t="shared" si="456"/>
        <v>0.13338592866710558</v>
      </c>
      <c r="E2523" s="7">
        <f t="shared" si="457"/>
        <v>569</v>
      </c>
      <c r="F2523" s="6">
        <f t="shared" si="458"/>
        <v>0.12920072661217075</v>
      </c>
      <c r="G2523" s="97">
        <v>2</v>
      </c>
      <c r="H2523" s="7">
        <f t="shared" si="459"/>
        <v>0</v>
      </c>
      <c r="I2523" s="6">
        <f t="shared" si="460"/>
        <v>4.4257579110422663E-4</v>
      </c>
      <c r="J2523" s="10">
        <f>IF(B2523="Pending","",C2523/(VLOOKUP(B2523,Population!$A$2:$B$10,2,FALSE)/100000))</f>
        <v>5486.241209256179</v>
      </c>
      <c r="K2523" s="10">
        <f>IF(B2523="Pending","",SUMIFS(E:E,A:A,"&lt;="&amp;A2523,A:A,"&gt;="&amp;A2523-13,B:B,B2523)/(VLOOKUP(B2523,Population!$A$2:$B$10,2,FALSE)/100000)/14)</f>
        <v>63.797768078604989</v>
      </c>
      <c r="L2523" s="13">
        <f>IF(B2523="Pending","",(G2523/C2523)/(VLOOKUP(B2523,Population!$A$2:$B$10,2,FALSE)/100000))</f>
        <v>4.9667490492639657E-6</v>
      </c>
    </row>
    <row r="2524" spans="1:12" x14ac:dyDescent="0.3">
      <c r="A2524" s="1">
        <v>44161</v>
      </c>
      <c r="B2524" s="95" t="s">
        <v>2</v>
      </c>
      <c r="C2524" s="96">
        <v>67824</v>
      </c>
      <c r="D2524" s="6">
        <f t="shared" si="456"/>
        <v>0.19247621858469363</v>
      </c>
      <c r="E2524" s="7">
        <f t="shared" si="457"/>
        <v>776</v>
      </c>
      <c r="F2524" s="6">
        <f t="shared" si="458"/>
        <v>0.17620345140781107</v>
      </c>
      <c r="G2524" s="97">
        <v>28</v>
      </c>
      <c r="H2524" s="7">
        <f t="shared" si="459"/>
        <v>1</v>
      </c>
      <c r="I2524" s="6">
        <f t="shared" si="460"/>
        <v>6.196061075459172E-3</v>
      </c>
      <c r="J2524" s="10">
        <f>IF(B2524="Pending","",C2524/(VLOOKUP(B2524,Population!$A$2:$B$10,2,FALSE)/100000))</f>
        <v>7121.0186802849075</v>
      </c>
      <c r="K2524" s="10">
        <f>IF(B2524="Pending","",SUMIFS(E:E,A:A,"&lt;="&amp;A2524,A:A,"&gt;="&amp;A2524-13,B:B,B2524)/(VLOOKUP(B2524,Population!$A$2:$B$10,2,FALSE)/100000)/14)</f>
        <v>70.780017086797088</v>
      </c>
      <c r="L2524" s="13">
        <f>IF(B2524="Pending","",(G2524/C2524)/(VLOOKUP(B2524,Population!$A$2:$B$10,2,FALSE)/100000))</f>
        <v>4.3344436166697402E-5</v>
      </c>
    </row>
    <row r="2525" spans="1:12" x14ac:dyDescent="0.3">
      <c r="A2525" s="1">
        <v>44161</v>
      </c>
      <c r="B2525" s="95" t="s">
        <v>3</v>
      </c>
      <c r="C2525" s="96">
        <v>55525</v>
      </c>
      <c r="D2525" s="6">
        <f t="shared" si="456"/>
        <v>0.1575731604876609</v>
      </c>
      <c r="E2525" s="7">
        <f t="shared" si="457"/>
        <v>647</v>
      </c>
      <c r="F2525" s="6">
        <f t="shared" si="458"/>
        <v>0.1469118982742961</v>
      </c>
      <c r="G2525" s="97">
        <v>58</v>
      </c>
      <c r="H2525" s="7">
        <f t="shared" si="459"/>
        <v>0</v>
      </c>
      <c r="I2525" s="6">
        <f t="shared" si="460"/>
        <v>1.2834697942022572E-2</v>
      </c>
      <c r="J2525" s="10">
        <f>IF(B2525="Pending","",C2525/(VLOOKUP(B2525,Population!$A$2:$B$10,2,FALSE)/100000))</f>
        <v>6329.9292507142191</v>
      </c>
      <c r="K2525" s="10">
        <f>IF(B2525="Pending","",SUMIFS(E:E,A:A,"&lt;="&amp;A2525,A:A,"&gt;="&amp;A2525-13,B:B,B2525)/(VLOOKUP(B2525,Population!$A$2:$B$10,2,FALSE)/100000)/14)</f>
        <v>66.674549051068411</v>
      </c>
      <c r="L2525" s="13">
        <f>IF(B2525="Pending","",(G2525/C2525)/(VLOOKUP(B2525,Population!$A$2:$B$10,2,FALSE)/100000))</f>
        <v>1.1908298574113365E-4</v>
      </c>
    </row>
    <row r="2526" spans="1:12" x14ac:dyDescent="0.3">
      <c r="A2526" s="1">
        <v>44161</v>
      </c>
      <c r="B2526" s="95" t="s">
        <v>4</v>
      </c>
      <c r="C2526" s="96">
        <v>52304</v>
      </c>
      <c r="D2526" s="6">
        <f t="shared" si="456"/>
        <v>0.14843235634662974</v>
      </c>
      <c r="E2526" s="7">
        <f t="shared" si="457"/>
        <v>622</v>
      </c>
      <c r="F2526" s="6">
        <f t="shared" si="458"/>
        <v>0.14123524069028157</v>
      </c>
      <c r="G2526" s="97">
        <v>153</v>
      </c>
      <c r="H2526" s="7">
        <f t="shared" si="459"/>
        <v>3</v>
      </c>
      <c r="I2526" s="6">
        <f t="shared" si="460"/>
        <v>3.3857048019473333E-2</v>
      </c>
      <c r="J2526" s="10">
        <f>IF(B2526="Pending","",C2526/(VLOOKUP(B2526,Population!$A$2:$B$10,2,FALSE)/100000))</f>
        <v>6135.2226340731013</v>
      </c>
      <c r="K2526" s="10">
        <f>IF(B2526="Pending","",SUMIFS(E:E,A:A,"&lt;="&amp;A2526,A:A,"&gt;="&amp;A2526-13,B:B,B2526)/(VLOOKUP(B2526,Population!$A$2:$B$10,2,FALSE)/100000)/14)</f>
        <v>70.144981935907666</v>
      </c>
      <c r="L2526" s="13">
        <f>IF(B2526="Pending","",(G2526/C2526)/(VLOOKUP(B2526,Population!$A$2:$B$10,2,FALSE)/100000))</f>
        <v>3.4312467568663006E-4</v>
      </c>
    </row>
    <row r="2527" spans="1:12" x14ac:dyDescent="0.3">
      <c r="A2527" s="1">
        <v>44161</v>
      </c>
      <c r="B2527" s="95" t="s">
        <v>5</v>
      </c>
      <c r="C2527" s="96">
        <v>47513</v>
      </c>
      <c r="D2527" s="6">
        <f t="shared" si="456"/>
        <v>0.13483608418280474</v>
      </c>
      <c r="E2527" s="7">
        <f t="shared" si="457"/>
        <v>611</v>
      </c>
      <c r="F2527" s="6">
        <f t="shared" si="458"/>
        <v>0.13873751135331516</v>
      </c>
      <c r="G2527" s="97">
        <v>419</v>
      </c>
      <c r="H2527" s="7">
        <f t="shared" si="459"/>
        <v>3</v>
      </c>
      <c r="I2527" s="6">
        <f t="shared" si="460"/>
        <v>9.2719628236335477E-2</v>
      </c>
      <c r="J2527" s="10">
        <f>IF(B2527="Pending","",C2527/(VLOOKUP(B2527,Population!$A$2:$B$10,2,FALSE)/100000))</f>
        <v>5306.5746665311535</v>
      </c>
      <c r="K2527" s="10">
        <f>IF(B2527="Pending","",SUMIFS(E:E,A:A,"&lt;="&amp;A2527,A:A,"&gt;="&amp;A2527-13,B:B,B2527)/(VLOOKUP(B2527,Population!$A$2:$B$10,2,FALSE)/100000)/14)</f>
        <v>62.289320811860883</v>
      </c>
      <c r="L2527" s="13">
        <f>IF(B2527="Pending","",(G2527/C2527)/(VLOOKUP(B2527,Population!$A$2:$B$10,2,FALSE)/100000))</f>
        <v>9.8492553386806043E-4</v>
      </c>
    </row>
    <row r="2528" spans="1:12" x14ac:dyDescent="0.3">
      <c r="A2528" s="1">
        <v>44161</v>
      </c>
      <c r="B2528" s="95" t="s">
        <v>6</v>
      </c>
      <c r="C2528" s="96">
        <v>33428</v>
      </c>
      <c r="D2528" s="6">
        <f t="shared" si="456"/>
        <v>9.4864576475128845E-2</v>
      </c>
      <c r="E2528" s="7">
        <f t="shared" si="457"/>
        <v>491</v>
      </c>
      <c r="F2528" s="6">
        <f t="shared" si="458"/>
        <v>0.11148955495004541</v>
      </c>
      <c r="G2528" s="97">
        <v>854</v>
      </c>
      <c r="H2528" s="7">
        <f t="shared" si="459"/>
        <v>11</v>
      </c>
      <c r="I2528" s="6">
        <f t="shared" si="460"/>
        <v>0.18897986280150475</v>
      </c>
      <c r="J2528" s="10">
        <f>IF(B2528="Pending","",C2528/(VLOOKUP(B2528,Population!$A$2:$B$10,2,FALSE)/100000))</f>
        <v>4241.927419743718</v>
      </c>
      <c r="K2528" s="10">
        <f>IF(B2528="Pending","",SUMIFS(E:E,A:A,"&lt;="&amp;A2528,A:A,"&gt;="&amp;A2528-13,B:B,B2528)/(VLOOKUP(B2528,Population!$A$2:$B$10,2,FALSE)/100000)/14)</f>
        <v>52.481153011838082</v>
      </c>
      <c r="L2528" s="13">
        <f>IF(B2528="Pending","",(G2528/C2528)/(VLOOKUP(B2528,Population!$A$2:$B$10,2,FALSE)/100000))</f>
        <v>3.2419052451118416E-3</v>
      </c>
    </row>
    <row r="2529" spans="1:12" x14ac:dyDescent="0.3">
      <c r="A2529" s="1">
        <v>44161</v>
      </c>
      <c r="B2529" s="95" t="s">
        <v>7</v>
      </c>
      <c r="C2529" s="96">
        <v>20076</v>
      </c>
      <c r="D2529" s="6">
        <f t="shared" si="456"/>
        <v>5.6973233137330576E-2</v>
      </c>
      <c r="E2529" s="7">
        <f t="shared" si="457"/>
        <v>289</v>
      </c>
      <c r="F2529" s="6">
        <f t="shared" si="458"/>
        <v>6.562216167120799E-2</v>
      </c>
      <c r="G2529" s="97">
        <v>1354</v>
      </c>
      <c r="H2529" s="7">
        <f t="shared" si="459"/>
        <v>15</v>
      </c>
      <c r="I2529" s="6">
        <f t="shared" si="460"/>
        <v>0.29962381057756143</v>
      </c>
      <c r="J2529" s="10">
        <f>IF(B2529="Pending","",C2529/(VLOOKUP(B2529,Population!$A$2:$B$10,2,FALSE)/100000))</f>
        <v>4186.0145080140201</v>
      </c>
      <c r="K2529" s="10">
        <f>IF(B2529="Pending","",SUMIFS(E:E,A:A,"&lt;="&amp;A2529,A:A,"&gt;="&amp;A2529-13,B:B,B2529)/(VLOOKUP(B2529,Population!$A$2:$B$10,2,FALSE)/100000)/14)</f>
        <v>53.259001083945783</v>
      </c>
      <c r="L2529" s="13">
        <f>IF(B2529="Pending","",(G2529/C2529)/(VLOOKUP(B2529,Population!$A$2:$B$10,2,FALSE)/100000))</f>
        <v>1.4062580434662547E-2</v>
      </c>
    </row>
    <row r="2530" spans="1:12" x14ac:dyDescent="0.3">
      <c r="A2530" s="1">
        <v>44161</v>
      </c>
      <c r="B2530" s="95" t="s">
        <v>25</v>
      </c>
      <c r="C2530" s="96">
        <v>10817</v>
      </c>
      <c r="D2530" s="6">
        <f t="shared" si="456"/>
        <v>3.0697323313733059E-2</v>
      </c>
      <c r="E2530" s="7">
        <f t="shared" si="457"/>
        <v>170</v>
      </c>
      <c r="F2530" s="6">
        <f t="shared" si="458"/>
        <v>3.860127157129882E-2</v>
      </c>
      <c r="G2530" s="97">
        <v>1646</v>
      </c>
      <c r="H2530" s="7">
        <f t="shared" si="459"/>
        <v>20</v>
      </c>
      <c r="I2530" s="6">
        <f t="shared" si="460"/>
        <v>0.3642398760787785</v>
      </c>
      <c r="J2530" s="10">
        <f>IF(B2530="Pending","",C2530/(VLOOKUP(B2530,Population!$A$2:$B$10,2,FALSE)/100000))</f>
        <v>4886.4113764799949</v>
      </c>
      <c r="K2530" s="10">
        <f>IF(B2530="Pending","",SUMIFS(E:E,A:A,"&lt;="&amp;A2530,A:A,"&gt;="&amp;A2530-13,B:B,B2530)/(VLOOKUP(B2530,Population!$A$2:$B$10,2,FALSE)/100000)/14)</f>
        <v>60.629214440271994</v>
      </c>
      <c r="L2530" s="13">
        <f>IF(B2530="Pending","",(G2530/C2530)/(VLOOKUP(B2530,Population!$A$2:$B$10,2,FALSE)/100000))</f>
        <v>6.8739472955325703E-2</v>
      </c>
    </row>
    <row r="2531" spans="1:12" x14ac:dyDescent="0.3">
      <c r="A2531" s="1">
        <v>44161</v>
      </c>
      <c r="B2531" s="95" t="s">
        <v>21</v>
      </c>
      <c r="C2531" s="96">
        <v>515</v>
      </c>
      <c r="D2531" s="6">
        <f t="shared" si="456"/>
        <v>1.4615070265852385E-3</v>
      </c>
      <c r="E2531" s="7">
        <f t="shared" si="457"/>
        <v>14</v>
      </c>
      <c r="F2531" s="6">
        <f t="shared" si="458"/>
        <v>3.1789282470481382E-3</v>
      </c>
      <c r="G2531" s="97">
        <v>1</v>
      </c>
      <c r="H2531" s="7">
        <f t="shared" si="459"/>
        <v>0</v>
      </c>
      <c r="I2531" s="6">
        <f t="shared" si="460"/>
        <v>2.2128789555211331E-4</v>
      </c>
      <c r="J2531" s="10" t="str">
        <f>IF(B2531="Pending","",C2531/(VLOOKUP(B2531,Population!$A$2:$B$10,2,FALSE)/100000))</f>
        <v/>
      </c>
      <c r="K2531" s="10" t="str">
        <f>IF(B2531="Pending","",SUMIFS(E:E,A:A,"&lt;="&amp;A2531,A:A,"&gt;="&amp;A2531-13,B:B,B2531)/(VLOOKUP(B2531,Population!$A$2:$B$10,2,FALSE)/100000)/14)</f>
        <v/>
      </c>
      <c r="L2531" s="13" t="str">
        <f>IF(B2531="Pending","",(G2531/C2531)/(VLOOKUP(B2531,Population!$A$2:$B$10,2,FALSE)/100000))</f>
        <v/>
      </c>
    </row>
    <row r="2532" spans="1:12" x14ac:dyDescent="0.3">
      <c r="A2532" s="1">
        <v>44162</v>
      </c>
      <c r="B2532" s="11" t="s">
        <v>0</v>
      </c>
      <c r="C2532" s="97">
        <v>17616</v>
      </c>
      <c r="D2532" s="6">
        <f t="shared" ref="D2532:D2541" si="461">C2532/SUMIF(A:A,A2532,C:C)</f>
        <v>4.938382354590206E-2</v>
      </c>
      <c r="E2532" s="7">
        <f t="shared" ref="E2532:E2541" si="462">C2532-SUMIFS(C:C,A:A,A2532-1,B:B,B2532)</f>
        <v>244</v>
      </c>
      <c r="F2532" s="6">
        <f t="shared" ref="F2532:F2541" si="463">E2532/SUMIF(A:A,A2532,E:E)</f>
        <v>5.6221198156682028E-2</v>
      </c>
      <c r="G2532" s="97">
        <v>4</v>
      </c>
      <c r="H2532" s="7">
        <f t="shared" ref="H2532:H2541" si="464">G2532-SUMIFS(G:G,A:A,A2532-1,B:B,B2532)</f>
        <v>0</v>
      </c>
      <c r="I2532" s="6">
        <f t="shared" ref="I2532:I2541" si="465">G2532/SUMIF(A:A,A2532,G:G)</f>
        <v>8.8378258948298722E-4</v>
      </c>
      <c r="J2532" s="10">
        <f>IF(B2532="Pending","",C2532/(VLOOKUP(B2532,Population!$A$2:$B$10,2,FALSE)/100000))</f>
        <v>1944.5125141566602</v>
      </c>
      <c r="K2532" s="10">
        <f>IF(B2532="Pending","",SUMIFS(E:E,A:A,"&lt;="&amp;A2532,A:A,"&gt;="&amp;A2532-13,B:B,B2532)/(VLOOKUP(B2532,Population!$A$2:$B$10,2,FALSE)/100000)/14)</f>
        <v>22.912422822350035</v>
      </c>
      <c r="L2532" s="13">
        <f>IF(B2532="Pending","",(G2532/C2532)/(VLOOKUP(B2532,Population!$A$2:$B$10,2,FALSE)/100000))</f>
        <v>2.5064331768162059E-5</v>
      </c>
    </row>
    <row r="2533" spans="1:12" x14ac:dyDescent="0.3">
      <c r="A2533" s="1">
        <v>44162</v>
      </c>
      <c r="B2533" s="97" t="s">
        <v>1</v>
      </c>
      <c r="C2533" s="97">
        <v>47544</v>
      </c>
      <c r="D2533" s="6">
        <f t="shared" si="461"/>
        <v>0.13328249924309535</v>
      </c>
      <c r="E2533" s="7">
        <f t="shared" si="462"/>
        <v>542</v>
      </c>
      <c r="F2533" s="6">
        <f t="shared" si="463"/>
        <v>0.12488479262672811</v>
      </c>
      <c r="G2533" s="97">
        <v>2</v>
      </c>
      <c r="H2533" s="7">
        <f t="shared" si="464"/>
        <v>0</v>
      </c>
      <c r="I2533" s="6">
        <f t="shared" si="465"/>
        <v>4.4189129474149361E-4</v>
      </c>
      <c r="J2533" s="10">
        <f>IF(B2533="Pending","",C2533/(VLOOKUP(B2533,Population!$A$2:$B$10,2,FALSE)/100000))</f>
        <v>5549.5053838746389</v>
      </c>
      <c r="K2533" s="10">
        <f>IF(B2533="Pending","",SUMIFS(E:E,A:A,"&lt;="&amp;A2533,A:A,"&gt;="&amp;A2533-13,B:B,B2533)/(VLOOKUP(B2533,Population!$A$2:$B$10,2,FALSE)/100000)/14)</f>
        <v>63.881142056752665</v>
      </c>
      <c r="L2533" s="13">
        <f>IF(B2533="Pending","",(G2533/C2533)/(VLOOKUP(B2533,Population!$A$2:$B$10,2,FALSE)/100000))</f>
        <v>4.9101282772485472E-6</v>
      </c>
    </row>
    <row r="2534" spans="1:12" x14ac:dyDescent="0.3">
      <c r="A2534" s="1">
        <v>44162</v>
      </c>
      <c r="B2534" s="97" t="s">
        <v>2</v>
      </c>
      <c r="C2534" s="97">
        <v>68631</v>
      </c>
      <c r="D2534" s="6">
        <f t="shared" si="461"/>
        <v>0.19239675259870598</v>
      </c>
      <c r="E2534" s="7">
        <f t="shared" si="462"/>
        <v>807</v>
      </c>
      <c r="F2534" s="6">
        <f t="shared" si="463"/>
        <v>0.1859447004608295</v>
      </c>
      <c r="G2534" s="97">
        <v>28</v>
      </c>
      <c r="H2534" s="7">
        <f t="shared" si="464"/>
        <v>0</v>
      </c>
      <c r="I2534" s="6">
        <f t="shared" si="465"/>
        <v>6.1864781263809105E-3</v>
      </c>
      <c r="J2534" s="10">
        <f>IF(B2534="Pending","",C2534/(VLOOKUP(B2534,Population!$A$2:$B$10,2,FALSE)/100000))</f>
        <v>7205.7477153608379</v>
      </c>
      <c r="K2534" s="10">
        <f>IF(B2534="Pending","",SUMIFS(E:E,A:A,"&lt;="&amp;A2534,A:A,"&gt;="&amp;A2534-13,B:B,B2534)/(VLOOKUP(B2534,Population!$A$2:$B$10,2,FALSE)/100000)/14)</f>
        <v>72.07742574922726</v>
      </c>
      <c r="L2534" s="13">
        <f>IF(B2534="Pending","",(G2534/C2534)/(VLOOKUP(B2534,Population!$A$2:$B$10,2,FALSE)/100000))</f>
        <v>4.2834769106818851E-5</v>
      </c>
    </row>
    <row r="2535" spans="1:12" x14ac:dyDescent="0.3">
      <c r="A2535" s="1">
        <v>44162</v>
      </c>
      <c r="B2535" s="97" t="s">
        <v>3</v>
      </c>
      <c r="C2535" s="97">
        <v>56221</v>
      </c>
      <c r="D2535" s="6">
        <f t="shared" si="461"/>
        <v>0.15760717209208447</v>
      </c>
      <c r="E2535" s="7">
        <f t="shared" si="462"/>
        <v>696</v>
      </c>
      <c r="F2535" s="6">
        <f t="shared" si="463"/>
        <v>0.16036866359447005</v>
      </c>
      <c r="G2535" s="97">
        <v>58</v>
      </c>
      <c r="H2535" s="7">
        <f t="shared" si="464"/>
        <v>0</v>
      </c>
      <c r="I2535" s="6">
        <f t="shared" si="465"/>
        <v>1.2814847547503314E-2</v>
      </c>
      <c r="J2535" s="10">
        <f>IF(B2535="Pending","",C2535/(VLOOKUP(B2535,Population!$A$2:$B$10,2,FALSE)/100000))</f>
        <v>6409.274244113536</v>
      </c>
      <c r="K2535" s="10">
        <f>IF(B2535="Pending","",SUMIFS(E:E,A:A,"&lt;="&amp;A2535,A:A,"&gt;="&amp;A2535-13,B:B,B2535)/(VLOOKUP(B2535,Population!$A$2:$B$10,2,FALSE)/100000)/14)</f>
        <v>67.798277405861697</v>
      </c>
      <c r="L2535" s="13">
        <f>IF(B2535="Pending","",(G2535/C2535)/(VLOOKUP(B2535,Population!$A$2:$B$10,2,FALSE)/100000))</f>
        <v>1.1760877222526185E-4</v>
      </c>
    </row>
    <row r="2536" spans="1:12" x14ac:dyDescent="0.3">
      <c r="A2536" s="1">
        <v>44162</v>
      </c>
      <c r="B2536" s="97" t="s">
        <v>4</v>
      </c>
      <c r="C2536" s="97">
        <v>52952</v>
      </c>
      <c r="D2536" s="6">
        <f t="shared" si="461"/>
        <v>0.14844301909642404</v>
      </c>
      <c r="E2536" s="7">
        <f t="shared" si="462"/>
        <v>648</v>
      </c>
      <c r="F2536" s="6">
        <f t="shared" si="463"/>
        <v>0.14930875576036867</v>
      </c>
      <c r="G2536" s="97">
        <v>154</v>
      </c>
      <c r="H2536" s="7">
        <f t="shared" si="464"/>
        <v>1</v>
      </c>
      <c r="I2536" s="6">
        <f t="shared" si="465"/>
        <v>3.4025629695095004E-2</v>
      </c>
      <c r="J2536" s="10">
        <f>IF(B2536="Pending","",C2536/(VLOOKUP(B2536,Population!$A$2:$B$10,2,FALSE)/100000))</f>
        <v>6211.2325810538168</v>
      </c>
      <c r="K2536" s="10">
        <f>IF(B2536="Pending","",SUMIFS(E:E,A:A,"&lt;="&amp;A2536,A:A,"&gt;="&amp;A2536-13,B:B,B2536)/(VLOOKUP(B2536,Population!$A$2:$B$10,2,FALSE)/100000)/14)</f>
        <v>70.748235483373662</v>
      </c>
      <c r="L2536" s="13">
        <f>IF(B2536="Pending","",(G2536/C2536)/(VLOOKUP(B2536,Population!$A$2:$B$10,2,FALSE)/100000))</f>
        <v>3.4114088869182784E-4</v>
      </c>
    </row>
    <row r="2537" spans="1:12" x14ac:dyDescent="0.3">
      <c r="A2537" s="1">
        <v>44162</v>
      </c>
      <c r="B2537" s="97" t="s">
        <v>5</v>
      </c>
      <c r="C2537" s="97">
        <v>48104</v>
      </c>
      <c r="D2537" s="6">
        <f t="shared" si="461"/>
        <v>0.13485237555926843</v>
      </c>
      <c r="E2537" s="7">
        <f t="shared" si="462"/>
        <v>591</v>
      </c>
      <c r="F2537" s="6">
        <f t="shared" si="463"/>
        <v>0.13617511520737327</v>
      </c>
      <c r="G2537" s="97">
        <v>419</v>
      </c>
      <c r="H2537" s="7">
        <f t="shared" si="464"/>
        <v>0</v>
      </c>
      <c r="I2537" s="6">
        <f t="shared" si="465"/>
        <v>9.2576226248342913E-2</v>
      </c>
      <c r="J2537" s="10">
        <f>IF(B2537="Pending","",C2537/(VLOOKUP(B2537,Population!$A$2:$B$10,2,FALSE)/100000))</f>
        <v>5372.5815620738458</v>
      </c>
      <c r="K2537" s="10">
        <f>IF(B2537="Pending","",SUMIFS(E:E,A:A,"&lt;="&amp;A2537,A:A,"&gt;="&amp;A2537-13,B:B,B2537)/(VLOOKUP(B2537,Population!$A$2:$B$10,2,FALSE)/100000)/14)</f>
        <v>62.624381195326329</v>
      </c>
      <c r="L2537" s="13">
        <f>IF(B2537="Pending","",(G2537/C2537)/(VLOOKUP(B2537,Population!$A$2:$B$10,2,FALSE)/100000))</f>
        <v>9.7282485636689575E-4</v>
      </c>
    </row>
    <row r="2538" spans="1:12" x14ac:dyDescent="0.3">
      <c r="A2538" s="1">
        <v>44162</v>
      </c>
      <c r="B2538" s="97" t="s">
        <v>6</v>
      </c>
      <c r="C2538" s="97">
        <v>33891</v>
      </c>
      <c r="D2538" s="6">
        <f t="shared" si="461"/>
        <v>9.5008353984682492E-2</v>
      </c>
      <c r="E2538" s="7">
        <f t="shared" si="462"/>
        <v>463</v>
      </c>
      <c r="F2538" s="6">
        <f t="shared" si="463"/>
        <v>0.10668202764976958</v>
      </c>
      <c r="G2538" s="97">
        <v>855</v>
      </c>
      <c r="H2538" s="7">
        <f t="shared" si="464"/>
        <v>1</v>
      </c>
      <c r="I2538" s="6">
        <f t="shared" si="465"/>
        <v>0.1889085285019885</v>
      </c>
      <c r="J2538" s="10">
        <f>IF(B2538="Pending","",C2538/(VLOOKUP(B2538,Population!$A$2:$B$10,2,FALSE)/100000))</f>
        <v>4300.6809316302006</v>
      </c>
      <c r="K2538" s="10">
        <f>IF(B2538="Pending","",SUMIFS(E:E,A:A,"&lt;="&amp;A2538,A:A,"&gt;="&amp;A2538-13,B:B,B2538)/(VLOOKUP(B2538,Population!$A$2:$B$10,2,FALSE)/100000)/14)</f>
        <v>53.224409410278618</v>
      </c>
      <c r="L2538" s="13">
        <f>IF(B2538="Pending","",(G2538/C2538)/(VLOOKUP(B2538,Population!$A$2:$B$10,2,FALSE)/100000))</f>
        <v>3.2013604192109627E-3</v>
      </c>
    </row>
    <row r="2539" spans="1:12" x14ac:dyDescent="0.3">
      <c r="A2539" s="1">
        <v>44162</v>
      </c>
      <c r="B2539" s="97" t="s">
        <v>7</v>
      </c>
      <c r="C2539" s="97">
        <v>20314</v>
      </c>
      <c r="D2539" s="6">
        <f t="shared" si="461"/>
        <v>5.6947263369178845E-2</v>
      </c>
      <c r="E2539" s="7">
        <f t="shared" si="462"/>
        <v>238</v>
      </c>
      <c r="F2539" s="6">
        <f t="shared" si="463"/>
        <v>5.4838709677419356E-2</v>
      </c>
      <c r="G2539" s="97">
        <v>1357</v>
      </c>
      <c r="H2539" s="7">
        <f t="shared" si="464"/>
        <v>3</v>
      </c>
      <c r="I2539" s="6">
        <f t="shared" si="465"/>
        <v>0.29982324348210343</v>
      </c>
      <c r="J2539" s="10">
        <f>IF(B2539="Pending","",C2539/(VLOOKUP(B2539,Population!$A$2:$B$10,2,FALSE)/100000))</f>
        <v>4235.6395056683014</v>
      </c>
      <c r="K2539" s="10">
        <f>IF(B2539="Pending","",SUMIFS(E:E,A:A,"&lt;="&amp;A2539,A:A,"&gt;="&amp;A2539-13,B:B,B2539)/(VLOOKUP(B2539,Population!$A$2:$B$10,2,FALSE)/100000)/14)</f>
        <v>53.482402934130114</v>
      </c>
      <c r="L2539" s="13">
        <f>IF(B2539="Pending","",(G2539/C2539)/(VLOOKUP(B2539,Population!$A$2:$B$10,2,FALSE)/100000))</f>
        <v>1.392861524007096E-2</v>
      </c>
    </row>
    <row r="2540" spans="1:12" x14ac:dyDescent="0.3">
      <c r="A2540" s="1">
        <v>44162</v>
      </c>
      <c r="B2540" s="97" t="s">
        <v>25</v>
      </c>
      <c r="C2540" s="97">
        <v>10924</v>
      </c>
      <c r="D2540" s="6">
        <f t="shared" si="461"/>
        <v>3.0623801567633637E-2</v>
      </c>
      <c r="E2540" s="7">
        <f t="shared" si="462"/>
        <v>107</v>
      </c>
      <c r="F2540" s="6">
        <f t="shared" si="463"/>
        <v>2.4654377880184333E-2</v>
      </c>
      <c r="G2540" s="97">
        <v>1648</v>
      </c>
      <c r="H2540" s="7">
        <f t="shared" si="464"/>
        <v>2</v>
      </c>
      <c r="I2540" s="6">
        <f t="shared" si="465"/>
        <v>0.3641184268669907</v>
      </c>
      <c r="J2540" s="10">
        <f>IF(B2540="Pending","",C2540/(VLOOKUP(B2540,Population!$A$2:$B$10,2,FALSE)/100000))</f>
        <v>4934.7469609565924</v>
      </c>
      <c r="K2540" s="10">
        <f>IF(B2540="Pending","",SUMIFS(E:E,A:A,"&lt;="&amp;A2540,A:A,"&gt;="&amp;A2540-13,B:B,B2540)/(VLOOKUP(B2540,Population!$A$2:$B$10,2,FALSE)/100000)/14)</f>
        <v>60.596947694960512</v>
      </c>
      <c r="L2540" s="13">
        <f>IF(B2540="Pending","",(G2540/C2540)/(VLOOKUP(B2540,Population!$A$2:$B$10,2,FALSE)/100000))</f>
        <v>6.8148878416924172E-2</v>
      </c>
    </row>
    <row r="2541" spans="1:12" x14ac:dyDescent="0.3">
      <c r="A2541" s="1">
        <v>44162</v>
      </c>
      <c r="B2541" s="97" t="s">
        <v>21</v>
      </c>
      <c r="C2541" s="97">
        <v>519</v>
      </c>
      <c r="D2541" s="6">
        <f t="shared" si="461"/>
        <v>1.4549389430247031E-3</v>
      </c>
      <c r="E2541" s="7">
        <f t="shared" si="462"/>
        <v>4</v>
      </c>
      <c r="F2541" s="6">
        <f t="shared" si="463"/>
        <v>9.2165898617511521E-4</v>
      </c>
      <c r="G2541" s="97">
        <v>1</v>
      </c>
      <c r="H2541" s="7">
        <f t="shared" si="464"/>
        <v>0</v>
      </c>
      <c r="I2541" s="6">
        <f t="shared" si="465"/>
        <v>2.2094564737074681E-4</v>
      </c>
      <c r="J2541" s="10" t="str">
        <f>IF(B2541="Pending","",C2541/(VLOOKUP(B2541,Population!$A$2:$B$10,2,FALSE)/100000))</f>
        <v/>
      </c>
      <c r="K2541" s="10" t="str">
        <f>IF(B2541="Pending","",SUMIFS(E:E,A:A,"&lt;="&amp;A2541,A:A,"&gt;="&amp;A2541-13,B:B,B2541)/(VLOOKUP(B2541,Population!$A$2:$B$10,2,FALSE)/100000)/14)</f>
        <v/>
      </c>
      <c r="L2541" s="13" t="str">
        <f>IF(B2541="Pending","",(G2541/C2541)/(VLOOKUP(B2541,Population!$A$2:$B$10,2,FALSE)/100000))</f>
        <v/>
      </c>
    </row>
    <row r="2542" spans="1:12" x14ac:dyDescent="0.3">
      <c r="A2542" s="1">
        <v>44163</v>
      </c>
      <c r="B2542" s="11" t="s">
        <v>0</v>
      </c>
      <c r="C2542" s="97">
        <v>17938</v>
      </c>
      <c r="D2542" s="6">
        <f t="shared" ref="D2542:D2551" si="466">C2542/SUMIF(A:A,A2542,C:C)</f>
        <v>4.9352621703267978E-2</v>
      </c>
      <c r="E2542" s="7">
        <f t="shared" ref="E2542:E2551" si="467">C2542-SUMIFS(C:C,A:A,A2542-1,B:B,B2542)</f>
        <v>322</v>
      </c>
      <c r="F2542" s="6">
        <f t="shared" ref="F2542:F2551" si="468">E2542/SUMIF(A:A,A2542,E:E)</f>
        <v>4.7703703703703706E-2</v>
      </c>
      <c r="G2542" s="97">
        <v>4</v>
      </c>
      <c r="H2542" s="7">
        <f t="shared" ref="H2542:H2551" si="469">G2542-SUMIFS(G:G,A:A,A2542-1,B:B,B2542)</f>
        <v>0</v>
      </c>
      <c r="I2542" s="6">
        <f t="shared" ref="I2542:I2551" si="470">G2542/SUMIF(A:A,A2542,G:G)</f>
        <v>8.8086324598106143E-4</v>
      </c>
      <c r="J2542" s="10">
        <f>IF(B2542="Pending","",C2542/(VLOOKUP(B2542,Population!$A$2:$B$10,2,FALSE)/100000))</f>
        <v>1980.0559422651097</v>
      </c>
      <c r="K2542" s="10">
        <f>IF(B2542="Pending","",SUMIFS(E:E,A:A,"&lt;="&amp;A2542,A:A,"&gt;="&amp;A2542-13,B:B,B2542)/(VLOOKUP(B2542,Population!$A$2:$B$10,2,FALSE)/100000)/14)</f>
        <v>23.448570362583961</v>
      </c>
      <c r="L2542" s="13">
        <f>IF(B2542="Pending","",(G2542/C2542)/(VLOOKUP(B2542,Population!$A$2:$B$10,2,FALSE)/100000))</f>
        <v>2.4614408988066834E-5</v>
      </c>
    </row>
    <row r="2543" spans="1:12" x14ac:dyDescent="0.3">
      <c r="A2543" s="1">
        <v>44163</v>
      </c>
      <c r="B2543" s="97" t="s">
        <v>1</v>
      </c>
      <c r="C2543" s="97">
        <v>48409</v>
      </c>
      <c r="D2543" s="6">
        <f t="shared" si="466"/>
        <v>0.13318714817892183</v>
      </c>
      <c r="E2543" s="7">
        <f t="shared" si="467"/>
        <v>865</v>
      </c>
      <c r="F2543" s="6">
        <f t="shared" si="468"/>
        <v>0.12814814814814815</v>
      </c>
      <c r="G2543" s="97">
        <v>2</v>
      </c>
      <c r="H2543" s="7">
        <f t="shared" si="469"/>
        <v>0</v>
      </c>
      <c r="I2543" s="6">
        <f t="shared" si="470"/>
        <v>4.4043162299053072E-4</v>
      </c>
      <c r="J2543" s="10">
        <f>IF(B2543="Pending","",C2543/(VLOOKUP(B2543,Population!$A$2:$B$10,2,FALSE)/100000))</f>
        <v>5650.4712714114803</v>
      </c>
      <c r="K2543" s="10">
        <f>IF(B2543="Pending","",SUMIFS(E:E,A:A,"&lt;="&amp;A2543,A:A,"&gt;="&amp;A2543-13,B:B,B2543)/(VLOOKUP(B2543,Population!$A$2:$B$10,2,FALSE)/100000)/14)</f>
        <v>65.381873663410914</v>
      </c>
      <c r="L2543" s="13">
        <f>IF(B2543="Pending","",(G2543/C2543)/(VLOOKUP(B2543,Population!$A$2:$B$10,2,FALSE)/100000))</f>
        <v>4.8223912663658599E-6</v>
      </c>
    </row>
    <row r="2544" spans="1:12" x14ac:dyDescent="0.3">
      <c r="A2544" s="1">
        <v>44163</v>
      </c>
      <c r="B2544" s="97" t="s">
        <v>2</v>
      </c>
      <c r="C2544" s="97">
        <v>69774</v>
      </c>
      <c r="D2544" s="6">
        <f t="shared" si="466"/>
        <v>0.19196843721283421</v>
      </c>
      <c r="E2544" s="7">
        <f t="shared" si="467"/>
        <v>1143</v>
      </c>
      <c r="F2544" s="6">
        <f t="shared" si="468"/>
        <v>0.16933333333333334</v>
      </c>
      <c r="G2544" s="97">
        <v>28</v>
      </c>
      <c r="H2544" s="7">
        <f t="shared" si="469"/>
        <v>0</v>
      </c>
      <c r="I2544" s="6">
        <f t="shared" si="470"/>
        <v>6.1660427218674305E-3</v>
      </c>
      <c r="J2544" s="10">
        <f>IF(B2544="Pending","",C2544/(VLOOKUP(B2544,Population!$A$2:$B$10,2,FALSE)/100000))</f>
        <v>7325.7542668996102</v>
      </c>
      <c r="K2544" s="10">
        <f>IF(B2544="Pending","",SUMIFS(E:E,A:A,"&lt;="&amp;A2544,A:A,"&gt;="&amp;A2544-13,B:B,B2544)/(VLOOKUP(B2544,Population!$A$2:$B$10,2,FALSE)/100000)/14)</f>
        <v>75.047216675946018</v>
      </c>
      <c r="L2544" s="13">
        <f>IF(B2544="Pending","",(G2544/C2544)/(VLOOKUP(B2544,Population!$A$2:$B$10,2,FALSE)/100000))</f>
        <v>4.2133073043971741E-5</v>
      </c>
    </row>
    <row r="2545" spans="1:12" x14ac:dyDescent="0.3">
      <c r="A2545" s="1">
        <v>44163</v>
      </c>
      <c r="B2545" s="97" t="s">
        <v>3</v>
      </c>
      <c r="C2545" s="97">
        <v>57216</v>
      </c>
      <c r="D2545" s="6">
        <f t="shared" si="466"/>
        <v>0.15741775021597618</v>
      </c>
      <c r="E2545" s="7">
        <f t="shared" si="467"/>
        <v>995</v>
      </c>
      <c r="F2545" s="6">
        <f t="shared" si="468"/>
        <v>0.1474074074074074</v>
      </c>
      <c r="G2545" s="97">
        <v>58</v>
      </c>
      <c r="H2545" s="7">
        <f t="shared" si="469"/>
        <v>0</v>
      </c>
      <c r="I2545" s="6">
        <f t="shared" si="470"/>
        <v>1.2772517066725391E-2</v>
      </c>
      <c r="J2545" s="10">
        <f>IF(B2545="Pending","",C2545/(VLOOKUP(B2545,Population!$A$2:$B$10,2,FALSE)/100000))</f>
        <v>6522.7056642749167</v>
      </c>
      <c r="K2545" s="10">
        <f>IF(B2545="Pending","",SUMIFS(E:E,A:A,"&lt;="&amp;A2545,A:A,"&gt;="&amp;A2545-13,B:B,B2545)/(VLOOKUP(B2545,Population!$A$2:$B$10,2,FALSE)/100000)/14)</f>
        <v>70.151592583653425</v>
      </c>
      <c r="L2545" s="13">
        <f>IF(B2545="Pending","",(G2545/C2545)/(VLOOKUP(B2545,Population!$A$2:$B$10,2,FALSE)/100000))</f>
        <v>1.1556352739227569E-4</v>
      </c>
    </row>
    <row r="2546" spans="1:12" x14ac:dyDescent="0.3">
      <c r="A2546" s="1">
        <v>44163</v>
      </c>
      <c r="B2546" s="97" t="s">
        <v>4</v>
      </c>
      <c r="C2546" s="97">
        <v>53963</v>
      </c>
      <c r="D2546" s="6">
        <f t="shared" si="466"/>
        <v>0.14846780716765806</v>
      </c>
      <c r="E2546" s="7">
        <f t="shared" si="467"/>
        <v>1011</v>
      </c>
      <c r="F2546" s="6">
        <f t="shared" si="468"/>
        <v>0.14977777777777779</v>
      </c>
      <c r="G2546" s="97">
        <v>154</v>
      </c>
      <c r="H2546" s="7">
        <f t="shared" si="469"/>
        <v>0</v>
      </c>
      <c r="I2546" s="6">
        <f t="shared" si="470"/>
        <v>3.3913234970270864E-2</v>
      </c>
      <c r="J2546" s="10">
        <f>IF(B2546="Pending","",C2546/(VLOOKUP(B2546,Population!$A$2:$B$10,2,FALSE)/100000))</f>
        <v>6329.8221742598416</v>
      </c>
      <c r="K2546" s="10">
        <f>IF(B2546="Pending","",SUMIFS(E:E,A:A,"&lt;="&amp;A2546,A:A,"&gt;="&amp;A2546-13,B:B,B2546)/(VLOOKUP(B2546,Population!$A$2:$B$10,2,FALSE)/100000)/14)</f>
        <v>73.437740882492918</v>
      </c>
      <c r="L2546" s="13">
        <f>IF(B2546="Pending","",(G2546/C2546)/(VLOOKUP(B2546,Population!$A$2:$B$10,2,FALSE)/100000))</f>
        <v>3.3474959394417777E-4</v>
      </c>
    </row>
    <row r="2547" spans="1:12" x14ac:dyDescent="0.3">
      <c r="A2547" s="1">
        <v>44163</v>
      </c>
      <c r="B2547" s="97" t="s">
        <v>5</v>
      </c>
      <c r="C2547" s="97">
        <v>49055</v>
      </c>
      <c r="D2547" s="6">
        <f t="shared" si="466"/>
        <v>0.13496448085928259</v>
      </c>
      <c r="E2547" s="7">
        <f t="shared" si="467"/>
        <v>951</v>
      </c>
      <c r="F2547" s="6">
        <f t="shared" si="468"/>
        <v>0.1408888888888889</v>
      </c>
      <c r="G2547" s="97">
        <v>421</v>
      </c>
      <c r="H2547" s="7">
        <f t="shared" si="469"/>
        <v>2</v>
      </c>
      <c r="I2547" s="6">
        <f t="shared" si="470"/>
        <v>9.271085663950672E-2</v>
      </c>
      <c r="J2547" s="10">
        <f>IF(B2547="Pending","",C2547/(VLOOKUP(B2547,Population!$A$2:$B$10,2,FALSE)/100000))</f>
        <v>5478.7957036323896</v>
      </c>
      <c r="K2547" s="10">
        <f>IF(B2547="Pending","",SUMIFS(E:E,A:A,"&lt;="&amp;A2547,A:A,"&gt;="&amp;A2547-13,B:B,B2547)/(VLOOKUP(B2547,Population!$A$2:$B$10,2,FALSE)/100000)/14)</f>
        <v>65.448461570249322</v>
      </c>
      <c r="L2547" s="13">
        <f>IF(B2547="Pending","",(G2547/C2547)/(VLOOKUP(B2547,Population!$A$2:$B$10,2,FALSE)/100000))</f>
        <v>9.585188152002877E-4</v>
      </c>
    </row>
    <row r="2548" spans="1:12" x14ac:dyDescent="0.3">
      <c r="A2548" s="1">
        <v>44163</v>
      </c>
      <c r="B2548" s="97" t="s">
        <v>6</v>
      </c>
      <c r="C2548" s="97">
        <v>34638</v>
      </c>
      <c r="D2548" s="6">
        <f t="shared" si="466"/>
        <v>9.5299147650674335E-2</v>
      </c>
      <c r="E2548" s="7">
        <f t="shared" si="467"/>
        <v>747</v>
      </c>
      <c r="F2548" s="6">
        <f t="shared" si="468"/>
        <v>0.11066666666666666</v>
      </c>
      <c r="G2548" s="97">
        <v>856</v>
      </c>
      <c r="H2548" s="7">
        <f t="shared" si="469"/>
        <v>1</v>
      </c>
      <c r="I2548" s="6">
        <f t="shared" si="470"/>
        <v>0.18850473463994716</v>
      </c>
      <c r="J2548" s="10">
        <f>IF(B2548="Pending","",C2548/(VLOOKUP(B2548,Population!$A$2:$B$10,2,FALSE)/100000))</f>
        <v>4395.4733147386296</v>
      </c>
      <c r="K2548" s="10">
        <f>IF(B2548="Pending","",SUMIFS(E:E,A:A,"&lt;="&amp;A2548,A:A,"&gt;="&amp;A2548-13,B:B,B2548)/(VLOOKUP(B2548,Population!$A$2:$B$10,2,FALSE)/100000)/14)</f>
        <v>55.644524756420374</v>
      </c>
      <c r="L2548" s="13">
        <f>IF(B2548="Pending","",(G2548/C2548)/(VLOOKUP(B2548,Population!$A$2:$B$10,2,FALSE)/100000))</f>
        <v>3.1359837000219069E-3</v>
      </c>
    </row>
    <row r="2549" spans="1:12" x14ac:dyDescent="0.3">
      <c r="A2549" s="1">
        <v>44163</v>
      </c>
      <c r="B2549" s="97" t="s">
        <v>7</v>
      </c>
      <c r="C2549" s="97">
        <v>20761</v>
      </c>
      <c r="D2549" s="6">
        <f t="shared" si="466"/>
        <v>5.7119510490664875E-2</v>
      </c>
      <c r="E2549" s="7">
        <f t="shared" si="467"/>
        <v>447</v>
      </c>
      <c r="F2549" s="6">
        <f t="shared" si="468"/>
        <v>6.6222222222222224E-2</v>
      </c>
      <c r="G2549" s="97">
        <v>1361</v>
      </c>
      <c r="H2549" s="7">
        <f t="shared" si="469"/>
        <v>4</v>
      </c>
      <c r="I2549" s="6">
        <f t="shared" si="470"/>
        <v>0.29971371944505615</v>
      </c>
      <c r="J2549" s="10">
        <f>IF(B2549="Pending","",C2549/(VLOOKUP(B2549,Population!$A$2:$B$10,2,FALSE)/100000))</f>
        <v>4328.8427575652058</v>
      </c>
      <c r="K2549" s="10">
        <f>IF(B2549="Pending","",SUMIFS(E:E,A:A,"&lt;="&amp;A2549,A:A,"&gt;="&amp;A2549-13,B:B,B2549)/(VLOOKUP(B2549,Population!$A$2:$B$10,2,FALSE)/100000)/14)</f>
        <v>56.088757852947374</v>
      </c>
      <c r="L2549" s="13">
        <f>IF(B2549="Pending","",(G2549/C2549)/(VLOOKUP(B2549,Population!$A$2:$B$10,2,FALSE)/100000))</f>
        <v>1.3668894733433985E-2</v>
      </c>
    </row>
    <row r="2550" spans="1:12" x14ac:dyDescent="0.3">
      <c r="A2550" s="1">
        <v>44163</v>
      </c>
      <c r="B2550" s="97" t="s">
        <v>25</v>
      </c>
      <c r="C2550" s="97">
        <v>11178</v>
      </c>
      <c r="D2550" s="6">
        <f t="shared" si="466"/>
        <v>3.075390820599451E-2</v>
      </c>
      <c r="E2550" s="7">
        <f t="shared" si="467"/>
        <v>254</v>
      </c>
      <c r="F2550" s="6">
        <f t="shared" si="468"/>
        <v>3.7629629629629631E-2</v>
      </c>
      <c r="G2550" s="97">
        <v>1656</v>
      </c>
      <c r="H2550" s="7">
        <f t="shared" si="469"/>
        <v>8</v>
      </c>
      <c r="I2550" s="6">
        <f t="shared" si="470"/>
        <v>0.36467738383615944</v>
      </c>
      <c r="J2550" s="10">
        <f>IF(B2550="Pending","",C2550/(VLOOKUP(B2550,Population!$A$2:$B$10,2,FALSE)/100000))</f>
        <v>5049.4875072842178</v>
      </c>
      <c r="K2550" s="10">
        <f>IF(B2550="Pending","",SUMIFS(E:E,A:A,"&lt;="&amp;A2550,A:A,"&gt;="&amp;A2550-13,B:B,B2550)/(VLOOKUP(B2550,Population!$A$2:$B$10,2,FALSE)/100000)/14)</f>
        <v>62.145751469911581</v>
      </c>
      <c r="L2550" s="13">
        <f>IF(B2550="Pending","",(G2550/C2550)/(VLOOKUP(B2550,Population!$A$2:$B$10,2,FALSE)/100000))</f>
        <v>6.6923619905293025E-2</v>
      </c>
    </row>
    <row r="2551" spans="1:12" x14ac:dyDescent="0.3">
      <c r="A2551" s="1">
        <v>44163</v>
      </c>
      <c r="B2551" s="97" t="s">
        <v>21</v>
      </c>
      <c r="C2551" s="97">
        <v>534</v>
      </c>
      <c r="D2551" s="6">
        <f t="shared" si="466"/>
        <v>1.4691883147254488E-3</v>
      </c>
      <c r="E2551" s="7">
        <f t="shared" si="467"/>
        <v>15</v>
      </c>
      <c r="F2551" s="6">
        <f t="shared" si="468"/>
        <v>2.2222222222222222E-3</v>
      </c>
      <c r="G2551" s="97">
        <v>1</v>
      </c>
      <c r="H2551" s="7">
        <f t="shared" si="469"/>
        <v>0</v>
      </c>
      <c r="I2551" s="6">
        <f t="shared" si="470"/>
        <v>2.2021581149526536E-4</v>
      </c>
      <c r="J2551" s="10" t="str">
        <f>IF(B2551="Pending","",C2551/(VLOOKUP(B2551,Population!$A$2:$B$10,2,FALSE)/100000))</f>
        <v/>
      </c>
      <c r="K2551" s="10" t="str">
        <f>IF(B2551="Pending","",SUMIFS(E:E,A:A,"&lt;="&amp;A2551,A:A,"&gt;="&amp;A2551-13,B:B,B2551)/(VLOOKUP(B2551,Population!$A$2:$B$10,2,FALSE)/100000)/14)</f>
        <v/>
      </c>
      <c r="L2551" s="13" t="str">
        <f>IF(B2551="Pending","",(G2551/C2551)/(VLOOKUP(B2551,Population!$A$2:$B$10,2,FALSE)/100000))</f>
        <v/>
      </c>
    </row>
    <row r="2552" spans="1:12" x14ac:dyDescent="0.3">
      <c r="A2552" s="1">
        <v>44164</v>
      </c>
      <c r="B2552" s="11" t="s">
        <v>0</v>
      </c>
      <c r="C2552" s="98">
        <v>18111</v>
      </c>
      <c r="D2552" s="6">
        <f t="shared" ref="D2552:D2561" si="471">C2552/SUMIF(A:A,A2552,C:C)</f>
        <v>4.9413671361297401E-2</v>
      </c>
      <c r="E2552" s="7">
        <f t="shared" ref="E2552:E2561" si="472">C2552-SUMIFS(C:C,A:A,A2552-1,B:B,B2552)</f>
        <v>173</v>
      </c>
      <c r="F2552" s="6">
        <f t="shared" ref="F2552:F2561" si="473">E2552/SUMIF(A:A,A2552,E:E)</f>
        <v>5.6684141546526866E-2</v>
      </c>
      <c r="G2552" s="99">
        <v>4</v>
      </c>
      <c r="H2552" s="7">
        <f t="shared" ref="H2552:H2561" si="474">G2552-SUMIFS(G:G,A:A,A2552-1,B:B,B2552)</f>
        <v>0</v>
      </c>
      <c r="I2552" s="6">
        <f t="shared" ref="I2552:I2561" si="475">G2552/SUMIF(A:A,A2552,G:G)</f>
        <v>8.7834870443566099E-4</v>
      </c>
      <c r="J2552" s="10">
        <f>IF(B2552="Pending","",C2552/(VLOOKUP(B2552,Population!$A$2:$B$10,2,FALSE)/100000))</f>
        <v>1999.1522561246181</v>
      </c>
      <c r="K2552" s="10">
        <f>IF(B2552="Pending","",SUMIFS(E:E,A:A,"&lt;="&amp;A2552,A:A,"&gt;="&amp;A2552-13,B:B,B2552)/(VLOOKUP(B2552,Population!$A$2:$B$10,2,FALSE)/100000)/14)</f>
        <v>22.502427644524087</v>
      </c>
      <c r="L2552" s="13">
        <f>IF(B2552="Pending","",(G2552/C2552)/(VLOOKUP(B2552,Population!$A$2:$B$10,2,FALSE)/100000))</f>
        <v>2.4379287086739708E-5</v>
      </c>
    </row>
    <row r="2553" spans="1:12" x14ac:dyDescent="0.3">
      <c r="A2553" s="1">
        <v>44164</v>
      </c>
      <c r="B2553" s="97" t="s">
        <v>1</v>
      </c>
      <c r="C2553" s="98">
        <v>48783</v>
      </c>
      <c r="D2553" s="6">
        <f t="shared" si="471"/>
        <v>0.13309851085076313</v>
      </c>
      <c r="E2553" s="7">
        <f t="shared" si="472"/>
        <v>374</v>
      </c>
      <c r="F2553" s="6">
        <f t="shared" si="473"/>
        <v>0.12254259501965924</v>
      </c>
      <c r="G2553" s="99">
        <v>2</v>
      </c>
      <c r="H2553" s="7">
        <f t="shared" si="474"/>
        <v>0</v>
      </c>
      <c r="I2553" s="6">
        <f t="shared" si="475"/>
        <v>4.391743522178305E-4</v>
      </c>
      <c r="J2553" s="10">
        <f>IF(B2553="Pending","",C2553/(VLOOKUP(B2553,Population!$A$2:$B$10,2,FALSE)/100000))</f>
        <v>5694.1258863696057</v>
      </c>
      <c r="K2553" s="10">
        <f>IF(B2553="Pending","",SUMIFS(E:E,A:A,"&lt;="&amp;A2553,A:A,"&gt;="&amp;A2553-13,B:B,B2553)/(VLOOKUP(B2553,Population!$A$2:$B$10,2,FALSE)/100000)/14)</f>
        <v>61.8134673986902</v>
      </c>
      <c r="L2553" s="13">
        <f>IF(B2553="Pending","",(G2553/C2553)/(VLOOKUP(B2553,Population!$A$2:$B$10,2,FALSE)/100000))</f>
        <v>4.7854198965521784E-6</v>
      </c>
    </row>
    <row r="2554" spans="1:12" x14ac:dyDescent="0.3">
      <c r="A2554" s="1">
        <v>44164</v>
      </c>
      <c r="B2554" s="97" t="s">
        <v>2</v>
      </c>
      <c r="C2554" s="98">
        <v>70283</v>
      </c>
      <c r="D2554" s="6">
        <f t="shared" si="471"/>
        <v>0.19175865851063248</v>
      </c>
      <c r="E2554" s="7">
        <f t="shared" si="472"/>
        <v>509</v>
      </c>
      <c r="F2554" s="6">
        <f t="shared" si="473"/>
        <v>0.16677588466579293</v>
      </c>
      <c r="G2554" s="99">
        <v>28</v>
      </c>
      <c r="H2554" s="7">
        <f t="shared" si="474"/>
        <v>0</v>
      </c>
      <c r="I2554" s="6">
        <f t="shared" si="475"/>
        <v>6.148440931049627E-3</v>
      </c>
      <c r="J2554" s="10">
        <f>IF(B2554="Pending","",C2554/(VLOOKUP(B2554,Population!$A$2:$B$10,2,FALSE)/100000))</f>
        <v>7379.1955046364728</v>
      </c>
      <c r="K2554" s="10">
        <f>IF(B2554="Pending","",SUMIFS(E:E,A:A,"&lt;="&amp;A2554,A:A,"&gt;="&amp;A2554-13,B:B,B2554)/(VLOOKUP(B2554,Population!$A$2:$B$10,2,FALSE)/100000)/14)</f>
        <v>70.862511279205947</v>
      </c>
      <c r="L2554" s="13">
        <f>IF(B2554="Pending","",(G2554/C2554)/(VLOOKUP(B2554,Population!$A$2:$B$10,2,FALSE)/100000))</f>
        <v>4.1827939026081479E-5</v>
      </c>
    </row>
    <row r="2555" spans="1:12" x14ac:dyDescent="0.3">
      <c r="A2555" s="1">
        <v>44164</v>
      </c>
      <c r="B2555" s="97" t="s">
        <v>3</v>
      </c>
      <c r="C2555" s="98">
        <v>57677</v>
      </c>
      <c r="D2555" s="6">
        <f t="shared" si="471"/>
        <v>0.15736471332922258</v>
      </c>
      <c r="E2555" s="7">
        <f t="shared" si="472"/>
        <v>461</v>
      </c>
      <c r="F2555" s="6">
        <f t="shared" si="473"/>
        <v>0.15104849279161206</v>
      </c>
      <c r="G2555" s="99">
        <v>59</v>
      </c>
      <c r="H2555" s="7">
        <f t="shared" si="474"/>
        <v>1</v>
      </c>
      <c r="I2555" s="6">
        <f t="shared" si="475"/>
        <v>1.2955643390426E-2</v>
      </c>
      <c r="J2555" s="10">
        <f>IF(B2555="Pending","",C2555/(VLOOKUP(B2555,Population!$A$2:$B$10,2,FALSE)/100000))</f>
        <v>6575.2603222592343</v>
      </c>
      <c r="K2555" s="10">
        <f>IF(B2555="Pending","",SUMIFS(E:E,A:A,"&lt;="&amp;A2555,A:A,"&gt;="&amp;A2555-13,B:B,B2555)/(VLOOKUP(B2555,Population!$A$2:$B$10,2,FALSE)/100000)/14)</f>
        <v>66.788550478366275</v>
      </c>
      <c r="L2555" s="13">
        <f>IF(B2555="Pending","",(G2555/C2555)/(VLOOKUP(B2555,Population!$A$2:$B$10,2,FALSE)/100000))</f>
        <v>1.1661640186858395E-4</v>
      </c>
    </row>
    <row r="2556" spans="1:12" x14ac:dyDescent="0.3">
      <c r="A2556" s="1">
        <v>44164</v>
      </c>
      <c r="B2556" s="97" t="s">
        <v>4</v>
      </c>
      <c r="C2556" s="98">
        <v>54433</v>
      </c>
      <c r="D2556" s="6">
        <f t="shared" si="471"/>
        <v>0.14851385197998462</v>
      </c>
      <c r="E2556" s="7">
        <f t="shared" si="472"/>
        <v>470</v>
      </c>
      <c r="F2556" s="6">
        <f t="shared" si="473"/>
        <v>0.15399737876802097</v>
      </c>
      <c r="G2556" s="99">
        <v>154</v>
      </c>
      <c r="H2556" s="7">
        <f t="shared" si="474"/>
        <v>0</v>
      </c>
      <c r="I2556" s="6">
        <f t="shared" si="475"/>
        <v>3.3816425120772944E-2</v>
      </c>
      <c r="J2556" s="10">
        <f>IF(B2556="Pending","",C2556/(VLOOKUP(B2556,Population!$A$2:$B$10,2,FALSE)/100000))</f>
        <v>6384.9528456810394</v>
      </c>
      <c r="K2556" s="10">
        <f>IF(B2556="Pending","",SUMIFS(E:E,A:A,"&lt;="&amp;A2556,A:A,"&gt;="&amp;A2556-13,B:B,B2556)/(VLOOKUP(B2556,Population!$A$2:$B$10,2,FALSE)/100000)/14)</f>
        <v>70.195253064863167</v>
      </c>
      <c r="L2556" s="13">
        <f>IF(B2556="Pending","",(G2556/C2556)/(VLOOKUP(B2556,Population!$A$2:$B$10,2,FALSE)/100000))</f>
        <v>3.3185920926661521E-4</v>
      </c>
    </row>
    <row r="2557" spans="1:12" x14ac:dyDescent="0.3">
      <c r="A2557" s="1">
        <v>44164</v>
      </c>
      <c r="B2557" s="97" t="s">
        <v>5</v>
      </c>
      <c r="C2557" s="98">
        <v>49529</v>
      </c>
      <c r="D2557" s="6">
        <f t="shared" si="471"/>
        <v>0.13513388155561254</v>
      </c>
      <c r="E2557" s="7">
        <f t="shared" si="472"/>
        <v>474</v>
      </c>
      <c r="F2557" s="6">
        <f t="shared" si="473"/>
        <v>0.15530799475753604</v>
      </c>
      <c r="G2557" s="99">
        <v>423</v>
      </c>
      <c r="H2557" s="7">
        <f t="shared" si="474"/>
        <v>2</v>
      </c>
      <c r="I2557" s="6">
        <f t="shared" si="475"/>
        <v>9.2885375494071151E-2</v>
      </c>
      <c r="J2557" s="10">
        <f>IF(B2557="Pending","",C2557/(VLOOKUP(B2557,Population!$A$2:$B$10,2,FALSE)/100000))</f>
        <v>5531.7352442199299</v>
      </c>
      <c r="K2557" s="10">
        <f>IF(B2557="Pending","",SUMIFS(E:E,A:A,"&lt;="&amp;A2557,A:A,"&gt;="&amp;A2557-13,B:B,B2557)/(VLOOKUP(B2557,Population!$A$2:$B$10,2,FALSE)/100000)/14)</f>
        <v>62.959441578791768</v>
      </c>
      <c r="L2557" s="13">
        <f>IF(B2557="Pending","",(G2557/C2557)/(VLOOKUP(B2557,Population!$A$2:$B$10,2,FALSE)/100000))</f>
        <v>9.5385560113523543E-4</v>
      </c>
    </row>
    <row r="2558" spans="1:12" x14ac:dyDescent="0.3">
      <c r="A2558" s="1">
        <v>44164</v>
      </c>
      <c r="B2558" s="97" t="s">
        <v>6</v>
      </c>
      <c r="C2558" s="98">
        <v>34943</v>
      </c>
      <c r="D2558" s="6">
        <f t="shared" si="471"/>
        <v>9.5337746031572801E-2</v>
      </c>
      <c r="E2558" s="7">
        <f t="shared" si="472"/>
        <v>305</v>
      </c>
      <c r="F2558" s="6">
        <f t="shared" si="473"/>
        <v>9.9934469200524248E-2</v>
      </c>
      <c r="G2558" s="99">
        <v>859</v>
      </c>
      <c r="H2558" s="7">
        <f t="shared" si="474"/>
        <v>3</v>
      </c>
      <c r="I2558" s="6">
        <f t="shared" si="475"/>
        <v>0.18862538427755818</v>
      </c>
      <c r="J2558" s="10">
        <f>IF(B2558="Pending","",C2558/(VLOOKUP(B2558,Population!$A$2:$B$10,2,FALSE)/100000))</f>
        <v>4434.177032072058</v>
      </c>
      <c r="K2558" s="10">
        <f>IF(B2558="Pending","",SUMIFS(E:E,A:A,"&lt;="&amp;A2558,A:A,"&gt;="&amp;A2558-13,B:B,B2558)/(VLOOKUP(B2558,Population!$A$2:$B$10,2,FALSE)/100000)/14)</f>
        <v>52.943422235258417</v>
      </c>
      <c r="L2558" s="13">
        <f>IF(B2558="Pending","",(G2558/C2558)/(VLOOKUP(B2558,Population!$A$2:$B$10,2,FALSE)/100000))</f>
        <v>3.119505929742698E-3</v>
      </c>
    </row>
    <row r="2559" spans="1:12" x14ac:dyDescent="0.3">
      <c r="A2559" s="1">
        <v>44164</v>
      </c>
      <c r="B2559" s="97" t="s">
        <v>7</v>
      </c>
      <c r="C2559" s="98">
        <v>20976</v>
      </c>
      <c r="D2559" s="6">
        <f t="shared" si="471"/>
        <v>5.7230477084345109E-2</v>
      </c>
      <c r="E2559" s="7">
        <f t="shared" si="472"/>
        <v>215</v>
      </c>
      <c r="F2559" s="6">
        <f t="shared" si="473"/>
        <v>7.044560943643513E-2</v>
      </c>
      <c r="G2559" s="99">
        <v>1364</v>
      </c>
      <c r="H2559" s="7">
        <f t="shared" si="474"/>
        <v>3</v>
      </c>
      <c r="I2559" s="6">
        <f t="shared" si="475"/>
        <v>0.29951690821256038</v>
      </c>
      <c r="J2559" s="10">
        <f>IF(B2559="Pending","",C2559/(VLOOKUP(B2559,Population!$A$2:$B$10,2,FALSE)/100000))</f>
        <v>4373.6720621688628</v>
      </c>
      <c r="K2559" s="10">
        <f>IF(B2559="Pending","",SUMIFS(E:E,A:A,"&lt;="&amp;A2559,A:A,"&gt;="&amp;A2559-13,B:B,B2559)/(VLOOKUP(B2559,Population!$A$2:$B$10,2,FALSE)/100000)/14)</f>
        <v>53.854739351104008</v>
      </c>
      <c r="L2559" s="13">
        <f>IF(B2559="Pending","",(G2559/C2559)/(VLOOKUP(B2559,Population!$A$2:$B$10,2,FALSE)/100000))</f>
        <v>1.3558612163488706E-2</v>
      </c>
    </row>
    <row r="2560" spans="1:12" x14ac:dyDescent="0.3">
      <c r="A2560" s="1">
        <v>44164</v>
      </c>
      <c r="B2560" s="97" t="s">
        <v>25</v>
      </c>
      <c r="C2560" s="98">
        <v>11242</v>
      </c>
      <c r="D2560" s="6">
        <f t="shared" si="471"/>
        <v>3.0672436278709369E-2</v>
      </c>
      <c r="E2560" s="7">
        <f t="shared" si="472"/>
        <v>64</v>
      </c>
      <c r="F2560" s="6">
        <f t="shared" si="473"/>
        <v>2.0969855832241154E-2</v>
      </c>
      <c r="G2560" s="99">
        <v>1660</v>
      </c>
      <c r="H2560" s="7">
        <f t="shared" si="474"/>
        <v>4</v>
      </c>
      <c r="I2560" s="6">
        <f t="shared" si="475"/>
        <v>0.3645147123407993</v>
      </c>
      <c r="J2560" s="10">
        <f>IF(B2560="Pending","",C2560/(VLOOKUP(B2560,Population!$A$2:$B$10,2,FALSE)/100000))</f>
        <v>5078.3985110833037</v>
      </c>
      <c r="K2560" s="10">
        <f>IF(B2560="Pending","",SUMIFS(E:E,A:A,"&lt;="&amp;A2560,A:A,"&gt;="&amp;A2560-13,B:B,B2560)/(VLOOKUP(B2560,Population!$A$2:$B$10,2,FALSE)/100000)/14)</f>
        <v>59.177210901255364</v>
      </c>
      <c r="L2560" s="13">
        <f>IF(B2560="Pending","",(G2560/C2560)/(VLOOKUP(B2560,Population!$A$2:$B$10,2,FALSE)/100000))</f>
        <v>6.6703358925352119E-2</v>
      </c>
    </row>
    <row r="2561" spans="1:12" x14ac:dyDescent="0.3">
      <c r="A2561" s="1">
        <v>44164</v>
      </c>
      <c r="B2561" s="97" t="s">
        <v>21</v>
      </c>
      <c r="C2561" s="98">
        <v>541</v>
      </c>
      <c r="D2561" s="6">
        <f t="shared" si="471"/>
        <v>1.4760530178599687E-3</v>
      </c>
      <c r="E2561" s="7">
        <f t="shared" si="472"/>
        <v>7</v>
      </c>
      <c r="F2561" s="6">
        <f t="shared" si="473"/>
        <v>2.2935779816513763E-3</v>
      </c>
      <c r="G2561" s="99">
        <v>1</v>
      </c>
      <c r="H2561" s="7">
        <f t="shared" si="474"/>
        <v>0</v>
      </c>
      <c r="I2561" s="6">
        <f t="shared" si="475"/>
        <v>2.1958717610891525E-4</v>
      </c>
      <c r="J2561" s="10" t="str">
        <f>IF(B2561="Pending","",C2561/(VLOOKUP(B2561,Population!$A$2:$B$10,2,FALSE)/100000))</f>
        <v/>
      </c>
      <c r="K2561" s="10" t="str">
        <f>IF(B2561="Pending","",SUMIFS(E:E,A:A,"&lt;="&amp;A2561,A:A,"&gt;="&amp;A2561-13,B:B,B2561)/(VLOOKUP(B2561,Population!$A$2:$B$10,2,FALSE)/100000)/14)</f>
        <v/>
      </c>
      <c r="L2561" s="13" t="str">
        <f>IF(B2561="Pending","",(G2561/C2561)/(VLOOKUP(B2561,Population!$A$2:$B$10,2,FALSE)/100000))</f>
        <v/>
      </c>
    </row>
    <row r="2562" spans="1:12" x14ac:dyDescent="0.3">
      <c r="A2562" s="1">
        <v>44165</v>
      </c>
      <c r="B2562" s="11" t="s">
        <v>0</v>
      </c>
      <c r="C2562" s="99">
        <v>18534</v>
      </c>
      <c r="D2562" s="6">
        <f t="shared" ref="D2562:D2571" si="476">C2562/SUMIF(A:A,A2562,C:C)</f>
        <v>4.9490911712635484E-2</v>
      </c>
      <c r="E2562" s="7">
        <f t="shared" ref="E2562:E2571" si="477">C2562-SUMIFS(C:C,A:A,A2562-1,B:B,B2562)</f>
        <v>423</v>
      </c>
      <c r="F2562" s="6">
        <f t="shared" ref="F2562:F2571" si="478">E2562/SUMIF(A:A,A2562,E:E)</f>
        <v>5.3040752351097176E-2</v>
      </c>
      <c r="G2562" s="99">
        <v>4</v>
      </c>
      <c r="H2562" s="7">
        <f t="shared" ref="H2562:H2571" si="479">G2562-SUMIFS(G:G,A:A,A2562-1,B:B,B2562)</f>
        <v>0</v>
      </c>
      <c r="I2562" s="6">
        <f t="shared" ref="I2562:I2571" si="480">G2562/SUMIF(A:A,A2562,G:G)</f>
        <v>8.6918730986527601E-4</v>
      </c>
      <c r="J2562" s="10">
        <f>IF(B2562="Pending","",C2562/(VLOOKUP(B2562,Population!$A$2:$B$10,2,FALSE)/100000))</f>
        <v>2045.8443992608732</v>
      </c>
      <c r="K2562" s="10">
        <f>IF(B2562="Pending","",SUMIFS(E:E,A:A,"&lt;="&amp;A2562,A:A,"&gt;="&amp;A2562-13,B:B,B2562)/(VLOOKUP(B2562,Population!$A$2:$B$10,2,FALSE)/100000)/14)</f>
        <v>22.825693073194547</v>
      </c>
      <c r="L2562" s="13">
        <f>IF(B2562="Pending","",(G2562/C2562)/(VLOOKUP(B2562,Population!$A$2:$B$10,2,FALSE)/100000))</f>
        <v>2.3822880566954938E-5</v>
      </c>
    </row>
    <row r="2563" spans="1:12" x14ac:dyDescent="0.3">
      <c r="A2563" s="1">
        <v>44165</v>
      </c>
      <c r="B2563" s="99" t="s">
        <v>1</v>
      </c>
      <c r="C2563" s="99">
        <v>49787</v>
      </c>
      <c r="D2563" s="6">
        <f t="shared" si="476"/>
        <v>0.13294507507483452</v>
      </c>
      <c r="E2563" s="7">
        <f t="shared" si="477"/>
        <v>1004</v>
      </c>
      <c r="F2563" s="6">
        <f t="shared" si="478"/>
        <v>0.12589341692789968</v>
      </c>
      <c r="G2563" s="99">
        <v>2</v>
      </c>
      <c r="H2563" s="7">
        <f t="shared" si="479"/>
        <v>0</v>
      </c>
      <c r="I2563" s="6">
        <f t="shared" si="480"/>
        <v>4.3459365493263801E-4</v>
      </c>
      <c r="J2563" s="10">
        <f>IF(B2563="Pending","",C2563/(VLOOKUP(B2563,Population!$A$2:$B$10,2,FALSE)/100000))</f>
        <v>5811.3163500539849</v>
      </c>
      <c r="K2563" s="10">
        <f>IF(B2563="Pending","",SUMIFS(E:E,A:A,"&lt;="&amp;A2563,A:A,"&gt;="&amp;A2563-13,B:B,B2563)/(VLOOKUP(B2563,Population!$A$2:$B$10,2,FALSE)/100000)/14)</f>
        <v>60.612882113363597</v>
      </c>
      <c r="L2563" s="13">
        <f>IF(B2563="Pending","",(G2563/C2563)/(VLOOKUP(B2563,Population!$A$2:$B$10,2,FALSE)/100000))</f>
        <v>4.6889175650974132E-6</v>
      </c>
    </row>
    <row r="2564" spans="1:12" x14ac:dyDescent="0.3">
      <c r="A2564" s="1">
        <v>44165</v>
      </c>
      <c r="B2564" s="99" t="s">
        <v>2</v>
      </c>
      <c r="C2564" s="99">
        <v>71667</v>
      </c>
      <c r="D2564" s="6">
        <f t="shared" si="476"/>
        <v>0.19137073323132875</v>
      </c>
      <c r="E2564" s="7">
        <f t="shared" si="477"/>
        <v>1384</v>
      </c>
      <c r="F2564" s="6">
        <f t="shared" si="478"/>
        <v>0.1735423197492163</v>
      </c>
      <c r="G2564" s="99">
        <v>29</v>
      </c>
      <c r="H2564" s="7">
        <f t="shared" si="479"/>
        <v>1</v>
      </c>
      <c r="I2564" s="6">
        <f t="shared" si="480"/>
        <v>6.3016079965232509E-3</v>
      </c>
      <c r="J2564" s="10">
        <f>IF(B2564="Pending","",C2564/(VLOOKUP(B2564,Population!$A$2:$B$10,2,FALSE)/100000))</f>
        <v>7524.5052748286516</v>
      </c>
      <c r="K2564" s="10">
        <f>IF(B2564="Pending","",SUMIFS(E:E,A:A,"&lt;="&amp;A2564,A:A,"&gt;="&amp;A2564-13,B:B,B2564)/(VLOOKUP(B2564,Population!$A$2:$B$10,2,FALSE)/100000)/14)</f>
        <v>71.357476433659059</v>
      </c>
      <c r="L2564" s="13">
        <f>IF(B2564="Pending","",(G2564/C2564)/(VLOOKUP(B2564,Population!$A$2:$B$10,2,FALSE)/100000))</f>
        <v>4.2485183516687521E-5</v>
      </c>
    </row>
    <row r="2565" spans="1:12" x14ac:dyDescent="0.3">
      <c r="A2565" s="1">
        <v>44165</v>
      </c>
      <c r="B2565" s="99" t="s">
        <v>3</v>
      </c>
      <c r="C2565" s="99">
        <v>58909</v>
      </c>
      <c r="D2565" s="6">
        <f t="shared" si="476"/>
        <v>0.15730334078340583</v>
      </c>
      <c r="E2565" s="7">
        <f t="shared" si="477"/>
        <v>1232</v>
      </c>
      <c r="F2565" s="6">
        <f t="shared" si="478"/>
        <v>0.15448275862068966</v>
      </c>
      <c r="G2565" s="99">
        <v>59</v>
      </c>
      <c r="H2565" s="7">
        <f t="shared" si="479"/>
        <v>0</v>
      </c>
      <c r="I2565" s="6">
        <f t="shared" si="480"/>
        <v>1.282051282051282E-2</v>
      </c>
      <c r="J2565" s="10">
        <f>IF(B2565="Pending","",C2565/(VLOOKUP(B2565,Population!$A$2:$B$10,2,FALSE)/100000))</f>
        <v>6715.7100806902099</v>
      </c>
      <c r="K2565" s="10">
        <f>IF(B2565="Pending","",SUMIFS(E:E,A:A,"&lt;="&amp;A2565,A:A,"&gt;="&amp;A2565-13,B:B,B2565)/(VLOOKUP(B2565,Population!$A$2:$B$10,2,FALSE)/100000)/14)</f>
        <v>67.195698433001525</v>
      </c>
      <c r="L2565" s="13">
        <f>IF(B2565="Pending","",(G2565/C2565)/(VLOOKUP(B2565,Population!$A$2:$B$10,2,FALSE)/100000))</f>
        <v>1.1417753162631034E-4</v>
      </c>
    </row>
    <row r="2566" spans="1:12" x14ac:dyDescent="0.3">
      <c r="A2566" s="1">
        <v>44165</v>
      </c>
      <c r="B2566" s="99" t="s">
        <v>4</v>
      </c>
      <c r="C2566" s="99">
        <v>55713</v>
      </c>
      <c r="D2566" s="6">
        <f t="shared" si="476"/>
        <v>0.14876913587169854</v>
      </c>
      <c r="E2566" s="7">
        <f t="shared" si="477"/>
        <v>1280</v>
      </c>
      <c r="F2566" s="6">
        <f t="shared" si="478"/>
        <v>0.16050156739811913</v>
      </c>
      <c r="G2566" s="99">
        <v>156</v>
      </c>
      <c r="H2566" s="7">
        <f t="shared" si="479"/>
        <v>2</v>
      </c>
      <c r="I2566" s="6">
        <f t="shared" si="480"/>
        <v>3.3898305084745763E-2</v>
      </c>
      <c r="J2566" s="10">
        <f>IF(B2566="Pending","",C2566/(VLOOKUP(B2566,Population!$A$2:$B$10,2,FALSE)/100000))</f>
        <v>6535.095950828133</v>
      </c>
      <c r="K2566" s="10">
        <f>IF(B2566="Pending","",SUMIFS(E:E,A:A,"&lt;="&amp;A2566,A:A,"&gt;="&amp;A2566-13,B:B,B2566)/(VLOOKUP(B2566,Population!$A$2:$B$10,2,FALSE)/100000)/14)</f>
        <v>70.572286532029409</v>
      </c>
      <c r="L2566" s="13">
        <f>IF(B2566="Pending","",(G2566/C2566)/(VLOOKUP(B2566,Population!$A$2:$B$10,2,FALSE)/100000))</f>
        <v>3.2844562202362105E-4</v>
      </c>
    </row>
    <row r="2567" spans="1:12" x14ac:dyDescent="0.3">
      <c r="A2567" s="1">
        <v>44165</v>
      </c>
      <c r="B2567" s="99" t="s">
        <v>5</v>
      </c>
      <c r="C2567" s="99">
        <v>50671</v>
      </c>
      <c r="D2567" s="6">
        <f t="shared" si="476"/>
        <v>0.13530559983764717</v>
      </c>
      <c r="E2567" s="7">
        <f t="shared" si="477"/>
        <v>1142</v>
      </c>
      <c r="F2567" s="6">
        <f t="shared" si="478"/>
        <v>0.14319749216300939</v>
      </c>
      <c r="G2567" s="99">
        <v>426</v>
      </c>
      <c r="H2567" s="7">
        <f t="shared" si="479"/>
        <v>3</v>
      </c>
      <c r="I2567" s="6">
        <f t="shared" si="480"/>
        <v>9.2568448500651893E-2</v>
      </c>
      <c r="J2567" s="10">
        <f>IF(B2567="Pending","",C2567/(VLOOKUP(B2567,Population!$A$2:$B$10,2,FALSE)/100000))</f>
        <v>5659.2815635257739</v>
      </c>
      <c r="K2567" s="10">
        <f>IF(B2567="Pending","",SUMIFS(E:E,A:A,"&lt;="&amp;A2567,A:A,"&gt;="&amp;A2567-13,B:B,B2567)/(VLOOKUP(B2567,Population!$A$2:$B$10,2,FALSE)/100000)/14)</f>
        <v>63.358322987679195</v>
      </c>
      <c r="L2567" s="13">
        <f>IF(B2567="Pending","",(G2567/C2567)/(VLOOKUP(B2567,Population!$A$2:$B$10,2,FALSE)/100000))</f>
        <v>9.3897050486654128E-4</v>
      </c>
    </row>
    <row r="2568" spans="1:12" x14ac:dyDescent="0.3">
      <c r="A2568" s="1">
        <v>44165</v>
      </c>
      <c r="B2568" s="99" t="s">
        <v>6</v>
      </c>
      <c r="C2568" s="99">
        <v>35747</v>
      </c>
      <c r="D2568" s="6">
        <f t="shared" si="476"/>
        <v>9.5454387665457024E-2</v>
      </c>
      <c r="E2568" s="7">
        <f t="shared" si="477"/>
        <v>804</v>
      </c>
      <c r="F2568" s="6">
        <f t="shared" si="478"/>
        <v>0.10081504702194358</v>
      </c>
      <c r="G2568" s="99">
        <v>869</v>
      </c>
      <c r="H2568" s="7">
        <f t="shared" si="479"/>
        <v>10</v>
      </c>
      <c r="I2568" s="6">
        <f t="shared" si="480"/>
        <v>0.1888309430682312</v>
      </c>
      <c r="J2568" s="10">
        <f>IF(B2568="Pending","",C2568/(VLOOKUP(B2568,Population!$A$2:$B$10,2,FALSE)/100000))</f>
        <v>4536.2025689116517</v>
      </c>
      <c r="K2568" s="10">
        <f>IF(B2568="Pending","",SUMIFS(E:E,A:A,"&lt;="&amp;A2568,A:A,"&gt;="&amp;A2568-13,B:B,B2568)/(VLOOKUP(B2568,Population!$A$2:$B$10,2,FALSE)/100000)/14)</f>
        <v>52.898101723158383</v>
      </c>
      <c r="L2568" s="13">
        <f>IF(B2568="Pending","",(G2568/C2568)/(VLOOKUP(B2568,Population!$A$2:$B$10,2,FALSE)/100000))</f>
        <v>3.0848426453072989E-3</v>
      </c>
    </row>
    <row r="2569" spans="1:12" x14ac:dyDescent="0.3">
      <c r="A2569" s="1">
        <v>44165</v>
      </c>
      <c r="B2569" s="99" t="s">
        <v>7</v>
      </c>
      <c r="C2569" s="99">
        <v>21470</v>
      </c>
      <c r="D2569" s="6">
        <f t="shared" si="476"/>
        <v>5.733084463528023E-2</v>
      </c>
      <c r="E2569" s="7">
        <f t="shared" si="477"/>
        <v>494</v>
      </c>
      <c r="F2569" s="6">
        <f t="shared" si="478"/>
        <v>6.1943573667711596E-2</v>
      </c>
      <c r="G2569" s="99">
        <v>1380</v>
      </c>
      <c r="H2569" s="7">
        <f t="shared" si="479"/>
        <v>16</v>
      </c>
      <c r="I2569" s="6">
        <f t="shared" si="480"/>
        <v>0.29986962190352023</v>
      </c>
      <c r="J2569" s="10">
        <f>IF(B2569="Pending","",C2569/(VLOOKUP(B2569,Population!$A$2:$B$10,2,FALSE)/100000))</f>
        <v>4476.6752085605212</v>
      </c>
      <c r="K2569" s="10">
        <f>IF(B2569="Pending","",SUMIFS(E:E,A:A,"&lt;="&amp;A2569,A:A,"&gt;="&amp;A2569-13,B:B,B2569)/(VLOOKUP(B2569,Population!$A$2:$B$10,2,FALSE)/100000)/14)</f>
        <v>53.944100091177745</v>
      </c>
      <c r="L2569" s="13">
        <f>IF(B2569="Pending","",(G2569/C2569)/(VLOOKUP(B2569,Population!$A$2:$B$10,2,FALSE)/100000))</f>
        <v>1.3402029950508858E-2</v>
      </c>
    </row>
    <row r="2570" spans="1:12" x14ac:dyDescent="0.3">
      <c r="A2570" s="1">
        <v>44165</v>
      </c>
      <c r="B2570" s="99" t="s">
        <v>25</v>
      </c>
      <c r="C2570" s="99">
        <v>11450</v>
      </c>
      <c r="D2570" s="6">
        <f t="shared" si="476"/>
        <v>3.0574670287562118E-2</v>
      </c>
      <c r="E2570" s="7">
        <f t="shared" si="477"/>
        <v>208</v>
      </c>
      <c r="F2570" s="6">
        <f t="shared" si="478"/>
        <v>2.6081504702194357E-2</v>
      </c>
      <c r="G2570" s="99">
        <v>1676</v>
      </c>
      <c r="H2570" s="7">
        <f t="shared" si="479"/>
        <v>16</v>
      </c>
      <c r="I2570" s="6">
        <f t="shared" si="480"/>
        <v>0.36418948283355063</v>
      </c>
      <c r="J2570" s="10">
        <f>IF(B2570="Pending","",C2570/(VLOOKUP(B2570,Population!$A$2:$B$10,2,FALSE)/100000))</f>
        <v>5172.3592734303356</v>
      </c>
      <c r="K2570" s="10">
        <f>IF(B2570="Pending","",SUMIFS(E:E,A:A,"&lt;="&amp;A2570,A:A,"&gt;="&amp;A2570-13,B:B,B2570)/(VLOOKUP(B2570,Population!$A$2:$B$10,2,FALSE)/100000)/14)</f>
        <v>57.176672691943573</v>
      </c>
      <c r="L2570" s="13">
        <f>IF(B2570="Pending","",(G2570/C2570)/(VLOOKUP(B2570,Population!$A$2:$B$10,2,FALSE)/100000))</f>
        <v>6.6122874409482973E-2</v>
      </c>
    </row>
    <row r="2571" spans="1:12" x14ac:dyDescent="0.3">
      <c r="A2571" s="1">
        <v>44165</v>
      </c>
      <c r="B2571" s="99" t="s">
        <v>21</v>
      </c>
      <c r="C2571" s="99">
        <v>545</v>
      </c>
      <c r="D2571" s="6">
        <f t="shared" si="476"/>
        <v>1.4553009001503365E-3</v>
      </c>
      <c r="E2571" s="7">
        <f t="shared" si="477"/>
        <v>4</v>
      </c>
      <c r="F2571" s="6">
        <f t="shared" si="478"/>
        <v>5.0156739811912227E-4</v>
      </c>
      <c r="G2571" s="99">
        <v>1</v>
      </c>
      <c r="H2571" s="7">
        <f t="shared" si="479"/>
        <v>0</v>
      </c>
      <c r="I2571" s="6">
        <f t="shared" si="480"/>
        <v>2.17296827466319E-4</v>
      </c>
      <c r="J2571" s="10" t="str">
        <f>IF(B2571="Pending","",C2571/(VLOOKUP(B2571,Population!$A$2:$B$10,2,FALSE)/100000))</f>
        <v/>
      </c>
      <c r="K2571" s="10" t="str">
        <f>IF(B2571="Pending","",SUMIFS(E:E,A:A,"&lt;="&amp;A2571,A:A,"&gt;="&amp;A2571-13,B:B,B2571)/(VLOOKUP(B2571,Population!$A$2:$B$10,2,FALSE)/100000)/14)</f>
        <v/>
      </c>
      <c r="L2571" s="13" t="str">
        <f>IF(B2571="Pending","",(G2571/C2571)/(VLOOKUP(B2571,Population!$A$2:$B$10,2,FALSE)/100000))</f>
        <v/>
      </c>
    </row>
    <row r="2572" spans="1:12" x14ac:dyDescent="0.3">
      <c r="A2572" s="1">
        <v>44166</v>
      </c>
      <c r="B2572" s="11" t="s">
        <v>0</v>
      </c>
      <c r="C2572" s="99">
        <v>18876</v>
      </c>
      <c r="D2572" s="6">
        <f t="shared" ref="D2572:D2581" si="481">C2572/SUMIF(A:A,A2572,C:C)</f>
        <v>4.9649382144529255E-2</v>
      </c>
      <c r="E2572" s="7">
        <f t="shared" ref="E2572:E2581" si="482">C2572-SUMIFS(C:C,A:A,A2572-1,B:B,B2572)</f>
        <v>342</v>
      </c>
      <c r="F2572" s="6">
        <f t="shared" ref="F2572:F2581" si="483">E2572/SUMIF(A:A,A2572,E:E)</f>
        <v>6.0073774811171612E-2</v>
      </c>
      <c r="G2572" s="99">
        <v>4</v>
      </c>
      <c r="H2572" s="7">
        <f t="shared" ref="H2572:H2581" si="484">G2572-SUMIFS(G:G,A:A,A2572-1,B:B,B2572)</f>
        <v>0</v>
      </c>
      <c r="I2572" s="6">
        <f t="shared" ref="I2572:I2581" si="485">G2572/SUMIF(A:A,A2572,G:G)</f>
        <v>8.6244070720137994E-4</v>
      </c>
      <c r="J2572" s="10">
        <f>IF(B2572="Pending","",C2572/(VLOOKUP(B2572,Population!$A$2:$B$10,2,FALSE)/100000))</f>
        <v>2083.5954937114625</v>
      </c>
      <c r="K2572" s="10">
        <f>IF(B2572="Pending","",SUMIFS(E:E,A:A,"&lt;="&amp;A2572,A:A,"&gt;="&amp;A2572-13,B:B,B2572)/(VLOOKUP(B2572,Population!$A$2:$B$10,2,FALSE)/100000)/14)</f>
        <v>24.725863031964799</v>
      </c>
      <c r="L2572" s="13">
        <f>IF(B2572="Pending","",(G2572/C2572)/(VLOOKUP(B2572,Population!$A$2:$B$10,2,FALSE)/100000))</f>
        <v>2.3391251770923019E-5</v>
      </c>
    </row>
    <row r="2573" spans="1:12" x14ac:dyDescent="0.3">
      <c r="A2573" s="1">
        <v>44166</v>
      </c>
      <c r="B2573" s="99" t="s">
        <v>1</v>
      </c>
      <c r="C2573" s="99">
        <v>50396</v>
      </c>
      <c r="D2573" s="6">
        <f t="shared" si="481"/>
        <v>0.13255616987474553</v>
      </c>
      <c r="E2573" s="7">
        <f t="shared" si="482"/>
        <v>609</v>
      </c>
      <c r="F2573" s="6">
        <f t="shared" si="483"/>
        <v>0.10697347619884068</v>
      </c>
      <c r="G2573" s="99">
        <v>2</v>
      </c>
      <c r="H2573" s="7">
        <f t="shared" si="484"/>
        <v>0</v>
      </c>
      <c r="I2573" s="6">
        <f t="shared" si="485"/>
        <v>4.3122035360068997E-4</v>
      </c>
      <c r="J2573" s="10">
        <f>IF(B2573="Pending","",C2573/(VLOOKUP(B2573,Population!$A$2:$B$10,2,FALSE)/100000))</f>
        <v>5882.401003822697</v>
      </c>
      <c r="K2573" s="10">
        <f>IF(B2573="Pending","",SUMIFS(E:E,A:A,"&lt;="&amp;A2573,A:A,"&gt;="&amp;A2573-13,B:B,B2573)/(VLOOKUP(B2573,Population!$A$2:$B$10,2,FALSE)/100000)/14)</f>
        <v>63.864467261123131</v>
      </c>
      <c r="L2573" s="13">
        <f>IF(B2573="Pending","",(G2573/C2573)/(VLOOKUP(B2573,Population!$A$2:$B$10,2,FALSE)/100000))</f>
        <v>4.6322553141817792E-6</v>
      </c>
    </row>
    <row r="2574" spans="1:12" x14ac:dyDescent="0.3">
      <c r="A2574" s="1">
        <v>44166</v>
      </c>
      <c r="B2574" s="99" t="s">
        <v>2</v>
      </c>
      <c r="C2574" s="99">
        <v>72623</v>
      </c>
      <c r="D2574" s="6">
        <f t="shared" si="481"/>
        <v>0.19101965879858807</v>
      </c>
      <c r="E2574" s="7">
        <f t="shared" si="482"/>
        <v>956</v>
      </c>
      <c r="F2574" s="6">
        <f t="shared" si="483"/>
        <v>0.16792552257157914</v>
      </c>
      <c r="G2574" s="99">
        <v>29</v>
      </c>
      <c r="H2574" s="7">
        <f t="shared" si="484"/>
        <v>0</v>
      </c>
      <c r="I2574" s="6">
        <f t="shared" si="485"/>
        <v>6.2526951272100046E-3</v>
      </c>
      <c r="J2574" s="10">
        <f>IF(B2574="Pending","",C2574/(VLOOKUP(B2574,Population!$A$2:$B$10,2,FALSE)/100000))</f>
        <v>7624.8782085741159</v>
      </c>
      <c r="K2574" s="10">
        <f>IF(B2574="Pending","",SUMIFS(E:E,A:A,"&lt;="&amp;A2574,A:A,"&gt;="&amp;A2574-13,B:B,B2574)/(VLOOKUP(B2574,Population!$A$2:$B$10,2,FALSE)/100000)/14)</f>
        <v>76.104642233186766</v>
      </c>
      <c r="L2574" s="13">
        <f>IF(B2574="Pending","",(G2574/C2574)/(VLOOKUP(B2574,Population!$A$2:$B$10,2,FALSE)/100000))</f>
        <v>4.1925913926585862E-5</v>
      </c>
    </row>
    <row r="2575" spans="1:12" x14ac:dyDescent="0.3">
      <c r="A2575" s="1">
        <v>44166</v>
      </c>
      <c r="B2575" s="99" t="s">
        <v>3</v>
      </c>
      <c r="C2575" s="99">
        <v>59784</v>
      </c>
      <c r="D2575" s="6">
        <f t="shared" si="481"/>
        <v>0.15724934637256502</v>
      </c>
      <c r="E2575" s="7">
        <f t="shared" si="482"/>
        <v>875</v>
      </c>
      <c r="F2575" s="6">
        <f t="shared" si="483"/>
        <v>0.15369752327419639</v>
      </c>
      <c r="G2575" s="99">
        <v>60</v>
      </c>
      <c r="H2575" s="7">
        <f t="shared" si="484"/>
        <v>1</v>
      </c>
      <c r="I2575" s="6">
        <f t="shared" si="485"/>
        <v>1.2936610608020699E-2</v>
      </c>
      <c r="J2575" s="10">
        <f>IF(B2575="Pending","",C2575/(VLOOKUP(B2575,Population!$A$2:$B$10,2,FALSE)/100000))</f>
        <v>6815.4613295758463</v>
      </c>
      <c r="K2575" s="10">
        <f>IF(B2575="Pending","",SUMIFS(E:E,A:A,"&lt;="&amp;A2575,A:A,"&gt;="&amp;A2575-13,B:B,B2575)/(VLOOKUP(B2575,Population!$A$2:$B$10,2,FALSE)/100000)/14)</f>
        <v>72.171046438644268</v>
      </c>
      <c r="L2575" s="13">
        <f>IF(B2575="Pending","",(G2575/C2575)/(VLOOKUP(B2575,Population!$A$2:$B$10,2,FALSE)/100000))</f>
        <v>1.1441331523270752E-4</v>
      </c>
    </row>
    <row r="2576" spans="1:12" x14ac:dyDescent="0.3">
      <c r="A2576" s="1">
        <v>44166</v>
      </c>
      <c r="B2576" s="99" t="s">
        <v>4</v>
      </c>
      <c r="C2576" s="99">
        <v>56592</v>
      </c>
      <c r="D2576" s="6">
        <f t="shared" si="481"/>
        <v>0.14885345593998728</v>
      </c>
      <c r="E2576" s="7">
        <f t="shared" si="482"/>
        <v>879</v>
      </c>
      <c r="F2576" s="6">
        <f t="shared" si="483"/>
        <v>0.15440014052344986</v>
      </c>
      <c r="G2576" s="99">
        <v>156</v>
      </c>
      <c r="H2576" s="7">
        <f t="shared" si="484"/>
        <v>0</v>
      </c>
      <c r="I2576" s="6">
        <f t="shared" si="485"/>
        <v>3.3635187580853813E-2</v>
      </c>
      <c r="J2576" s="10">
        <f>IF(B2576="Pending","",C2576/(VLOOKUP(B2576,Population!$A$2:$B$10,2,FALSE)/100000))</f>
        <v>6638.2020363158636</v>
      </c>
      <c r="K2576" s="10">
        <f>IF(B2576="Pending","",SUMIFS(E:E,A:A,"&lt;="&amp;A2576,A:A,"&gt;="&amp;A2576-13,B:B,B2576)/(VLOOKUP(B2576,Population!$A$2:$B$10,2,FALSE)/100000)/14)</f>
        <v>75.783726900416241</v>
      </c>
      <c r="L2576" s="13">
        <f>IF(B2576="Pending","",(G2576/C2576)/(VLOOKUP(B2576,Population!$A$2:$B$10,2,FALSE)/100000))</f>
        <v>3.2334412884863585E-4</v>
      </c>
    </row>
    <row r="2577" spans="1:12" x14ac:dyDescent="0.3">
      <c r="A2577" s="1">
        <v>44166</v>
      </c>
      <c r="B2577" s="99" t="s">
        <v>5</v>
      </c>
      <c r="C2577" s="99">
        <v>51525</v>
      </c>
      <c r="D2577" s="6">
        <f t="shared" si="481"/>
        <v>0.13552576896571678</v>
      </c>
      <c r="E2577" s="7">
        <f t="shared" si="482"/>
        <v>854</v>
      </c>
      <c r="F2577" s="6">
        <f t="shared" si="483"/>
        <v>0.15000878271561566</v>
      </c>
      <c r="G2577" s="99">
        <v>431</v>
      </c>
      <c r="H2577" s="7">
        <f t="shared" si="484"/>
        <v>5</v>
      </c>
      <c r="I2577" s="6">
        <f t="shared" si="485"/>
        <v>9.2927986200948678E-2</v>
      </c>
      <c r="J2577" s="10">
        <f>IF(B2577="Pending","",C2577/(VLOOKUP(B2577,Population!$A$2:$B$10,2,FALSE)/100000))</f>
        <v>5754.662086018936</v>
      </c>
      <c r="K2577" s="10">
        <f>IF(B2577="Pending","",SUMIFS(E:E,A:A,"&lt;="&amp;A2577,A:A,"&gt;="&amp;A2577-13,B:B,B2577)/(VLOOKUP(B2577,Population!$A$2:$B$10,2,FALSE)/100000)/14)</f>
        <v>68.057145984373108</v>
      </c>
      <c r="L2577" s="13">
        <f>IF(B2577="Pending","",(G2577/C2577)/(VLOOKUP(B2577,Population!$A$2:$B$10,2,FALSE)/100000))</f>
        <v>9.3424567539126472E-4</v>
      </c>
    </row>
    <row r="2578" spans="1:12" x14ac:dyDescent="0.3">
      <c r="A2578" s="1">
        <v>44166</v>
      </c>
      <c r="B2578" s="99" t="s">
        <v>6</v>
      </c>
      <c r="C2578" s="99">
        <v>36375</v>
      </c>
      <c r="D2578" s="6">
        <f t="shared" si="481"/>
        <v>9.5676852908839358E-2</v>
      </c>
      <c r="E2578" s="7">
        <f t="shared" si="482"/>
        <v>628</v>
      </c>
      <c r="F2578" s="6">
        <f t="shared" si="483"/>
        <v>0.11031090813279466</v>
      </c>
      <c r="G2578" s="99">
        <v>874</v>
      </c>
      <c r="H2578" s="7">
        <f t="shared" si="484"/>
        <v>5</v>
      </c>
      <c r="I2578" s="6">
        <f t="shared" si="485"/>
        <v>0.1884432945235015</v>
      </c>
      <c r="J2578" s="10">
        <f>IF(B2578="Pending","",C2578/(VLOOKUP(B2578,Population!$A$2:$B$10,2,FALSE)/100000))</f>
        <v>4615.8941573883494</v>
      </c>
      <c r="K2578" s="10">
        <f>IF(B2578="Pending","",SUMIFS(E:E,A:A,"&lt;="&amp;A2578,A:A,"&gt;="&amp;A2578-13,B:B,B2578)/(VLOOKUP(B2578,Population!$A$2:$B$10,2,FALSE)/100000)/14)</f>
        <v>56.569063203261052</v>
      </c>
      <c r="L2578" s="13">
        <f>IF(B2578="Pending","",(G2578/C2578)/(VLOOKUP(B2578,Population!$A$2:$B$10,2,FALSE)/100000))</f>
        <v>3.0490270023697725E-3</v>
      </c>
    </row>
    <row r="2579" spans="1:12" x14ac:dyDescent="0.3">
      <c r="A2579" s="1">
        <v>44166</v>
      </c>
      <c r="B2579" s="99" t="s">
        <v>7</v>
      </c>
      <c r="C2579" s="99">
        <v>21842</v>
      </c>
      <c r="D2579" s="6">
        <f t="shared" si="481"/>
        <v>5.7450826700614965E-2</v>
      </c>
      <c r="E2579" s="7">
        <f t="shared" si="482"/>
        <v>372</v>
      </c>
      <c r="F2579" s="6">
        <f t="shared" si="483"/>
        <v>6.5343404180572634E-2</v>
      </c>
      <c r="G2579" s="99">
        <v>1399</v>
      </c>
      <c r="H2579" s="7">
        <f t="shared" si="484"/>
        <v>19</v>
      </c>
      <c r="I2579" s="6">
        <f t="shared" si="485"/>
        <v>0.30163863734368263</v>
      </c>
      <c r="J2579" s="10">
        <f>IF(B2579="Pending","",C2579/(VLOOKUP(B2579,Population!$A$2:$B$10,2,FALSE)/100000))</f>
        <v>4554.2403309445226</v>
      </c>
      <c r="K2579" s="10">
        <f>IF(B2579="Pending","",SUMIFS(E:E,A:A,"&lt;="&amp;A2579,A:A,"&gt;="&amp;A2579-13,B:B,B2579)/(VLOOKUP(B2579,Population!$A$2:$B$10,2,FALSE)/100000)/14)</f>
        <v>57.846185741064154</v>
      </c>
      <c r="L2579" s="13">
        <f>IF(B2579="Pending","",(G2579/C2579)/(VLOOKUP(B2579,Population!$A$2:$B$10,2,FALSE)/100000))</f>
        <v>1.335515257366667E-2</v>
      </c>
    </row>
    <row r="2580" spans="1:12" x14ac:dyDescent="0.3">
      <c r="A2580" s="1">
        <v>44166</v>
      </c>
      <c r="B2580" s="99" t="s">
        <v>25</v>
      </c>
      <c r="C2580" s="99">
        <v>11629</v>
      </c>
      <c r="D2580" s="6">
        <f t="shared" si="481"/>
        <v>3.0587659724450662E-2</v>
      </c>
      <c r="E2580" s="7">
        <f t="shared" si="482"/>
        <v>179</v>
      </c>
      <c r="F2580" s="6">
        <f t="shared" si="483"/>
        <v>3.1442121904092749E-2</v>
      </c>
      <c r="G2580" s="99">
        <v>1681</v>
      </c>
      <c r="H2580" s="7">
        <f t="shared" si="484"/>
        <v>5</v>
      </c>
      <c r="I2580" s="6">
        <f t="shared" si="485"/>
        <v>0.36244070720137989</v>
      </c>
      <c r="J2580" s="10">
        <f>IF(B2580="Pending","",C2580/(VLOOKUP(B2580,Population!$A$2:$B$10,2,FALSE)/100000))</f>
        <v>5253.2197371809061</v>
      </c>
      <c r="K2580" s="10">
        <f>IF(B2580="Pending","",SUMIFS(E:E,A:A,"&lt;="&amp;A2580,A:A,"&gt;="&amp;A2580-13,B:B,B2580)/(VLOOKUP(B2580,Population!$A$2:$B$10,2,FALSE)/100000)/14)</f>
        <v>60.532414204337549</v>
      </c>
      <c r="L2580" s="13">
        <f>IF(B2580="Pending","",(G2580/C2580)/(VLOOKUP(B2580,Population!$A$2:$B$10,2,FALSE)/100000))</f>
        <v>6.5299302103395282E-2</v>
      </c>
    </row>
    <row r="2581" spans="1:12" x14ac:dyDescent="0.3">
      <c r="A2581" s="1">
        <v>44166</v>
      </c>
      <c r="B2581" s="99" t="s">
        <v>21</v>
      </c>
      <c r="C2581" s="99">
        <v>544</v>
      </c>
      <c r="D2581" s="6">
        <f t="shared" si="481"/>
        <v>1.4308785699631234E-3</v>
      </c>
      <c r="E2581" s="7">
        <f t="shared" si="482"/>
        <v>-1</v>
      </c>
      <c r="F2581" s="6">
        <f t="shared" si="483"/>
        <v>-1.756543123133673E-4</v>
      </c>
      <c r="G2581" s="99">
        <v>2</v>
      </c>
      <c r="H2581" s="7">
        <f t="shared" si="484"/>
        <v>1</v>
      </c>
      <c r="I2581" s="6">
        <f t="shared" si="485"/>
        <v>4.3122035360068997E-4</v>
      </c>
      <c r="J2581" s="10" t="str">
        <f>IF(B2581="Pending","",C2581/(VLOOKUP(B2581,Population!$A$2:$B$10,2,FALSE)/100000))</f>
        <v/>
      </c>
      <c r="K2581" s="10" t="str">
        <f>IF(B2581="Pending","",SUMIFS(E:E,A:A,"&lt;="&amp;A2581,A:A,"&gt;="&amp;A2581-13,B:B,B2581)/(VLOOKUP(B2581,Population!$A$2:$B$10,2,FALSE)/100000)/14)</f>
        <v/>
      </c>
      <c r="L2581" s="13" t="str">
        <f>IF(B2581="Pending","",(G2581/C2581)/(VLOOKUP(B2581,Population!$A$2:$B$10,2,FALSE)/100000))</f>
        <v/>
      </c>
    </row>
    <row r="2582" spans="1:12" x14ac:dyDescent="0.3">
      <c r="A2582" s="1">
        <v>44167</v>
      </c>
      <c r="B2582" s="11" t="s">
        <v>0</v>
      </c>
      <c r="C2582" s="99">
        <v>19085</v>
      </c>
      <c r="D2582" s="6">
        <f t="shared" ref="D2582:D2591" si="486">C2582/SUMIF(A:A,A2582,C:C)</f>
        <v>4.9663661084871906E-2</v>
      </c>
      <c r="E2582" s="7">
        <f t="shared" ref="E2582:E2591" si="487">C2582-SUMIFS(C:C,A:A,A2582-1,B:B,B2582)</f>
        <v>209</v>
      </c>
      <c r="F2582" s="6">
        <f t="shared" ref="F2582:F2591" si="488">E2582/SUMIF(A:A,A2582,E:E)</f>
        <v>5.0988045864845087E-2</v>
      </c>
      <c r="G2582" s="99">
        <v>4</v>
      </c>
      <c r="H2582" s="7">
        <f t="shared" ref="H2582:H2591" si="489">G2582-SUMIFS(G:G,A:A,A2582-1,B:B,B2582)</f>
        <v>0</v>
      </c>
      <c r="I2582" s="6">
        <f t="shared" ref="I2582:I2591" si="490">G2582/SUMIF(A:A,A2582,G:G)</f>
        <v>8.5324232081911264E-4</v>
      </c>
      <c r="J2582" s="10">
        <f>IF(B2582="Pending","",C2582/(VLOOKUP(B2582,Population!$A$2:$B$10,2,FALSE)/100000))</f>
        <v>2106.6656069868222</v>
      </c>
      <c r="K2582" s="10">
        <f>IF(B2582="Pending","",SUMIFS(E:E,A:A,"&lt;="&amp;A2582,A:A,"&gt;="&amp;A2582-13,B:B,B2582)/(VLOOKUP(B2582,Population!$A$2:$B$10,2,FALSE)/100000)/14)</f>
        <v>24.623364237508316</v>
      </c>
      <c r="L2582" s="13">
        <f>IF(B2582="Pending","",(G2582/C2582)/(VLOOKUP(B2582,Population!$A$2:$B$10,2,FALSE)/100000))</f>
        <v>2.3135093970549798E-5</v>
      </c>
    </row>
    <row r="2583" spans="1:12" x14ac:dyDescent="0.3">
      <c r="A2583" s="1">
        <v>44167</v>
      </c>
      <c r="B2583" s="99" t="s">
        <v>1</v>
      </c>
      <c r="C2583" s="99">
        <v>50849</v>
      </c>
      <c r="D2583" s="6">
        <f t="shared" si="486"/>
        <v>0.13232106379379888</v>
      </c>
      <c r="E2583" s="7">
        <f t="shared" si="487"/>
        <v>453</v>
      </c>
      <c r="F2583" s="6">
        <f t="shared" si="488"/>
        <v>0.1105147596974872</v>
      </c>
      <c r="G2583" s="99">
        <v>2</v>
      </c>
      <c r="H2583" s="7">
        <f t="shared" si="489"/>
        <v>0</v>
      </c>
      <c r="I2583" s="6">
        <f t="shared" si="490"/>
        <v>4.2662116040955632E-4</v>
      </c>
      <c r="J2583" s="10">
        <f>IF(B2583="Pending","",C2583/(VLOOKUP(B2583,Population!$A$2:$B$10,2,FALSE)/100000))</f>
        <v>5935.2767807639557</v>
      </c>
      <c r="K2583" s="10">
        <f>IF(B2583="Pending","",SUMIFS(E:E,A:A,"&lt;="&amp;A2583,A:A,"&gt;="&amp;A2583-13,B:B,B2583)/(VLOOKUP(B2583,Population!$A$2:$B$10,2,FALSE)/100000)/14)</f>
        <v>62.5971827932784</v>
      </c>
      <c r="L2583" s="13">
        <f>IF(B2583="Pending","",(G2583/C2583)/(VLOOKUP(B2583,Population!$A$2:$B$10,2,FALSE)/100000))</f>
        <v>4.5909878033688944E-6</v>
      </c>
    </row>
    <row r="2584" spans="1:12" x14ac:dyDescent="0.3">
      <c r="A2584" s="1">
        <v>44167</v>
      </c>
      <c r="B2584" s="99" t="s">
        <v>2</v>
      </c>
      <c r="C2584" s="99">
        <v>73337</v>
      </c>
      <c r="D2584" s="6">
        <f t="shared" si="486"/>
        <v>0.19084013167310721</v>
      </c>
      <c r="E2584" s="7">
        <f t="shared" si="487"/>
        <v>714</v>
      </c>
      <c r="F2584" s="6">
        <f t="shared" si="488"/>
        <v>0.17418882654305928</v>
      </c>
      <c r="G2584" s="99">
        <v>30</v>
      </c>
      <c r="H2584" s="7">
        <f t="shared" si="489"/>
        <v>1</v>
      </c>
      <c r="I2584" s="6">
        <f t="shared" si="490"/>
        <v>6.3993174061433445E-3</v>
      </c>
      <c r="J2584" s="10">
        <f>IF(B2584="Pending","",C2584/(VLOOKUP(B2584,Population!$A$2:$B$10,2,FALSE)/100000))</f>
        <v>7699.842931057653</v>
      </c>
      <c r="K2584" s="10">
        <f>IF(B2584="Pending","",SUMIFS(E:E,A:A,"&lt;="&amp;A2584,A:A,"&gt;="&amp;A2584-13,B:B,B2584)/(VLOOKUP(B2584,Population!$A$2:$B$10,2,FALSE)/100000)/14)</f>
        <v>75.549681302436298</v>
      </c>
      <c r="L2584" s="13">
        <f>IF(B2584="Pending","",(G2584/C2584)/(VLOOKUP(B2584,Population!$A$2:$B$10,2,FALSE)/100000))</f>
        <v>4.2949374198710129E-5</v>
      </c>
    </row>
    <row r="2585" spans="1:12" x14ac:dyDescent="0.3">
      <c r="A2585" s="1">
        <v>44167</v>
      </c>
      <c r="B2585" s="99" t="s">
        <v>3</v>
      </c>
      <c r="C2585" s="99">
        <v>60430</v>
      </c>
      <c r="D2585" s="6">
        <f t="shared" si="486"/>
        <v>0.1572530803960602</v>
      </c>
      <c r="E2585" s="7">
        <f t="shared" si="487"/>
        <v>646</v>
      </c>
      <c r="F2585" s="6">
        <f t="shared" si="488"/>
        <v>0.15759941449133935</v>
      </c>
      <c r="G2585" s="99">
        <v>60</v>
      </c>
      <c r="H2585" s="7">
        <f t="shared" si="489"/>
        <v>0</v>
      </c>
      <c r="I2585" s="6">
        <f t="shared" si="490"/>
        <v>1.2798634812286689E-2</v>
      </c>
      <c r="J2585" s="10">
        <f>IF(B2585="Pending","",C2585/(VLOOKUP(B2585,Population!$A$2:$B$10,2,FALSE)/100000))</f>
        <v>6889.1062516102702</v>
      </c>
      <c r="K2585" s="10">
        <f>IF(B2585="Pending","",SUMIFS(E:E,A:A,"&lt;="&amp;A2585,A:A,"&gt;="&amp;A2585-13,B:B,B2585)/(VLOOKUP(B2585,Population!$A$2:$B$10,2,FALSE)/100000)/14)</f>
        <v>72.179189397736977</v>
      </c>
      <c r="L2585" s="13">
        <f>IF(B2585="Pending","",(G2585/C2585)/(VLOOKUP(B2585,Population!$A$2:$B$10,2,FALSE)/100000))</f>
        <v>1.1319023064491454E-4</v>
      </c>
    </row>
    <row r="2586" spans="1:12" x14ac:dyDescent="0.3">
      <c r="A2586" s="1">
        <v>44167</v>
      </c>
      <c r="B2586" s="99" t="s">
        <v>4</v>
      </c>
      <c r="C2586" s="99">
        <v>57197</v>
      </c>
      <c r="D2586" s="6">
        <f t="shared" si="486"/>
        <v>0.1488400536060476</v>
      </c>
      <c r="E2586" s="7">
        <f t="shared" si="487"/>
        <v>605</v>
      </c>
      <c r="F2586" s="6">
        <f t="shared" si="488"/>
        <v>0.14759697487191997</v>
      </c>
      <c r="G2586" s="99">
        <v>159</v>
      </c>
      <c r="H2586" s="7">
        <f t="shared" si="489"/>
        <v>3</v>
      </c>
      <c r="I2586" s="6">
        <f t="shared" si="490"/>
        <v>3.3916382252559725E-2</v>
      </c>
      <c r="J2586" s="10">
        <f>IF(B2586="Pending","",C2586/(VLOOKUP(B2586,Population!$A$2:$B$10,2,FALSE)/100000))</f>
        <v>6709.1681133580441</v>
      </c>
      <c r="K2586" s="10">
        <f>IF(B2586="Pending","",SUMIFS(E:E,A:A,"&lt;="&amp;A2586,A:A,"&gt;="&amp;A2586-13,B:B,B2586)/(VLOOKUP(B2586,Population!$A$2:$B$10,2,FALSE)/100000)/14)</f>
        <v>75.272637089368672</v>
      </c>
      <c r="L2586" s="13">
        <f>IF(B2586="Pending","",(G2586/C2586)/(VLOOKUP(B2586,Population!$A$2:$B$10,2,FALSE)/100000))</f>
        <v>3.2607634740441807E-4</v>
      </c>
    </row>
    <row r="2587" spans="1:12" x14ac:dyDescent="0.3">
      <c r="A2587" s="1">
        <v>44167</v>
      </c>
      <c r="B2587" s="99" t="s">
        <v>5</v>
      </c>
      <c r="C2587" s="99">
        <v>52099</v>
      </c>
      <c r="D2587" s="6">
        <f t="shared" si="486"/>
        <v>0.13557385794397386</v>
      </c>
      <c r="E2587" s="7">
        <f t="shared" si="487"/>
        <v>574</v>
      </c>
      <c r="F2587" s="6">
        <f t="shared" si="488"/>
        <v>0.14003415467187119</v>
      </c>
      <c r="G2587" s="99">
        <v>432</v>
      </c>
      <c r="H2587" s="7">
        <f t="shared" si="489"/>
        <v>1</v>
      </c>
      <c r="I2587" s="6">
        <f t="shared" si="490"/>
        <v>9.2150170648464161E-2</v>
      </c>
      <c r="J2587" s="10">
        <f>IF(B2587="Pending","",C2587/(VLOOKUP(B2587,Population!$A$2:$B$10,2,FALSE)/100000))</f>
        <v>5818.7703060553231</v>
      </c>
      <c r="K2587" s="10">
        <f>IF(B2587="Pending","",SUMIFS(E:E,A:A,"&lt;="&amp;A2587,A:A,"&gt;="&amp;A2587-13,B:B,B2587)/(VLOOKUP(B2587,Population!$A$2:$B$10,2,FALSE)/100000)/14)</f>
        <v>67.76197374179641</v>
      </c>
      <c r="L2587" s="13">
        <f>IF(B2587="Pending","",(G2587/C2587)/(VLOOKUP(B2587,Population!$A$2:$B$10,2,FALSE)/100000))</f>
        <v>9.2609637841462207E-4</v>
      </c>
    </row>
    <row r="2588" spans="1:12" x14ac:dyDescent="0.3">
      <c r="A2588" s="1">
        <v>44167</v>
      </c>
      <c r="B2588" s="99" t="s">
        <v>6</v>
      </c>
      <c r="C2588" s="99">
        <v>36822</v>
      </c>
      <c r="D2588" s="6">
        <f t="shared" si="486"/>
        <v>9.581950895819509E-2</v>
      </c>
      <c r="E2588" s="7">
        <f t="shared" si="487"/>
        <v>447</v>
      </c>
      <c r="F2588" s="6">
        <f t="shared" si="488"/>
        <v>0.10905098804586484</v>
      </c>
      <c r="G2588" s="99">
        <v>888</v>
      </c>
      <c r="H2588" s="7">
        <f t="shared" si="489"/>
        <v>14</v>
      </c>
      <c r="I2588" s="6">
        <f t="shared" si="490"/>
        <v>0.18941979522184299</v>
      </c>
      <c r="J2588" s="10">
        <f>IF(B2588="Pending","",C2588/(VLOOKUP(B2588,Population!$A$2:$B$10,2,FALSE)/100000))</f>
        <v>4672.617310332751</v>
      </c>
      <c r="K2588" s="10">
        <f>IF(B2588="Pending","",SUMIFS(E:E,A:A,"&lt;="&amp;A2588,A:A,"&gt;="&amp;A2588-13,B:B,B2588)/(VLOOKUP(B2588,Population!$A$2:$B$10,2,FALSE)/100000)/14)</f>
        <v>56.405909359700935</v>
      </c>
      <c r="L2588" s="13">
        <f>IF(B2588="Pending","",(G2588/C2588)/(VLOOKUP(B2588,Population!$A$2:$B$10,2,FALSE)/100000))</f>
        <v>3.0602607486155493E-3</v>
      </c>
    </row>
    <row r="2589" spans="1:12" x14ac:dyDescent="0.3">
      <c r="A2589" s="1">
        <v>44167</v>
      </c>
      <c r="B2589" s="99" t="s">
        <v>7</v>
      </c>
      <c r="C2589" s="99">
        <v>22156</v>
      </c>
      <c r="D2589" s="6">
        <f t="shared" si="486"/>
        <v>5.7655125753021848E-2</v>
      </c>
      <c r="E2589" s="7">
        <f t="shared" si="487"/>
        <v>314</v>
      </c>
      <c r="F2589" s="6">
        <f t="shared" si="488"/>
        <v>7.6604049768236149E-2</v>
      </c>
      <c r="G2589" s="99">
        <v>1416</v>
      </c>
      <c r="H2589" s="7">
        <f t="shared" si="489"/>
        <v>17</v>
      </c>
      <c r="I2589" s="6">
        <f t="shared" si="490"/>
        <v>0.30204778156996587</v>
      </c>
      <c r="J2589" s="10">
        <f>IF(B2589="Pending","",C2589/(VLOOKUP(B2589,Population!$A$2:$B$10,2,FALSE)/100000))</f>
        <v>4619.7119665052123</v>
      </c>
      <c r="K2589" s="10">
        <f>IF(B2589="Pending","",SUMIFS(E:E,A:A,"&lt;="&amp;A2589,A:A,"&gt;="&amp;A2589-13,B:B,B2589)/(VLOOKUP(B2589,Population!$A$2:$B$10,2,FALSE)/100000)/14)</f>
        <v>57.905759567779974</v>
      </c>
      <c r="L2589" s="13">
        <f>IF(B2589="Pending","",(G2589/C2589)/(VLOOKUP(B2589,Population!$A$2:$B$10,2,FALSE)/100000))</f>
        <v>1.3325865914588323E-2</v>
      </c>
    </row>
    <row r="2590" spans="1:12" x14ac:dyDescent="0.3">
      <c r="A2590" s="1">
        <v>44167</v>
      </c>
      <c r="B2590" s="99" t="s">
        <v>25</v>
      </c>
      <c r="C2590" s="99">
        <v>11768</v>
      </c>
      <c r="D2590" s="6">
        <f t="shared" si="486"/>
        <v>3.0623105247407523E-2</v>
      </c>
      <c r="E2590" s="7">
        <f t="shared" si="487"/>
        <v>139</v>
      </c>
      <c r="F2590" s="6">
        <f t="shared" si="488"/>
        <v>3.3910709929251034E-2</v>
      </c>
      <c r="G2590" s="99">
        <v>1696</v>
      </c>
      <c r="H2590" s="7">
        <f t="shared" si="489"/>
        <v>15</v>
      </c>
      <c r="I2590" s="6">
        <f t="shared" si="490"/>
        <v>0.36177474402730375</v>
      </c>
      <c r="J2590" s="10">
        <f>IF(B2590="Pending","",C2590/(VLOOKUP(B2590,Population!$A$2:$B$10,2,FALSE)/100000))</f>
        <v>5316.0108235570469</v>
      </c>
      <c r="K2590" s="10">
        <f>IF(B2590="Pending","",SUMIFS(E:E,A:A,"&lt;="&amp;A2590,A:A,"&gt;="&amp;A2590-13,B:B,B2590)/(VLOOKUP(B2590,Population!$A$2:$B$10,2,FALSE)/100000)/14)</f>
        <v>60.532414204337549</v>
      </c>
      <c r="L2590" s="13">
        <f>IF(B2590="Pending","",(G2590/C2590)/(VLOOKUP(B2590,Population!$A$2:$B$10,2,FALSE)/100000))</f>
        <v>6.5103806991484936E-2</v>
      </c>
    </row>
    <row r="2591" spans="1:12" x14ac:dyDescent="0.3">
      <c r="A2591" s="1">
        <v>44167</v>
      </c>
      <c r="B2591" s="99" t="s">
        <v>21</v>
      </c>
      <c r="C2591" s="99">
        <v>542</v>
      </c>
      <c r="D2591" s="6">
        <f t="shared" si="486"/>
        <v>1.4104115435158802E-3</v>
      </c>
      <c r="E2591" s="7">
        <f t="shared" si="487"/>
        <v>-2</v>
      </c>
      <c r="F2591" s="6">
        <f t="shared" si="488"/>
        <v>-4.8792388387411563E-4</v>
      </c>
      <c r="G2591" s="99">
        <v>1</v>
      </c>
      <c r="H2591" s="7">
        <f t="shared" si="489"/>
        <v>-1</v>
      </c>
      <c r="I2591" s="6">
        <f t="shared" si="490"/>
        <v>2.1331058020477816E-4</v>
      </c>
      <c r="J2591" s="10" t="str">
        <f>IF(B2591="Pending","",C2591/(VLOOKUP(B2591,Population!$A$2:$B$10,2,FALSE)/100000))</f>
        <v/>
      </c>
      <c r="K2591" s="10" t="str">
        <f>IF(B2591="Pending","",SUMIFS(E:E,A:A,"&lt;="&amp;A2591,A:A,"&gt;="&amp;A2591-13,B:B,B2591)/(VLOOKUP(B2591,Population!$A$2:$B$10,2,FALSE)/100000)/14)</f>
        <v/>
      </c>
      <c r="L2591" s="13" t="str">
        <f>IF(B2591="Pending","",(G2591/C2591)/(VLOOKUP(B2591,Population!$A$2:$B$10,2,FALSE)/100000))</f>
        <v/>
      </c>
    </row>
    <row r="2592" spans="1:12" x14ac:dyDescent="0.3">
      <c r="A2592" s="1">
        <v>44168</v>
      </c>
      <c r="B2592" s="11" t="s">
        <v>0</v>
      </c>
      <c r="C2592" s="99">
        <v>19332</v>
      </c>
      <c r="D2592" s="6">
        <f t="shared" ref="D2592:D2601" si="491">C2592/SUMIF(A:A,A2592,C:C)</f>
        <v>4.9792402872361252E-2</v>
      </c>
      <c r="E2592" s="7">
        <f t="shared" ref="E2592:E2601" si="492">C2592-SUMIFS(C:C,A:A,A2592-1,B:B,B2592)</f>
        <v>247</v>
      </c>
      <c r="F2592" s="6">
        <f t="shared" ref="F2592:F2601" si="493">E2592/SUMIF(A:A,A2592,E:E)</f>
        <v>6.2263675321401563E-2</v>
      </c>
      <c r="G2592" s="99">
        <v>5</v>
      </c>
      <c r="H2592" s="7">
        <f t="shared" ref="H2592:H2601" si="494">G2592-SUMIFS(G:G,A:A,A2592-1,B:B,B2592)</f>
        <v>1</v>
      </c>
      <c r="I2592" s="6">
        <f t="shared" ref="I2592:I2601" si="495">G2592/SUMIF(A:A,A2592,G:G)</f>
        <v>1.0458063166701526E-3</v>
      </c>
      <c r="J2592" s="10">
        <f>IF(B2592="Pending","",C2592/(VLOOKUP(B2592,Population!$A$2:$B$10,2,FALSE)/100000))</f>
        <v>2133.930286312248</v>
      </c>
      <c r="K2592" s="10">
        <f>IF(B2592="Pending","",SUMIFS(E:E,A:A,"&lt;="&amp;A2592,A:A,"&gt;="&amp;A2592-13,B:B,B2592)/(VLOOKUP(B2592,Population!$A$2:$B$10,2,FALSE)/100000)/14)</f>
        <v>25.427585547859206</v>
      </c>
      <c r="L2592" s="13">
        <f>IF(B2592="Pending","",(G2592/C2592)/(VLOOKUP(B2592,Population!$A$2:$B$10,2,FALSE)/100000))</f>
        <v>2.8549378519290738E-5</v>
      </c>
    </row>
    <row r="2593" spans="1:12" x14ac:dyDescent="0.3">
      <c r="A2593" s="1">
        <v>44168</v>
      </c>
      <c r="B2593" s="99" t="s">
        <v>1</v>
      </c>
      <c r="C2593" s="99">
        <v>51330</v>
      </c>
      <c r="D2593" s="6">
        <f t="shared" si="491"/>
        <v>0.13220794741559605</v>
      </c>
      <c r="E2593" s="7">
        <f t="shared" si="492"/>
        <v>481</v>
      </c>
      <c r="F2593" s="6">
        <f t="shared" si="493"/>
        <v>0.12125031509957146</v>
      </c>
      <c r="G2593" s="99">
        <v>3</v>
      </c>
      <c r="H2593" s="7">
        <f t="shared" si="494"/>
        <v>1</v>
      </c>
      <c r="I2593" s="6">
        <f t="shared" si="495"/>
        <v>6.274837900020916E-4</v>
      </c>
      <c r="J2593" s="10">
        <f>IF(B2593="Pending","",C2593/(VLOOKUP(B2593,Population!$A$2:$B$10,2,FALSE)/100000))</f>
        <v>5991.4208176486036</v>
      </c>
      <c r="K2593" s="10">
        <f>IF(B2593="Pending","",SUMIFS(E:E,A:A,"&lt;="&amp;A2593,A:A,"&gt;="&amp;A2593-13,B:B,B2593)/(VLOOKUP(B2593,Population!$A$2:$B$10,2,FALSE)/100000)/14)</f>
        <v>63.597670531050554</v>
      </c>
      <c r="L2593" s="13">
        <f>IF(B2593="Pending","",(G2593/C2593)/(VLOOKUP(B2593,Population!$A$2:$B$10,2,FALSE)/100000))</f>
        <v>6.8219502867768829E-6</v>
      </c>
    </row>
    <row r="2594" spans="1:12" x14ac:dyDescent="0.3">
      <c r="A2594" s="1">
        <v>44168</v>
      </c>
      <c r="B2594" s="99" t="s">
        <v>2</v>
      </c>
      <c r="C2594" s="99">
        <v>74027</v>
      </c>
      <c r="D2594" s="6">
        <f t="shared" si="491"/>
        <v>0.19066740158453788</v>
      </c>
      <c r="E2594" s="7">
        <f t="shared" si="492"/>
        <v>690</v>
      </c>
      <c r="F2594" s="6">
        <f t="shared" si="493"/>
        <v>0.17393496344844972</v>
      </c>
      <c r="G2594" s="99">
        <v>31</v>
      </c>
      <c r="H2594" s="7">
        <f t="shared" si="494"/>
        <v>1</v>
      </c>
      <c r="I2594" s="6">
        <f t="shared" si="495"/>
        <v>6.4839991633549466E-3</v>
      </c>
      <c r="J2594" s="10">
        <f>IF(B2594="Pending","",C2594/(VLOOKUP(B2594,Population!$A$2:$B$10,2,FALSE)/100000))</f>
        <v>7772.2878309367015</v>
      </c>
      <c r="K2594" s="10">
        <f>IF(B2594="Pending","",SUMIFS(E:E,A:A,"&lt;="&amp;A2594,A:A,"&gt;="&amp;A2594-13,B:B,B2594)/(VLOOKUP(B2594,Population!$A$2:$B$10,2,FALSE)/100000)/14)</f>
        <v>76.779594716531946</v>
      </c>
      <c r="L2594" s="13">
        <f>IF(B2594="Pending","",(G2594/C2594)/(VLOOKUP(B2594,Population!$A$2:$B$10,2,FALSE)/100000))</f>
        <v>4.3967347915370946E-5</v>
      </c>
    </row>
    <row r="2595" spans="1:12" x14ac:dyDescent="0.3">
      <c r="A2595" s="1">
        <v>44168</v>
      </c>
      <c r="B2595" s="99" t="s">
        <v>3</v>
      </c>
      <c r="C2595" s="99">
        <v>61015</v>
      </c>
      <c r="D2595" s="6">
        <f t="shared" si="491"/>
        <v>0.15715308613992973</v>
      </c>
      <c r="E2595" s="7">
        <f t="shared" si="492"/>
        <v>585</v>
      </c>
      <c r="F2595" s="6">
        <f t="shared" si="493"/>
        <v>0.14746659944542476</v>
      </c>
      <c r="G2595" s="99">
        <v>61</v>
      </c>
      <c r="H2595" s="7">
        <f t="shared" si="494"/>
        <v>1</v>
      </c>
      <c r="I2595" s="6">
        <f t="shared" si="495"/>
        <v>1.2758837063375862E-2</v>
      </c>
      <c r="J2595" s="10">
        <f>IF(B2595="Pending","",C2595/(VLOOKUP(B2595,Population!$A$2:$B$10,2,FALSE)/100000))</f>
        <v>6955.7970865795241</v>
      </c>
      <c r="K2595" s="10">
        <f>IF(B2595="Pending","",SUMIFS(E:E,A:A,"&lt;="&amp;A2595,A:A,"&gt;="&amp;A2595-13,B:B,B2595)/(VLOOKUP(B2595,Population!$A$2:$B$10,2,FALSE)/100000)/14)</f>
        <v>73.498348770755186</v>
      </c>
      <c r="L2595" s="13">
        <f>IF(B2595="Pending","",(G2595/C2595)/(VLOOKUP(B2595,Population!$A$2:$B$10,2,FALSE)/100000))</f>
        <v>1.139734010517095E-4</v>
      </c>
    </row>
    <row r="2596" spans="1:12" x14ac:dyDescent="0.3">
      <c r="A2596" s="1">
        <v>44168</v>
      </c>
      <c r="B2596" s="99" t="s">
        <v>4</v>
      </c>
      <c r="C2596" s="99">
        <v>57821</v>
      </c>
      <c r="D2596" s="6">
        <f t="shared" si="491"/>
        <v>0.14892647043672666</v>
      </c>
      <c r="E2596" s="7">
        <f t="shared" si="492"/>
        <v>624</v>
      </c>
      <c r="F2596" s="6">
        <f t="shared" si="493"/>
        <v>0.15729770607511973</v>
      </c>
      <c r="G2596" s="99">
        <v>161</v>
      </c>
      <c r="H2596" s="7">
        <f t="shared" si="494"/>
        <v>2</v>
      </c>
      <c r="I2596" s="6">
        <f t="shared" si="495"/>
        <v>3.3674963396778917E-2</v>
      </c>
      <c r="J2596" s="10">
        <f>IF(B2596="Pending","",C2596/(VLOOKUP(B2596,Population!$A$2:$B$10,2,FALSE)/100000))</f>
        <v>6782.3628771172525</v>
      </c>
      <c r="K2596" s="10">
        <f>IF(B2596="Pending","",SUMIFS(E:E,A:A,"&lt;="&amp;A2596,A:A,"&gt;="&amp;A2596-13,B:B,B2596)/(VLOOKUP(B2596,Population!$A$2:$B$10,2,FALSE)/100000)/14)</f>
        <v>76.638336092659742</v>
      </c>
      <c r="L2596" s="13">
        <f>IF(B2596="Pending","",(G2596/C2596)/(VLOOKUP(B2596,Population!$A$2:$B$10,2,FALSE)/100000))</f>
        <v>3.2661468055348116E-4</v>
      </c>
    </row>
    <row r="2597" spans="1:12" x14ac:dyDescent="0.3">
      <c r="A2597" s="1">
        <v>44168</v>
      </c>
      <c r="B2597" s="99" t="s">
        <v>5</v>
      </c>
      <c r="C2597" s="99">
        <v>52665</v>
      </c>
      <c r="D2597" s="6">
        <f t="shared" si="491"/>
        <v>0.13564643582003441</v>
      </c>
      <c r="E2597" s="7">
        <f t="shared" si="492"/>
        <v>566</v>
      </c>
      <c r="F2597" s="6">
        <f t="shared" si="493"/>
        <v>0.14267708595916309</v>
      </c>
      <c r="G2597" s="99">
        <v>439</v>
      </c>
      <c r="H2597" s="7">
        <f t="shared" si="494"/>
        <v>7</v>
      </c>
      <c r="I2597" s="6">
        <f t="shared" si="495"/>
        <v>9.1821794603639401E-2</v>
      </c>
      <c r="J2597" s="10">
        <f>IF(B2597="Pending","",C2597/(VLOOKUP(B2597,Population!$A$2:$B$10,2,FALSE)/100000))</f>
        <v>5881.9850317358032</v>
      </c>
      <c r="K2597" s="10">
        <f>IF(B2597="Pending","",SUMIFS(E:E,A:A,"&lt;="&amp;A2597,A:A,"&gt;="&amp;A2597-13,B:B,B2597)/(VLOOKUP(B2597,Population!$A$2:$B$10,2,FALSE)/100000)/14)</f>
        <v>69.070304762947174</v>
      </c>
      <c r="L2597" s="13">
        <f>IF(B2597="Pending","",(G2597/C2597)/(VLOOKUP(B2597,Population!$A$2:$B$10,2,FALSE)/100000))</f>
        <v>9.3098837521015374E-4</v>
      </c>
    </row>
    <row r="2598" spans="1:12" x14ac:dyDescent="0.3">
      <c r="A2598" s="1">
        <v>44168</v>
      </c>
      <c r="B2598" s="99" t="s">
        <v>6</v>
      </c>
      <c r="C2598" s="99">
        <v>37236</v>
      </c>
      <c r="D2598" s="6">
        <f t="shared" si="491"/>
        <v>9.5906782193008661E-2</v>
      </c>
      <c r="E2598" s="7">
        <f t="shared" si="492"/>
        <v>414</v>
      </c>
      <c r="F2598" s="6">
        <f t="shared" si="493"/>
        <v>0.10436097806906983</v>
      </c>
      <c r="G2598" s="99">
        <v>898</v>
      </c>
      <c r="H2598" s="7">
        <f t="shared" si="494"/>
        <v>10</v>
      </c>
      <c r="I2598" s="6">
        <f t="shared" si="495"/>
        <v>0.18782681447395944</v>
      </c>
      <c r="J2598" s="10">
        <f>IF(B2598="Pending","",C2598/(VLOOKUP(B2598,Population!$A$2:$B$10,2,FALSE)/100000))</f>
        <v>4725.1528479591088</v>
      </c>
      <c r="K2598" s="10">
        <f>IF(B2598="Pending","",SUMIFS(E:E,A:A,"&lt;="&amp;A2598,A:A,"&gt;="&amp;A2598-13,B:B,B2598)/(VLOOKUP(B2598,Population!$A$2:$B$10,2,FALSE)/100000)/14)</f>
        <v>57.6114349815618</v>
      </c>
      <c r="L2598" s="13">
        <f>IF(B2598="Pending","",(G2598/C2598)/(VLOOKUP(B2598,Population!$A$2:$B$10,2,FALSE)/100000))</f>
        <v>3.06031516877008E-3</v>
      </c>
    </row>
    <row r="2599" spans="1:12" x14ac:dyDescent="0.3">
      <c r="A2599" s="1">
        <v>44168</v>
      </c>
      <c r="B2599" s="99" t="s">
        <v>7</v>
      </c>
      <c r="C2599" s="99">
        <v>22390</v>
      </c>
      <c r="D2599" s="6">
        <f t="shared" si="491"/>
        <v>5.7668730618258245E-2</v>
      </c>
      <c r="E2599" s="7">
        <f t="shared" si="492"/>
        <v>234</v>
      </c>
      <c r="F2599" s="6">
        <f t="shared" si="493"/>
        <v>5.8986639778169904E-2</v>
      </c>
      <c r="G2599" s="99">
        <v>1447</v>
      </c>
      <c r="H2599" s="7">
        <f t="shared" si="494"/>
        <v>31</v>
      </c>
      <c r="I2599" s="6">
        <f t="shared" si="495"/>
        <v>0.30265634804434216</v>
      </c>
      <c r="J2599" s="10">
        <f>IF(B2599="Pending","",C2599/(VLOOKUP(B2599,Population!$A$2:$B$10,2,FALSE)/100000))</f>
        <v>4668.5029305854714</v>
      </c>
      <c r="K2599" s="10">
        <f>IF(B2599="Pending","",SUMIFS(E:E,A:A,"&lt;="&amp;A2599,A:A,"&gt;="&amp;A2599-13,B:B,B2599)/(VLOOKUP(B2599,Population!$A$2:$B$10,2,FALSE)/100000)/14)</f>
        <v>58.635538945048815</v>
      </c>
      <c r="L2599" s="13">
        <f>IF(B2599="Pending","",(G2599/C2599)/(VLOOKUP(B2599,Population!$A$2:$B$10,2,FALSE)/100000))</f>
        <v>1.3475285636546928E-2</v>
      </c>
    </row>
    <row r="2600" spans="1:12" x14ac:dyDescent="0.3">
      <c r="A2600" s="1">
        <v>44168</v>
      </c>
      <c r="B2600" s="99" t="s">
        <v>25</v>
      </c>
      <c r="C2600" s="99">
        <v>11889</v>
      </c>
      <c r="D2600" s="6">
        <f t="shared" si="491"/>
        <v>3.0621864150088086E-2</v>
      </c>
      <c r="E2600" s="7">
        <f t="shared" si="492"/>
        <v>121</v>
      </c>
      <c r="F2600" s="6">
        <f t="shared" si="493"/>
        <v>3.0501638517771615E-2</v>
      </c>
      <c r="G2600" s="99">
        <v>1735</v>
      </c>
      <c r="H2600" s="7">
        <f t="shared" si="494"/>
        <v>39</v>
      </c>
      <c r="I2600" s="6">
        <f t="shared" si="495"/>
        <v>0.36289479188454299</v>
      </c>
      <c r="J2600" s="10">
        <f>IF(B2600="Pending","",C2600/(VLOOKUP(B2600,Population!$A$2:$B$10,2,FALSE)/100000))</f>
        <v>5370.6706901146954</v>
      </c>
      <c r="K2600" s="10">
        <f>IF(B2600="Pending","",SUMIFS(E:E,A:A,"&lt;="&amp;A2600,A:A,"&gt;="&amp;A2600-13,B:B,B2600)/(VLOOKUP(B2600,Population!$A$2:$B$10,2,FALSE)/100000)/14)</f>
        <v>60.919615148075316</v>
      </c>
      <c r="L2600" s="13">
        <f>IF(B2600="Pending","",(G2600/C2600)/(VLOOKUP(B2600,Population!$A$2:$B$10,2,FALSE)/100000))</f>
        <v>6.5923058593310033E-2</v>
      </c>
    </row>
    <row r="2601" spans="1:12" x14ac:dyDescent="0.3">
      <c r="A2601" s="1">
        <v>44168</v>
      </c>
      <c r="B2601" s="99" t="s">
        <v>21</v>
      </c>
      <c r="C2601" s="99">
        <v>547</v>
      </c>
      <c r="D2601" s="6">
        <f t="shared" si="491"/>
        <v>1.4088787694590112E-3</v>
      </c>
      <c r="E2601" s="7">
        <f t="shared" si="492"/>
        <v>5</v>
      </c>
      <c r="F2601" s="6">
        <f t="shared" si="493"/>
        <v>1.2603982858583312E-3</v>
      </c>
      <c r="G2601" s="99">
        <v>1</v>
      </c>
      <c r="H2601" s="7">
        <f t="shared" si="494"/>
        <v>0</v>
      </c>
      <c r="I2601" s="6">
        <f t="shared" si="495"/>
        <v>2.0916126333403055E-4</v>
      </c>
      <c r="J2601" s="10" t="str">
        <f>IF(B2601="Pending","",C2601/(VLOOKUP(B2601,Population!$A$2:$B$10,2,FALSE)/100000))</f>
        <v/>
      </c>
      <c r="K2601" s="10" t="str">
        <f>IF(B2601="Pending","",SUMIFS(E:E,A:A,"&lt;="&amp;A2601,A:A,"&gt;="&amp;A2601-13,B:B,B2601)/(VLOOKUP(B2601,Population!$A$2:$B$10,2,FALSE)/100000)/14)</f>
        <v/>
      </c>
      <c r="L2601" s="13" t="str">
        <f>IF(B2601="Pending","",(G2601/C2601)/(VLOOKUP(B2601,Population!$A$2:$B$10,2,FALSE)/100000))</f>
        <v/>
      </c>
    </row>
    <row r="2602" spans="1:12" x14ac:dyDescent="0.3">
      <c r="A2602" s="1">
        <v>44169</v>
      </c>
      <c r="B2602" s="11" t="s">
        <v>0</v>
      </c>
      <c r="C2602" s="99">
        <v>19543</v>
      </c>
      <c r="D2602" s="6">
        <f t="shared" ref="D2602:D2611" si="496">C2602/SUMIF(A:A,A2602,C:C)</f>
        <v>4.977738609503627E-2</v>
      </c>
      <c r="E2602" s="7">
        <f t="shared" ref="E2602:E2611" si="497">C2602-SUMIFS(C:C,A:A,A2602-1,B:B,B2602)</f>
        <v>211</v>
      </c>
      <c r="F2602" s="6">
        <f t="shared" ref="F2602:F2611" si="498">E2602/SUMIF(A:A,A2602,E:E)</f>
        <v>4.8438934802571165E-2</v>
      </c>
      <c r="G2602" s="99">
        <v>4</v>
      </c>
      <c r="H2602" s="7">
        <f t="shared" ref="H2602:H2611" si="499">G2602-SUMIFS(G:G,A:A,A2602-1,B:B,B2602)</f>
        <v>-1</v>
      </c>
      <c r="I2602" s="6">
        <f t="shared" ref="I2602:I2611" si="500">G2602/SUMIF(A:A,A2602,G:G)</f>
        <v>8.2034454470877774E-4</v>
      </c>
      <c r="J2602" s="10">
        <f>IF(B2602="Pending","",C2602/(VLOOKUP(B2602,Population!$A$2:$B$10,2,FALSE)/100000))</f>
        <v>2157.2211662218219</v>
      </c>
      <c r="K2602" s="10">
        <f>IF(B2602="Pending","",SUMIFS(E:E,A:A,"&lt;="&amp;A2602,A:A,"&gt;="&amp;A2602-13,B:B,B2602)/(VLOOKUP(B2602,Population!$A$2:$B$10,2,FALSE)/100000)/14)</f>
        <v>25.74296645387917</v>
      </c>
      <c r="L2602" s="13">
        <f>IF(B2602="Pending","",(G2602/C2602)/(VLOOKUP(B2602,Population!$A$2:$B$10,2,FALSE)/100000))</f>
        <v>2.2592911447983568E-5</v>
      </c>
    </row>
    <row r="2603" spans="1:12" x14ac:dyDescent="0.3">
      <c r="A2603" s="1">
        <v>44169</v>
      </c>
      <c r="B2603" s="99" t="s">
        <v>1</v>
      </c>
      <c r="C2603" s="99">
        <v>51805</v>
      </c>
      <c r="D2603" s="6">
        <f t="shared" si="496"/>
        <v>0.13195095362295214</v>
      </c>
      <c r="E2603" s="7">
        <f t="shared" si="497"/>
        <v>475</v>
      </c>
      <c r="F2603" s="6">
        <f t="shared" si="498"/>
        <v>0.10904499540863177</v>
      </c>
      <c r="G2603" s="99">
        <v>2</v>
      </c>
      <c r="H2603" s="7">
        <f t="shared" si="499"/>
        <v>-1</v>
      </c>
      <c r="I2603" s="6">
        <f t="shared" si="500"/>
        <v>4.1017227235438887E-4</v>
      </c>
      <c r="J2603" s="10">
        <f>IF(B2603="Pending","",C2603/(VLOOKUP(B2603,Population!$A$2:$B$10,2,FALSE)/100000))</f>
        <v>6046.8645131168114</v>
      </c>
      <c r="K2603" s="10">
        <f>IF(B2603="Pending","",SUMIFS(E:E,A:A,"&lt;="&amp;A2603,A:A,"&gt;="&amp;A2603-13,B:B,B2603)/(VLOOKUP(B2603,Population!$A$2:$B$10,2,FALSE)/100000)/14)</f>
        <v>63.514296552902877</v>
      </c>
      <c r="L2603" s="13">
        <f>IF(B2603="Pending","",(G2603/C2603)/(VLOOKUP(B2603,Population!$A$2:$B$10,2,FALSE)/100000))</f>
        <v>4.506266553682172E-6</v>
      </c>
    </row>
    <row r="2604" spans="1:12" x14ac:dyDescent="0.3">
      <c r="A2604" s="1">
        <v>44169</v>
      </c>
      <c r="B2604" s="99" t="s">
        <v>2</v>
      </c>
      <c r="C2604" s="99">
        <v>74767</v>
      </c>
      <c r="D2604" s="6">
        <f t="shared" si="496"/>
        <v>0.19043677153802266</v>
      </c>
      <c r="E2604" s="7">
        <f t="shared" si="497"/>
        <v>740</v>
      </c>
      <c r="F2604" s="6">
        <f t="shared" si="498"/>
        <v>0.16988062442607896</v>
      </c>
      <c r="G2604" s="99">
        <v>31</v>
      </c>
      <c r="H2604" s="7">
        <f t="shared" si="499"/>
        <v>0</v>
      </c>
      <c r="I2604" s="6">
        <f t="shared" si="500"/>
        <v>6.3576702214930272E-3</v>
      </c>
      <c r="J2604" s="10">
        <f>IF(B2604="Pending","",C2604/(VLOOKUP(B2604,Population!$A$2:$B$10,2,FALSE)/100000))</f>
        <v>7849.9823612417686</v>
      </c>
      <c r="K2604" s="10">
        <f>IF(B2604="Pending","",SUMIFS(E:E,A:A,"&lt;="&amp;A2604,A:A,"&gt;="&amp;A2604-13,B:B,B2604)/(VLOOKUP(B2604,Population!$A$2:$B$10,2,FALSE)/100000)/14)</f>
        <v>78.06950390692495</v>
      </c>
      <c r="L2604" s="13">
        <f>IF(B2604="Pending","",(G2604/C2604)/(VLOOKUP(B2604,Population!$A$2:$B$10,2,FALSE)/100000))</f>
        <v>4.3532184842660061E-5</v>
      </c>
    </row>
    <row r="2605" spans="1:12" x14ac:dyDescent="0.3">
      <c r="A2605" s="1">
        <v>44169</v>
      </c>
      <c r="B2605" s="99" t="s">
        <v>3</v>
      </c>
      <c r="C2605" s="99">
        <v>61715</v>
      </c>
      <c r="D2605" s="6">
        <f t="shared" si="496"/>
        <v>0.15719241584481214</v>
      </c>
      <c r="E2605" s="7">
        <f t="shared" si="497"/>
        <v>700</v>
      </c>
      <c r="F2605" s="6">
        <f t="shared" si="498"/>
        <v>0.16069788797061524</v>
      </c>
      <c r="G2605" s="99">
        <v>62</v>
      </c>
      <c r="H2605" s="7">
        <f t="shared" si="499"/>
        <v>1</v>
      </c>
      <c r="I2605" s="6">
        <f t="shared" si="500"/>
        <v>1.2715340442986054E-2</v>
      </c>
      <c r="J2605" s="10">
        <f>IF(B2605="Pending","",C2605/(VLOOKUP(B2605,Population!$A$2:$B$10,2,FALSE)/100000))</f>
        <v>7035.5980856880333</v>
      </c>
      <c r="K2605" s="10">
        <f>IF(B2605="Pending","",SUMIFS(E:E,A:A,"&lt;="&amp;A2605,A:A,"&gt;="&amp;A2605-13,B:B,B2605)/(VLOOKUP(B2605,Population!$A$2:$B$10,2,FALSE)/100000)/14)</f>
        <v>74.915223652885857</v>
      </c>
      <c r="L2605" s="13">
        <f>IF(B2605="Pending","",(G2605/C2605)/(VLOOKUP(B2605,Population!$A$2:$B$10,2,FALSE)/100000))</f>
        <v>1.1452788612927043E-4</v>
      </c>
    </row>
    <row r="2606" spans="1:12" x14ac:dyDescent="0.3">
      <c r="A2606" s="1">
        <v>44169</v>
      </c>
      <c r="B2606" s="99" t="s">
        <v>4</v>
      </c>
      <c r="C2606" s="99">
        <v>58521</v>
      </c>
      <c r="D2606" s="6">
        <f t="shared" si="496"/>
        <v>0.14905707474121771</v>
      </c>
      <c r="E2606" s="7">
        <f t="shared" si="497"/>
        <v>700</v>
      </c>
      <c r="F2606" s="6">
        <f t="shared" si="498"/>
        <v>0.16069788797061524</v>
      </c>
      <c r="G2606" s="99">
        <v>162</v>
      </c>
      <c r="H2606" s="7">
        <f t="shared" si="499"/>
        <v>1</v>
      </c>
      <c r="I2606" s="6">
        <f t="shared" si="500"/>
        <v>3.3223954060705496E-2</v>
      </c>
      <c r="J2606" s="10">
        <f>IF(B2606="Pending","",C2606/(VLOOKUP(B2606,Population!$A$2:$B$10,2,FALSE)/100000))</f>
        <v>6864.4723877445695</v>
      </c>
      <c r="K2606" s="10">
        <f>IF(B2606="Pending","",SUMIFS(E:E,A:A,"&lt;="&amp;A2606,A:A,"&gt;="&amp;A2606-13,B:B,B2606)/(VLOOKUP(B2606,Population!$A$2:$B$10,2,FALSE)/100000)/14)</f>
        <v>77.861600230576911</v>
      </c>
      <c r="L2606" s="13">
        <f>IF(B2606="Pending","",(G2606/C2606)/(VLOOKUP(B2606,Population!$A$2:$B$10,2,FALSE)/100000))</f>
        <v>3.2471226987199466E-4</v>
      </c>
    </row>
    <row r="2607" spans="1:12" x14ac:dyDescent="0.3">
      <c r="A2607" s="1">
        <v>44169</v>
      </c>
      <c r="B2607" s="99" t="s">
        <v>5</v>
      </c>
      <c r="C2607" s="99">
        <v>53330</v>
      </c>
      <c r="D2607" s="6">
        <f t="shared" si="496"/>
        <v>0.13583523514548862</v>
      </c>
      <c r="E2607" s="7">
        <f t="shared" si="497"/>
        <v>665</v>
      </c>
      <c r="F2607" s="6">
        <f t="shared" si="498"/>
        <v>0.15266299357208449</v>
      </c>
      <c r="G2607" s="99">
        <v>450</v>
      </c>
      <c r="H2607" s="7">
        <f t="shared" si="499"/>
        <v>11</v>
      </c>
      <c r="I2607" s="6">
        <f t="shared" si="500"/>
        <v>9.2288761279737494E-2</v>
      </c>
      <c r="J2607" s="10">
        <f>IF(B2607="Pending","",C2607/(VLOOKUP(B2607,Population!$A$2:$B$10,2,FALSE)/100000))</f>
        <v>5956.2567500706427</v>
      </c>
      <c r="K2607" s="10">
        <f>IF(B2607="Pending","",SUMIFS(E:E,A:A,"&lt;="&amp;A2607,A:A,"&gt;="&amp;A2607-13,B:B,B2607)/(VLOOKUP(B2607,Population!$A$2:$B$10,2,FALSE)/100000)/14)</f>
        <v>70.689763283030132</v>
      </c>
      <c r="L2607" s="13">
        <f>IF(B2607="Pending","",(G2607/C2607)/(VLOOKUP(B2607,Population!$A$2:$B$10,2,FALSE)/100000))</f>
        <v>9.4241622951089516E-4</v>
      </c>
    </row>
    <row r="2608" spans="1:12" x14ac:dyDescent="0.3">
      <c r="A2608" s="1">
        <v>44169</v>
      </c>
      <c r="B2608" s="99" t="s">
        <v>6</v>
      </c>
      <c r="C2608" s="99">
        <v>37698</v>
      </c>
      <c r="D2608" s="6">
        <f t="shared" si="496"/>
        <v>9.6019439237101642E-2</v>
      </c>
      <c r="E2608" s="7">
        <f t="shared" si="497"/>
        <v>462</v>
      </c>
      <c r="F2608" s="6">
        <f t="shared" si="498"/>
        <v>0.10606060606060606</v>
      </c>
      <c r="G2608" s="99">
        <v>912</v>
      </c>
      <c r="H2608" s="7">
        <f t="shared" si="499"/>
        <v>14</v>
      </c>
      <c r="I2608" s="6">
        <f t="shared" si="500"/>
        <v>0.18703855619360132</v>
      </c>
      <c r="J2608" s="10">
        <f>IF(B2608="Pending","",C2608/(VLOOKUP(B2608,Population!$A$2:$B$10,2,FALSE)/100000))</f>
        <v>4783.7794624117114</v>
      </c>
      <c r="K2608" s="10">
        <f>IF(B2608="Pending","",SUMIFS(E:E,A:A,"&lt;="&amp;A2608,A:A,"&gt;="&amp;A2608-13,B:B,B2608)/(VLOOKUP(B2608,Population!$A$2:$B$10,2,FALSE)/100000)/14)</f>
        <v>58.381883687262366</v>
      </c>
      <c r="L2608" s="13">
        <f>IF(B2608="Pending","",(G2608/C2608)/(VLOOKUP(B2608,Population!$A$2:$B$10,2,FALSE)/100000))</f>
        <v>3.0699363281512012E-3</v>
      </c>
    </row>
    <row r="2609" spans="1:12" x14ac:dyDescent="0.3">
      <c r="A2609" s="1">
        <v>44169</v>
      </c>
      <c r="B2609" s="99" t="s">
        <v>7</v>
      </c>
      <c r="C2609" s="99">
        <v>22658</v>
      </c>
      <c r="D2609" s="6">
        <f t="shared" si="496"/>
        <v>5.7711508680414053E-2</v>
      </c>
      <c r="E2609" s="7">
        <f t="shared" si="497"/>
        <v>268</v>
      </c>
      <c r="F2609" s="6">
        <f t="shared" si="498"/>
        <v>6.1524334251606978E-2</v>
      </c>
      <c r="G2609" s="99">
        <v>1475</v>
      </c>
      <c r="H2609" s="7">
        <f t="shared" si="499"/>
        <v>28</v>
      </c>
      <c r="I2609" s="6">
        <f t="shared" si="500"/>
        <v>0.30250205086136178</v>
      </c>
      <c r="J2609" s="10">
        <f>IF(B2609="Pending","",C2609/(VLOOKUP(B2609,Population!$A$2:$B$10,2,FALSE)/100000))</f>
        <v>4724.3831800449134</v>
      </c>
      <c r="K2609" s="10">
        <f>IF(B2609="Pending","",SUMIFS(E:E,A:A,"&lt;="&amp;A2609,A:A,"&gt;="&amp;A2609-13,B:B,B2609)/(VLOOKUP(B2609,Population!$A$2:$B$10,2,FALSE)/100000)/14)</f>
        <v>59.544039802465115</v>
      </c>
      <c r="L2609" s="13">
        <f>IF(B2609="Pending","",(G2609/C2609)/(VLOOKUP(B2609,Population!$A$2:$B$10,2,FALSE)/100000))</f>
        <v>1.3573566970625667E-2</v>
      </c>
    </row>
    <row r="2610" spans="1:12" x14ac:dyDescent="0.3">
      <c r="A2610" s="1">
        <v>44169</v>
      </c>
      <c r="B2610" s="99" t="s">
        <v>25</v>
      </c>
      <c r="C2610" s="99">
        <v>12037</v>
      </c>
      <c r="D2610" s="6">
        <f t="shared" si="496"/>
        <v>3.0659079794604287E-2</v>
      </c>
      <c r="E2610" s="7">
        <f t="shared" si="497"/>
        <v>148</v>
      </c>
      <c r="F2610" s="6">
        <f t="shared" si="498"/>
        <v>3.3976124885215793E-2</v>
      </c>
      <c r="G2610" s="99">
        <v>1778</v>
      </c>
      <c r="H2610" s="7">
        <f t="shared" si="499"/>
        <v>43</v>
      </c>
      <c r="I2610" s="6">
        <f t="shared" si="500"/>
        <v>0.36464315012305171</v>
      </c>
      <c r="J2610" s="10">
        <f>IF(B2610="Pending","",C2610/(VLOOKUP(B2610,Population!$A$2:$B$10,2,FALSE)/100000))</f>
        <v>5437.5273864000828</v>
      </c>
      <c r="K2610" s="10">
        <f>IF(B2610="Pending","",SUMIFS(E:E,A:A,"&lt;="&amp;A2610,A:A,"&gt;="&amp;A2610-13,B:B,B2610)/(VLOOKUP(B2610,Population!$A$2:$B$10,2,FALSE)/100000)/14)</f>
        <v>62.468418923026384</v>
      </c>
      <c r="L2610" s="13">
        <f>IF(B2610="Pending","",(G2610/C2610)/(VLOOKUP(B2610,Population!$A$2:$B$10,2,FALSE)/100000))</f>
        <v>6.6726246098976011E-2</v>
      </c>
    </row>
    <row r="2611" spans="1:12" x14ac:dyDescent="0.3">
      <c r="A2611" s="1">
        <v>44169</v>
      </c>
      <c r="B2611" s="99" t="s">
        <v>21</v>
      </c>
      <c r="C2611" s="99">
        <v>534</v>
      </c>
      <c r="D2611" s="6">
        <f t="shared" si="496"/>
        <v>1.3601353003504769E-3</v>
      </c>
      <c r="E2611" s="7">
        <f t="shared" si="497"/>
        <v>-13</v>
      </c>
      <c r="F2611" s="6">
        <f t="shared" si="498"/>
        <v>-2.9843893480257116E-3</v>
      </c>
      <c r="G2611" s="99">
        <v>0</v>
      </c>
      <c r="H2611" s="7">
        <f t="shared" si="499"/>
        <v>-1</v>
      </c>
      <c r="I2611" s="6">
        <f t="shared" si="500"/>
        <v>0</v>
      </c>
      <c r="J2611" s="10" t="str">
        <f>IF(B2611="Pending","",C2611/(VLOOKUP(B2611,Population!$A$2:$B$10,2,FALSE)/100000))</f>
        <v/>
      </c>
      <c r="K2611" s="10" t="str">
        <f>IF(B2611="Pending","",SUMIFS(E:E,A:A,"&lt;="&amp;A2611,A:A,"&gt;="&amp;A2611-13,B:B,B2611)/(VLOOKUP(B2611,Population!$A$2:$B$10,2,FALSE)/100000)/14)</f>
        <v/>
      </c>
      <c r="L2611" s="13" t="str">
        <f>IF(B2611="Pending","",(G2611/C2611)/(VLOOKUP(B2611,Population!$A$2:$B$10,2,FALSE)/100000))</f>
        <v/>
      </c>
    </row>
    <row r="2612" spans="1:12" x14ac:dyDescent="0.3">
      <c r="A2612" s="1">
        <v>44170</v>
      </c>
      <c r="B2612" s="11" t="s">
        <v>0</v>
      </c>
      <c r="C2612" s="100">
        <v>19773</v>
      </c>
      <c r="D2612" s="6">
        <f t="shared" ref="D2612:D2621" si="501">C2612/SUMIF(A:A,A2612,C:C)</f>
        <v>4.9740643285151515E-2</v>
      </c>
      <c r="E2612" s="7">
        <f t="shared" ref="E2612:E2621" si="502">C2612-SUMIFS(C:C,A:A,A2612-1,B:B,B2612)</f>
        <v>230</v>
      </c>
      <c r="F2612" s="6">
        <f t="shared" ref="F2612:F2621" si="503">E2612/SUMIF(A:A,A2612,E:E)</f>
        <v>4.6805046805046803E-2</v>
      </c>
      <c r="G2612" s="101">
        <v>4</v>
      </c>
      <c r="H2612" s="7">
        <f t="shared" ref="H2612:H2621" si="504">G2612-SUMIFS(G:G,A:A,A2612-1,B:B,B2612)</f>
        <v>0</v>
      </c>
      <c r="I2612" s="6">
        <f t="shared" ref="I2612:I2621" si="505">G2612/SUMIF(A:A,A2612,G:G)</f>
        <v>8.1549439347604487E-4</v>
      </c>
      <c r="J2612" s="10">
        <f>IF(B2612="Pending","",C2612/(VLOOKUP(B2612,Population!$A$2:$B$10,2,FALSE)/100000))</f>
        <v>2182.6093291564284</v>
      </c>
      <c r="K2612" s="10">
        <f>IF(B2612="Pending","",SUMIFS(E:E,A:A,"&lt;="&amp;A2612,A:A,"&gt;="&amp;A2612-13,B:B,B2612)/(VLOOKUP(B2612,Population!$A$2:$B$10,2,FALSE)/100000)/14)</f>
        <v>25.74296645387917</v>
      </c>
      <c r="L2612" s="13">
        <f>IF(B2612="Pending","",(G2612/C2612)/(VLOOKUP(B2612,Population!$A$2:$B$10,2,FALSE)/100000))</f>
        <v>2.2330110171847612E-5</v>
      </c>
    </row>
    <row r="2613" spans="1:12" x14ac:dyDescent="0.3">
      <c r="A2613" s="1">
        <v>44170</v>
      </c>
      <c r="B2613" s="99" t="s">
        <v>1</v>
      </c>
      <c r="C2613" s="100">
        <v>52385</v>
      </c>
      <c r="D2613" s="6">
        <f t="shared" si="501"/>
        <v>0.13177887010027117</v>
      </c>
      <c r="E2613" s="7">
        <f t="shared" si="502"/>
        <v>580</v>
      </c>
      <c r="F2613" s="6">
        <f t="shared" si="503"/>
        <v>0.11803011803011804</v>
      </c>
      <c r="G2613" s="101">
        <v>2</v>
      </c>
      <c r="H2613" s="7">
        <f t="shared" si="504"/>
        <v>0</v>
      </c>
      <c r="I2613" s="6">
        <f t="shared" si="505"/>
        <v>4.0774719673802244E-4</v>
      </c>
      <c r="J2613" s="10">
        <f>IF(B2613="Pending","",C2613/(VLOOKUP(B2613,Population!$A$2:$B$10,2,FALSE)/100000))</f>
        <v>6114.5641833727277</v>
      </c>
      <c r="K2613" s="10">
        <f>IF(B2613="Pending","",SUMIFS(E:E,A:A,"&lt;="&amp;A2613,A:A,"&gt;="&amp;A2613-13,B:B,B2613)/(VLOOKUP(B2613,Population!$A$2:$B$10,2,FALSE)/100000)/14)</f>
        <v>63.597670531050554</v>
      </c>
      <c r="L2613" s="13">
        <f>IF(B2613="Pending","",(G2613/C2613)/(VLOOKUP(B2613,Population!$A$2:$B$10,2,FALSE)/100000))</f>
        <v>4.4563737484681664E-6</v>
      </c>
    </row>
    <row r="2614" spans="1:12" x14ac:dyDescent="0.3">
      <c r="A2614" s="1">
        <v>44170</v>
      </c>
      <c r="B2614" s="99" t="s">
        <v>2</v>
      </c>
      <c r="C2614" s="100">
        <v>75621</v>
      </c>
      <c r="D2614" s="6">
        <f t="shared" si="501"/>
        <v>0.19023098092684179</v>
      </c>
      <c r="E2614" s="7">
        <f t="shared" si="502"/>
        <v>854</v>
      </c>
      <c r="F2614" s="6">
        <f t="shared" si="503"/>
        <v>0.1737891737891738</v>
      </c>
      <c r="G2614" s="101">
        <v>31</v>
      </c>
      <c r="H2614" s="7">
        <f t="shared" si="504"/>
        <v>0</v>
      </c>
      <c r="I2614" s="6">
        <f t="shared" si="505"/>
        <v>6.3200815494393473E-3</v>
      </c>
      <c r="J2614" s="10">
        <f>IF(B2614="Pending","",C2614/(VLOOKUP(B2614,Population!$A$2:$B$10,2,FALSE)/100000))</f>
        <v>7939.6460489181554</v>
      </c>
      <c r="K2614" s="10">
        <f>IF(B2614="Pending","",SUMIFS(E:E,A:A,"&lt;="&amp;A2614,A:A,"&gt;="&amp;A2614-13,B:B,B2614)/(VLOOKUP(B2614,Population!$A$2:$B$10,2,FALSE)/100000)/14)</f>
        <v>79.306916793057766</v>
      </c>
      <c r="L2614" s="13">
        <f>IF(B2614="Pending","",(G2614/C2614)/(VLOOKUP(B2614,Population!$A$2:$B$10,2,FALSE)/100000))</f>
        <v>4.3040568944224023E-5</v>
      </c>
    </row>
    <row r="2615" spans="1:12" x14ac:dyDescent="0.3">
      <c r="A2615" s="1">
        <v>44170</v>
      </c>
      <c r="B2615" s="99" t="s">
        <v>3</v>
      </c>
      <c r="C2615" s="100">
        <v>62495</v>
      </c>
      <c r="D2615" s="6">
        <f t="shared" si="501"/>
        <v>0.15721142477649036</v>
      </c>
      <c r="E2615" s="7">
        <f t="shared" si="502"/>
        <v>780</v>
      </c>
      <c r="F2615" s="6">
        <f t="shared" si="503"/>
        <v>0.15873015873015872</v>
      </c>
      <c r="G2615" s="101">
        <v>62</v>
      </c>
      <c r="H2615" s="7">
        <f t="shared" si="504"/>
        <v>0</v>
      </c>
      <c r="I2615" s="6">
        <f t="shared" si="505"/>
        <v>1.2640163098878695E-2</v>
      </c>
      <c r="J2615" s="10">
        <f>IF(B2615="Pending","",C2615/(VLOOKUP(B2615,Population!$A$2:$B$10,2,FALSE)/100000))</f>
        <v>7124.5191989803716</v>
      </c>
      <c r="K2615" s="10">
        <f>IF(B2615="Pending","",SUMIFS(E:E,A:A,"&lt;="&amp;A2615,A:A,"&gt;="&amp;A2615-13,B:B,B2615)/(VLOOKUP(B2615,Population!$A$2:$B$10,2,FALSE)/100000)/14)</f>
        <v>75.908664662195861</v>
      </c>
      <c r="L2615" s="13">
        <f>IF(B2615="Pending","",(G2615/C2615)/(VLOOKUP(B2615,Population!$A$2:$B$10,2,FALSE)/100000))</f>
        <v>1.1309846375658734E-4</v>
      </c>
    </row>
    <row r="2616" spans="1:12" x14ac:dyDescent="0.3">
      <c r="A2616" s="1">
        <v>44170</v>
      </c>
      <c r="B2616" s="99" t="s">
        <v>4</v>
      </c>
      <c r="C2616" s="100">
        <v>59292</v>
      </c>
      <c r="D2616" s="6">
        <f t="shared" si="501"/>
        <v>0.14915400908628956</v>
      </c>
      <c r="E2616" s="7">
        <f t="shared" si="502"/>
        <v>771</v>
      </c>
      <c r="F2616" s="6">
        <f t="shared" si="503"/>
        <v>0.1568986568986569</v>
      </c>
      <c r="G2616" s="101">
        <v>162</v>
      </c>
      <c r="H2616" s="7">
        <f t="shared" si="504"/>
        <v>0</v>
      </c>
      <c r="I2616" s="6">
        <f t="shared" si="505"/>
        <v>3.3027522935779818E-2</v>
      </c>
      <c r="J2616" s="10">
        <f>IF(B2616="Pending","",C2616/(VLOOKUP(B2616,Population!$A$2:$B$10,2,FALSE)/100000))</f>
        <v>6954.9101487355138</v>
      </c>
      <c r="K2616" s="10">
        <f>IF(B2616="Pending","",SUMIFS(E:E,A:A,"&lt;="&amp;A2616,A:A,"&gt;="&amp;A2616-13,B:B,B2616)/(VLOOKUP(B2616,Population!$A$2:$B$10,2,FALSE)/100000)/14)</f>
        <v>78.615667164909411</v>
      </c>
      <c r="L2616" s="13">
        <f>IF(B2616="Pending","",(G2616/C2616)/(VLOOKUP(B2616,Population!$A$2:$B$10,2,FALSE)/100000))</f>
        <v>3.2048989315892532E-4</v>
      </c>
    </row>
    <row r="2617" spans="1:12" x14ac:dyDescent="0.3">
      <c r="A2617" s="1">
        <v>44170</v>
      </c>
      <c r="B2617" s="99" t="s">
        <v>5</v>
      </c>
      <c r="C2617" s="100">
        <v>54049</v>
      </c>
      <c r="D2617" s="6">
        <f t="shared" si="501"/>
        <v>0.13596480194806829</v>
      </c>
      <c r="E2617" s="7">
        <f t="shared" si="502"/>
        <v>719</v>
      </c>
      <c r="F2617" s="6">
        <f t="shared" si="503"/>
        <v>0.14631664631664631</v>
      </c>
      <c r="G2617" s="101">
        <v>451</v>
      </c>
      <c r="H2617" s="7">
        <f t="shared" si="504"/>
        <v>1</v>
      </c>
      <c r="I2617" s="6">
        <f t="shared" si="505"/>
        <v>9.1946992864424051E-2</v>
      </c>
      <c r="J2617" s="10">
        <f>IF(B2617="Pending","",C2617/(VLOOKUP(B2617,Population!$A$2:$B$10,2,FALSE)/100000))</f>
        <v>6036.5595553078592</v>
      </c>
      <c r="K2617" s="10">
        <f>IF(B2617="Pending","",SUMIFS(E:E,A:A,"&lt;="&amp;A2617,A:A,"&gt;="&amp;A2617-13,B:B,B2617)/(VLOOKUP(B2617,Population!$A$2:$B$10,2,FALSE)/100000)/14)</f>
        <v>71.335951165427772</v>
      </c>
      <c r="L2617" s="13">
        <f>IF(B2617="Pending","",(G2617/C2617)/(VLOOKUP(B2617,Population!$A$2:$B$10,2,FALSE)/100000))</f>
        <v>9.3194590675691532E-4</v>
      </c>
    </row>
    <row r="2618" spans="1:12" x14ac:dyDescent="0.3">
      <c r="A2618" s="1">
        <v>44170</v>
      </c>
      <c r="B2618" s="99" t="s">
        <v>6</v>
      </c>
      <c r="C2618" s="100">
        <v>38175</v>
      </c>
      <c r="D2618" s="6">
        <f t="shared" si="501"/>
        <v>9.6032420847148081E-2</v>
      </c>
      <c r="E2618" s="7">
        <f t="shared" si="502"/>
        <v>477</v>
      </c>
      <c r="F2618" s="6">
        <f t="shared" si="503"/>
        <v>9.7069597069597072E-2</v>
      </c>
      <c r="G2618" s="101">
        <v>916</v>
      </c>
      <c r="H2618" s="7">
        <f t="shared" si="504"/>
        <v>4</v>
      </c>
      <c r="I2618" s="6">
        <f t="shared" si="505"/>
        <v>0.18674821610601428</v>
      </c>
      <c r="J2618" s="10">
        <f>IF(B2618="Pending","",C2618/(VLOOKUP(B2618,Population!$A$2:$B$10,2,FALSE)/100000))</f>
        <v>4844.3095383725149</v>
      </c>
      <c r="K2618" s="10">
        <f>IF(B2618="Pending","",SUMIFS(E:E,A:A,"&lt;="&amp;A2618,A:A,"&gt;="&amp;A2618-13,B:B,B2618)/(VLOOKUP(B2618,Population!$A$2:$B$10,2,FALSE)/100000)/14)</f>
        <v>58.671934964702579</v>
      </c>
      <c r="L2618" s="13">
        <f>IF(B2618="Pending","",(G2618/C2618)/(VLOOKUP(B2618,Population!$A$2:$B$10,2,FALSE)/100000))</f>
        <v>3.0448735935602973E-3</v>
      </c>
    </row>
    <row r="2619" spans="1:12" x14ac:dyDescent="0.3">
      <c r="A2619" s="1">
        <v>44170</v>
      </c>
      <c r="B2619" s="99" t="s">
        <v>7</v>
      </c>
      <c r="C2619" s="100">
        <v>22949</v>
      </c>
      <c r="D2619" s="6">
        <f t="shared" si="501"/>
        <v>5.7730138206187331E-2</v>
      </c>
      <c r="E2619" s="7">
        <f t="shared" si="502"/>
        <v>291</v>
      </c>
      <c r="F2619" s="6">
        <f t="shared" si="503"/>
        <v>5.9218559218559216E-2</v>
      </c>
      <c r="G2619" s="101">
        <v>1484</v>
      </c>
      <c r="H2619" s="7">
        <f t="shared" si="504"/>
        <v>9</v>
      </c>
      <c r="I2619" s="6">
        <f t="shared" si="505"/>
        <v>0.30254841997961263</v>
      </c>
      <c r="J2619" s="10">
        <f>IF(B2619="Pending","",C2619/(VLOOKUP(B2619,Population!$A$2:$B$10,2,FALSE)/100000))</f>
        <v>4785.0591225549788</v>
      </c>
      <c r="K2619" s="10">
        <f>IF(B2619="Pending","",SUMIFS(E:E,A:A,"&lt;="&amp;A2619,A:A,"&gt;="&amp;A2619-13,B:B,B2619)/(VLOOKUP(B2619,Population!$A$2:$B$10,2,FALSE)/100000)/14)</f>
        <v>59.722761282612581</v>
      </c>
      <c r="L2619" s="13">
        <f>IF(B2619="Pending","",(G2619/C2619)/(VLOOKUP(B2619,Population!$A$2:$B$10,2,FALSE)/100000))</f>
        <v>1.3483221750925303E-2</v>
      </c>
    </row>
    <row r="2620" spans="1:12" x14ac:dyDescent="0.3">
      <c r="A2620" s="1">
        <v>44170</v>
      </c>
      <c r="B2620" s="99" t="s">
        <v>25</v>
      </c>
      <c r="C2620" s="100">
        <v>12236</v>
      </c>
      <c r="D2620" s="6">
        <f t="shared" si="501"/>
        <v>3.0780686351950332E-2</v>
      </c>
      <c r="E2620" s="7">
        <f t="shared" si="502"/>
        <v>199</v>
      </c>
      <c r="F2620" s="6">
        <f t="shared" si="503"/>
        <v>4.0496540496540494E-2</v>
      </c>
      <c r="G2620" s="101">
        <v>1793</v>
      </c>
      <c r="H2620" s="7">
        <f t="shared" si="504"/>
        <v>15</v>
      </c>
      <c r="I2620" s="6">
        <f t="shared" si="505"/>
        <v>0.36554536187563713</v>
      </c>
      <c r="J2620" s="10">
        <f>IF(B2620="Pending","",C2620/(VLOOKUP(B2620,Population!$A$2:$B$10,2,FALSE)/100000))</f>
        <v>5527.4225388378673</v>
      </c>
      <c r="K2620" s="10">
        <f>IF(B2620="Pending","",SUMIFS(E:E,A:A,"&lt;="&amp;A2620,A:A,"&gt;="&amp;A2620-13,B:B,B2620)/(VLOOKUP(B2620,Population!$A$2:$B$10,2,FALSE)/100000)/14)</f>
        <v>63.952689207354489</v>
      </c>
      <c r="L2620" s="13">
        <f>IF(B2620="Pending","",(G2620/C2620)/(VLOOKUP(B2620,Population!$A$2:$B$10,2,FALSE)/100000))</f>
        <v>6.6194821903300533E-2</v>
      </c>
    </row>
    <row r="2621" spans="1:12" x14ac:dyDescent="0.3">
      <c r="A2621" s="1">
        <v>44170</v>
      </c>
      <c r="B2621" s="99" t="s">
        <v>21</v>
      </c>
      <c r="C2621" s="100">
        <v>547</v>
      </c>
      <c r="D2621" s="6">
        <f t="shared" si="501"/>
        <v>1.3760244716015718E-3</v>
      </c>
      <c r="E2621" s="7">
        <f t="shared" si="502"/>
        <v>13</v>
      </c>
      <c r="F2621" s="6">
        <f t="shared" si="503"/>
        <v>2.6455026455026454E-3</v>
      </c>
      <c r="G2621" s="101">
        <v>0</v>
      </c>
      <c r="H2621" s="7">
        <f t="shared" si="504"/>
        <v>0</v>
      </c>
      <c r="I2621" s="6">
        <f t="shared" si="505"/>
        <v>0</v>
      </c>
      <c r="J2621" s="10" t="str">
        <f>IF(B2621="Pending","",C2621/(VLOOKUP(B2621,Population!$A$2:$B$10,2,FALSE)/100000))</f>
        <v/>
      </c>
      <c r="K2621" s="10" t="str">
        <f>IF(B2621="Pending","",SUMIFS(E:E,A:A,"&lt;="&amp;A2621,A:A,"&gt;="&amp;A2621-13,B:B,B2621)/(VLOOKUP(B2621,Population!$A$2:$B$10,2,FALSE)/100000)/14)</f>
        <v/>
      </c>
      <c r="L2621" s="13" t="str">
        <f>IF(B2621="Pending","",(G2621/C2621)/(VLOOKUP(B2621,Population!$A$2:$B$10,2,FALSE)/100000))</f>
        <v/>
      </c>
    </row>
    <row r="2622" spans="1:12" x14ac:dyDescent="0.3">
      <c r="A2622" s="1">
        <v>44171</v>
      </c>
      <c r="B2622" s="11" t="s">
        <v>0</v>
      </c>
      <c r="C2622" s="101">
        <v>19909</v>
      </c>
      <c r="D2622" s="6">
        <f t="shared" ref="D2622:D2631" si="506">C2622/SUMIF(A:A,A2622,C:C)</f>
        <v>4.9698697434310046E-2</v>
      </c>
      <c r="E2622" s="7">
        <f t="shared" ref="E2622:E2631" si="507">C2622-SUMIFS(C:C,A:A,A2622-1,B:B,B2622)</f>
        <v>136</v>
      </c>
      <c r="F2622" s="6">
        <f t="shared" ref="F2622:F2631" si="508">E2622/SUMIF(A:A,A2622,E:E)</f>
        <v>4.4270833333333336E-2</v>
      </c>
      <c r="G2622" s="101">
        <v>4</v>
      </c>
      <c r="H2622" s="7">
        <f t="shared" ref="H2622:H2631" si="509">G2622-SUMIFS(G:G,A:A,A2622-1,B:B,B2622)</f>
        <v>0</v>
      </c>
      <c r="I2622" s="6">
        <f t="shared" ref="I2622:I2631" si="510">G2622/SUMIF(A:A,A2622,G:G)</f>
        <v>8.0922516690269067E-4</v>
      </c>
      <c r="J2622" s="10">
        <f>IF(B2622="Pending","",C2622/(VLOOKUP(B2622,Population!$A$2:$B$10,2,FALSE)/100000))</f>
        <v>2197.6214602829787</v>
      </c>
      <c r="K2622" s="10">
        <f>IF(B2622="Pending","",SUMIFS(E:E,A:A,"&lt;="&amp;A2622,A:A,"&gt;="&amp;A2622-13,B:B,B2622)/(VLOOKUP(B2622,Population!$A$2:$B$10,2,FALSE)/100000)/14)</f>
        <v>24.891438007625279</v>
      </c>
      <c r="L2622" s="13">
        <f>IF(B2622="Pending","",(G2622/C2622)/(VLOOKUP(B2622,Population!$A$2:$B$10,2,FALSE)/100000))</f>
        <v>2.217757137113581E-5</v>
      </c>
    </row>
    <row r="2623" spans="1:12" x14ac:dyDescent="0.3">
      <c r="A2623" s="1">
        <v>44171</v>
      </c>
      <c r="B2623" s="101" t="s">
        <v>1</v>
      </c>
      <c r="C2623" s="101">
        <v>52714</v>
      </c>
      <c r="D2623" s="6">
        <f t="shared" si="506"/>
        <v>0.13158958945965241</v>
      </c>
      <c r="E2623" s="7">
        <f t="shared" si="507"/>
        <v>329</v>
      </c>
      <c r="F2623" s="6">
        <f t="shared" si="508"/>
        <v>0.10709635416666667</v>
      </c>
      <c r="G2623" s="101">
        <v>2</v>
      </c>
      <c r="H2623" s="7">
        <f t="shared" si="509"/>
        <v>0</v>
      </c>
      <c r="I2623" s="6">
        <f t="shared" si="510"/>
        <v>4.0461258345134534E-4</v>
      </c>
      <c r="J2623" s="10">
        <f>IF(B2623="Pending","",C2623/(VLOOKUP(B2623,Population!$A$2:$B$10,2,FALSE)/100000))</f>
        <v>6152.9662377075492</v>
      </c>
      <c r="K2623" s="10">
        <f>IF(B2623="Pending","",SUMIFS(E:E,A:A,"&lt;="&amp;A2623,A:A,"&gt;="&amp;A2623-13,B:B,B2623)/(VLOOKUP(B2623,Population!$A$2:$B$10,2,FALSE)/100000)/14)</f>
        <v>61.204837358212124</v>
      </c>
      <c r="L2623" s="13">
        <f>IF(B2623="Pending","",(G2623/C2623)/(VLOOKUP(B2623,Population!$A$2:$B$10,2,FALSE)/100000))</f>
        <v>4.4285605116952792E-6</v>
      </c>
    </row>
    <row r="2624" spans="1:12" x14ac:dyDescent="0.3">
      <c r="A2624" s="1">
        <v>44171</v>
      </c>
      <c r="B2624" s="101" t="s">
        <v>2</v>
      </c>
      <c r="C2624" s="101">
        <v>76157</v>
      </c>
      <c r="D2624" s="6">
        <f t="shared" si="506"/>
        <v>0.19011018637323573</v>
      </c>
      <c r="E2624" s="7">
        <f t="shared" si="507"/>
        <v>536</v>
      </c>
      <c r="F2624" s="6">
        <f t="shared" si="508"/>
        <v>0.17447916666666666</v>
      </c>
      <c r="G2624" s="101">
        <v>31</v>
      </c>
      <c r="H2624" s="7">
        <f t="shared" si="509"/>
        <v>0</v>
      </c>
      <c r="I2624" s="6">
        <f t="shared" si="510"/>
        <v>6.2714950434958529E-3</v>
      </c>
      <c r="J2624" s="10">
        <f>IF(B2624="Pending","",C2624/(VLOOKUP(B2624,Population!$A$2:$B$10,2,FALSE)/100000))</f>
        <v>7995.9220870850686</v>
      </c>
      <c r="K2624" s="10">
        <f>IF(B2624="Pending","",SUMIFS(E:E,A:A,"&lt;="&amp;A2624,A:A,"&gt;="&amp;A2624-13,B:B,B2624)/(VLOOKUP(B2624,Population!$A$2:$B$10,2,FALSE)/100000)/14)</f>
        <v>77.492044560062965</v>
      </c>
      <c r="L2624" s="13">
        <f>IF(B2624="Pending","",(G2624/C2624)/(VLOOKUP(B2624,Population!$A$2:$B$10,2,FALSE)/100000))</f>
        <v>4.2737645444688799E-5</v>
      </c>
    </row>
    <row r="2625" spans="1:12" x14ac:dyDescent="0.3">
      <c r="A2625" s="1">
        <v>44171</v>
      </c>
      <c r="B2625" s="101" t="s">
        <v>3</v>
      </c>
      <c r="C2625" s="101">
        <v>62994</v>
      </c>
      <c r="D2625" s="6">
        <f t="shared" si="506"/>
        <v>0.1572514815498984</v>
      </c>
      <c r="E2625" s="7">
        <f t="shared" si="507"/>
        <v>499</v>
      </c>
      <c r="F2625" s="6">
        <f t="shared" si="508"/>
        <v>0.16243489583333334</v>
      </c>
      <c r="G2625" s="101">
        <v>62</v>
      </c>
      <c r="H2625" s="7">
        <f t="shared" si="509"/>
        <v>0</v>
      </c>
      <c r="I2625" s="6">
        <f t="shared" si="510"/>
        <v>1.2542990086991706E-2</v>
      </c>
      <c r="J2625" s="10">
        <f>IF(B2625="Pending","",C2625/(VLOOKUP(B2625,Population!$A$2:$B$10,2,FALSE)/100000))</f>
        <v>7181.4059112020086</v>
      </c>
      <c r="K2625" s="10">
        <f>IF(B2625="Pending","",SUMIFS(E:E,A:A,"&lt;="&amp;A2625,A:A,"&gt;="&amp;A2625-13,B:B,B2625)/(VLOOKUP(B2625,Population!$A$2:$B$10,2,FALSE)/100000)/14)</f>
        <v>74.402217230045423</v>
      </c>
      <c r="L2625" s="13">
        <f>IF(B2625="Pending","",(G2625/C2625)/(VLOOKUP(B2625,Population!$A$2:$B$10,2,FALSE)/100000))</f>
        <v>1.1220256679156628E-4</v>
      </c>
    </row>
    <row r="2626" spans="1:12" x14ac:dyDescent="0.3">
      <c r="A2626" s="1">
        <v>44171</v>
      </c>
      <c r="B2626" s="101" t="s">
        <v>4</v>
      </c>
      <c r="C2626" s="101">
        <v>59785</v>
      </c>
      <c r="D2626" s="6">
        <f t="shared" si="506"/>
        <v>0.14924087729721364</v>
      </c>
      <c r="E2626" s="7">
        <f t="shared" si="507"/>
        <v>493</v>
      </c>
      <c r="F2626" s="6">
        <f t="shared" si="508"/>
        <v>0.16048177083333334</v>
      </c>
      <c r="G2626" s="101">
        <v>164</v>
      </c>
      <c r="H2626" s="7">
        <f t="shared" si="509"/>
        <v>2</v>
      </c>
      <c r="I2626" s="6">
        <f t="shared" si="510"/>
        <v>3.3178231843010317E-2</v>
      </c>
      <c r="J2626" s="10">
        <f>IF(B2626="Pending","",C2626/(VLOOKUP(B2626,Population!$A$2:$B$10,2,FALSE)/100000))</f>
        <v>7012.7387040773237</v>
      </c>
      <c r="K2626" s="10">
        <f>IF(B2626="Pending","",SUMIFS(E:E,A:A,"&lt;="&amp;A2626,A:A,"&gt;="&amp;A2626-13,B:B,B2626)/(VLOOKUP(B2626,Population!$A$2:$B$10,2,FALSE)/100000)/14)</f>
        <v>77.107533296244426</v>
      </c>
      <c r="L2626" s="13">
        <f>IF(B2626="Pending","",(G2626/C2626)/(VLOOKUP(B2626,Population!$A$2:$B$10,2,FALSE)/100000))</f>
        <v>3.2177110223252208E-4</v>
      </c>
    </row>
    <row r="2627" spans="1:12" x14ac:dyDescent="0.3">
      <c r="A2627" s="1">
        <v>44171</v>
      </c>
      <c r="B2627" s="101" t="s">
        <v>5</v>
      </c>
      <c r="C2627" s="101">
        <v>54495</v>
      </c>
      <c r="D2627" s="6">
        <f t="shared" si="506"/>
        <v>0.13603548730135748</v>
      </c>
      <c r="E2627" s="7">
        <f t="shared" si="507"/>
        <v>446</v>
      </c>
      <c r="F2627" s="6">
        <f t="shared" si="508"/>
        <v>0.14518229166666666</v>
      </c>
      <c r="G2627" s="101">
        <v>455</v>
      </c>
      <c r="H2627" s="7">
        <f t="shared" si="509"/>
        <v>4</v>
      </c>
      <c r="I2627" s="6">
        <f t="shared" si="510"/>
        <v>9.2049362735181064E-2</v>
      </c>
      <c r="J2627" s="10">
        <f>IF(B2627="Pending","",C2627/(VLOOKUP(B2627,Population!$A$2:$B$10,2,FALSE)/100000))</f>
        <v>6086.3718656497213</v>
      </c>
      <c r="K2627" s="10">
        <f>IF(B2627="Pending","",SUMIFS(E:E,A:A,"&lt;="&amp;A2627,A:A,"&gt;="&amp;A2627-13,B:B,B2627)/(VLOOKUP(B2627,Population!$A$2:$B$10,2,FALSE)/100000)/14)</f>
        <v>69.540984825434336</v>
      </c>
      <c r="L2627" s="13">
        <f>IF(B2627="Pending","",(G2627/C2627)/(VLOOKUP(B2627,Population!$A$2:$B$10,2,FALSE)/100000))</f>
        <v>9.3251658853580027E-4</v>
      </c>
    </row>
    <row r="2628" spans="1:12" x14ac:dyDescent="0.3">
      <c r="A2628" s="1">
        <v>44171</v>
      </c>
      <c r="B2628" s="101" t="s">
        <v>6</v>
      </c>
      <c r="C2628" s="101">
        <v>38534</v>
      </c>
      <c r="D2628" s="6">
        <f t="shared" si="506"/>
        <v>9.6192154650344239E-2</v>
      </c>
      <c r="E2628" s="7">
        <f t="shared" si="507"/>
        <v>359</v>
      </c>
      <c r="F2628" s="6">
        <f t="shared" si="508"/>
        <v>0.11686197916666667</v>
      </c>
      <c r="G2628" s="101">
        <v>920</v>
      </c>
      <c r="H2628" s="7">
        <f t="shared" si="509"/>
        <v>4</v>
      </c>
      <c r="I2628" s="6">
        <f t="shared" si="510"/>
        <v>0.18612178838761886</v>
      </c>
      <c r="J2628" s="10">
        <f>IF(B2628="Pending","",C2628/(VLOOKUP(B2628,Population!$A$2:$B$10,2,FALSE)/100000))</f>
        <v>4889.865717135468</v>
      </c>
      <c r="K2628" s="10">
        <f>IF(B2628="Pending","",SUMIFS(E:E,A:A,"&lt;="&amp;A2628,A:A,"&gt;="&amp;A2628-13,B:B,B2628)/(VLOOKUP(B2628,Population!$A$2:$B$10,2,FALSE)/100000)/14)</f>
        <v>57.63862728882183</v>
      </c>
      <c r="L2628" s="13">
        <f>IF(B2628="Pending","",(G2628/C2628)/(VLOOKUP(B2628,Population!$A$2:$B$10,2,FALSE)/100000))</f>
        <v>3.0296787037339674E-3</v>
      </c>
    </row>
    <row r="2629" spans="1:12" x14ac:dyDescent="0.3">
      <c r="A2629" s="1">
        <v>44171</v>
      </c>
      <c r="B2629" s="101" t="s">
        <v>7</v>
      </c>
      <c r="C2629" s="101">
        <v>23124</v>
      </c>
      <c r="D2629" s="6">
        <f t="shared" si="506"/>
        <v>5.7724279445024139E-2</v>
      </c>
      <c r="E2629" s="7">
        <f t="shared" si="507"/>
        <v>175</v>
      </c>
      <c r="F2629" s="6">
        <f t="shared" si="508"/>
        <v>5.6966145833333336E-2</v>
      </c>
      <c r="G2629" s="101">
        <v>1489</v>
      </c>
      <c r="H2629" s="7">
        <f t="shared" si="509"/>
        <v>5</v>
      </c>
      <c r="I2629" s="6">
        <f t="shared" si="510"/>
        <v>0.3012340683795266</v>
      </c>
      <c r="J2629" s="10">
        <f>IF(B2629="Pending","",C2629/(VLOOKUP(B2629,Population!$A$2:$B$10,2,FALSE)/100000))</f>
        <v>4821.5480914184209</v>
      </c>
      <c r="K2629" s="10">
        <f>IF(B2629="Pending","",SUMIFS(E:E,A:A,"&lt;="&amp;A2629,A:A,"&gt;="&amp;A2629-13,B:B,B2629)/(VLOOKUP(B2629,Population!$A$2:$B$10,2,FALSE)/100000)/14)</f>
        <v>57.53342315080608</v>
      </c>
      <c r="L2629" s="13">
        <f>IF(B2629="Pending","",(G2629/C2629)/(VLOOKUP(B2629,Population!$A$2:$B$10,2,FALSE)/100000))</f>
        <v>1.3426266992281253E-2</v>
      </c>
    </row>
    <row r="2630" spans="1:12" x14ac:dyDescent="0.3">
      <c r="A2630" s="1">
        <v>44171</v>
      </c>
      <c r="B2630" s="101" t="s">
        <v>25</v>
      </c>
      <c r="C2630" s="101">
        <v>12336</v>
      </c>
      <c r="D2630" s="6">
        <f t="shared" si="506"/>
        <v>3.0794270508295182E-2</v>
      </c>
      <c r="E2630" s="7">
        <f t="shared" si="507"/>
        <v>100</v>
      </c>
      <c r="F2630" s="6">
        <f t="shared" si="508"/>
        <v>3.2552083333333336E-2</v>
      </c>
      <c r="G2630" s="101">
        <v>1816</v>
      </c>
      <c r="H2630" s="7">
        <f t="shared" si="509"/>
        <v>23</v>
      </c>
      <c r="I2630" s="6">
        <f t="shared" si="510"/>
        <v>0.36738822577382158</v>
      </c>
      <c r="J2630" s="10">
        <f>IF(B2630="Pending","",C2630/(VLOOKUP(B2630,Population!$A$2:$B$10,2,FALSE)/100000))</f>
        <v>5572.5959822739405</v>
      </c>
      <c r="K2630" s="10">
        <f>IF(B2630="Pending","",SUMIFS(E:E,A:A,"&lt;="&amp;A2630,A:A,"&gt;="&amp;A2630-13,B:B,B2630)/(VLOOKUP(B2630,Population!$A$2:$B$10,2,FALSE)/100000)/14)</f>
        <v>63.113753829255991</v>
      </c>
      <c r="L2630" s="13">
        <f>IF(B2630="Pending","",(G2630/C2630)/(VLOOKUP(B2630,Population!$A$2:$B$10,2,FALSE)/100000))</f>
        <v>6.6500464721066965E-2</v>
      </c>
    </row>
    <row r="2631" spans="1:12" x14ac:dyDescent="0.3">
      <c r="A2631" s="1">
        <v>44171</v>
      </c>
      <c r="B2631" s="101" t="s">
        <v>21</v>
      </c>
      <c r="C2631" s="101">
        <v>546</v>
      </c>
      <c r="D2631" s="6">
        <f t="shared" si="506"/>
        <v>1.362975980668707E-3</v>
      </c>
      <c r="E2631" s="7">
        <f t="shared" si="507"/>
        <v>-1</v>
      </c>
      <c r="F2631" s="6">
        <f t="shared" si="508"/>
        <v>-3.2552083333333332E-4</v>
      </c>
      <c r="G2631" s="101">
        <v>0</v>
      </c>
      <c r="H2631" s="7">
        <f t="shared" si="509"/>
        <v>0</v>
      </c>
      <c r="I2631" s="6">
        <f t="shared" si="510"/>
        <v>0</v>
      </c>
      <c r="J2631" s="10" t="str">
        <f>IF(B2631="Pending","",C2631/(VLOOKUP(B2631,Population!$A$2:$B$10,2,FALSE)/100000))</f>
        <v/>
      </c>
      <c r="K2631" s="10" t="str">
        <f>IF(B2631="Pending","",SUMIFS(E:E,A:A,"&lt;="&amp;A2631,A:A,"&gt;="&amp;A2631-13,B:B,B2631)/(VLOOKUP(B2631,Population!$A$2:$B$10,2,FALSE)/100000)/14)</f>
        <v/>
      </c>
      <c r="L2631" s="13" t="str">
        <f>IF(B2631="Pending","",(G2631/C2631)/(VLOOKUP(B2631,Population!$A$2:$B$10,2,FALSE)/100000))</f>
        <v/>
      </c>
    </row>
    <row r="2632" spans="1:12" x14ac:dyDescent="0.3">
      <c r="A2632" s="1">
        <v>44172</v>
      </c>
      <c r="B2632" s="11" t="s">
        <v>0</v>
      </c>
      <c r="C2632" s="101">
        <v>20367</v>
      </c>
      <c r="D2632" s="6">
        <f t="shared" ref="D2632:D2641" si="511">C2632/SUMIF(A:A,A2632,C:C)</f>
        <v>4.9829961099014018E-2</v>
      </c>
      <c r="E2632" s="7">
        <f t="shared" ref="E2632:E2641" si="512">C2632-SUMIFS(C:C,A:A,A2632-1,B:B,B2632)</f>
        <v>458</v>
      </c>
      <c r="F2632" s="6">
        <f t="shared" ref="F2632:F2641" si="513">E2632/SUMIF(A:A,A2632,E:E)</f>
        <v>5.6293018682399214E-2</v>
      </c>
      <c r="G2632" s="101">
        <v>4</v>
      </c>
      <c r="H2632" s="7">
        <f t="shared" ref="H2632:H2641" si="514">G2632-SUMIFS(G:G,A:A,A2632-1,B:B,B2632)</f>
        <v>0</v>
      </c>
      <c r="I2632" s="6">
        <f t="shared" ref="I2632:I2641" si="515">G2632/SUMIF(A:A,A2632,G:G)</f>
        <v>7.9856258734278297E-4</v>
      </c>
      <c r="J2632" s="10">
        <f>IF(B2632="Pending","",C2632/(VLOOKUP(B2632,Population!$A$2:$B$10,2,FALSE)/100000))</f>
        <v>2248.1770195179779</v>
      </c>
      <c r="K2632" s="10">
        <f>IF(B2632="Pending","",SUMIFS(E:E,A:A,"&lt;="&amp;A2632,A:A,"&gt;="&amp;A2632-13,B:B,B2632)/(VLOOKUP(B2632,Population!$A$2:$B$10,2,FALSE)/100000)/14)</f>
        <v>26.681224649288545</v>
      </c>
      <c r="L2632" s="13">
        <f>IF(B2632="Pending","",(G2632/C2632)/(VLOOKUP(B2632,Population!$A$2:$B$10,2,FALSE)/100000))</f>
        <v>2.167885640634079E-5</v>
      </c>
    </row>
    <row r="2633" spans="1:12" x14ac:dyDescent="0.3">
      <c r="A2633" s="1">
        <v>44172</v>
      </c>
      <c r="B2633" s="101" t="s">
        <v>1</v>
      </c>
      <c r="C2633" s="101">
        <v>53725</v>
      </c>
      <c r="D2633" s="6">
        <f t="shared" si="511"/>
        <v>0.13144374036650111</v>
      </c>
      <c r="E2633" s="7">
        <f t="shared" si="512"/>
        <v>1011</v>
      </c>
      <c r="F2633" s="6">
        <f t="shared" si="513"/>
        <v>0.12426253687315635</v>
      </c>
      <c r="G2633" s="101">
        <v>2</v>
      </c>
      <c r="H2633" s="7">
        <f t="shared" si="514"/>
        <v>0</v>
      </c>
      <c r="I2633" s="6">
        <f t="shared" si="515"/>
        <v>3.9928129367139149E-4</v>
      </c>
      <c r="J2633" s="10">
        <f>IF(B2633="Pending","",C2633/(VLOOKUP(B2633,Population!$A$2:$B$10,2,FALSE)/100000))</f>
        <v>6270.973766377776</v>
      </c>
      <c r="K2633" s="10">
        <f>IF(B2633="Pending","",SUMIFS(E:E,A:A,"&lt;="&amp;A2633,A:A,"&gt;="&amp;A2633-13,B:B,B2633)/(VLOOKUP(B2633,Population!$A$2:$B$10,2,FALSE)/100000)/14)</f>
        <v>64.848280203265759</v>
      </c>
      <c r="L2633" s="13">
        <f>IF(B2633="Pending","",(G2633/C2633)/(VLOOKUP(B2633,Population!$A$2:$B$10,2,FALSE)/100000))</f>
        <v>4.3452236168172162E-6</v>
      </c>
    </row>
    <row r="2634" spans="1:12" x14ac:dyDescent="0.3">
      <c r="A2634" s="1">
        <v>44172</v>
      </c>
      <c r="B2634" s="101" t="s">
        <v>2</v>
      </c>
      <c r="C2634" s="101">
        <v>77496</v>
      </c>
      <c r="D2634" s="6">
        <f t="shared" si="511"/>
        <v>0.18960193770949038</v>
      </c>
      <c r="E2634" s="7">
        <f t="shared" si="512"/>
        <v>1339</v>
      </c>
      <c r="F2634" s="6">
        <f t="shared" si="513"/>
        <v>0.16457718780727632</v>
      </c>
      <c r="G2634" s="101">
        <v>31</v>
      </c>
      <c r="H2634" s="7">
        <f t="shared" si="514"/>
        <v>0</v>
      </c>
      <c r="I2634" s="6">
        <f t="shared" si="515"/>
        <v>6.1888600519065685E-3</v>
      </c>
      <c r="J2634" s="10">
        <f>IF(B2634="Pending","",C2634/(VLOOKUP(B2634,Population!$A$2:$B$10,2,FALSE)/100000))</f>
        <v>8136.5071898938313</v>
      </c>
      <c r="K2634" s="10">
        <f>IF(B2634="Pending","",SUMIFS(E:E,A:A,"&lt;="&amp;A2634,A:A,"&gt;="&amp;A2634-13,B:B,B2634)/(VLOOKUP(B2634,Population!$A$2:$B$10,2,FALSE)/100000)/14)</f>
        <v>82.216711943479169</v>
      </c>
      <c r="L2634" s="13">
        <f>IF(B2634="Pending","",(G2634/C2634)/(VLOOKUP(B2634,Population!$A$2:$B$10,2,FALSE)/100000))</f>
        <v>4.1999211109362612E-5</v>
      </c>
    </row>
    <row r="2635" spans="1:12" x14ac:dyDescent="0.3">
      <c r="A2635" s="1">
        <v>44172</v>
      </c>
      <c r="B2635" s="101" t="s">
        <v>3</v>
      </c>
      <c r="C2635" s="101">
        <v>64188</v>
      </c>
      <c r="D2635" s="6">
        <f t="shared" si="511"/>
        <v>0.15704254642428989</v>
      </c>
      <c r="E2635" s="7">
        <f t="shared" si="512"/>
        <v>1194</v>
      </c>
      <c r="F2635" s="6">
        <f t="shared" si="513"/>
        <v>0.14675516224188789</v>
      </c>
      <c r="G2635" s="101">
        <v>63</v>
      </c>
      <c r="H2635" s="7">
        <f t="shared" si="514"/>
        <v>1</v>
      </c>
      <c r="I2635" s="6">
        <f t="shared" si="515"/>
        <v>1.2577360750648832E-2</v>
      </c>
      <c r="J2635" s="10">
        <f>IF(B2635="Pending","",C2635/(VLOOKUP(B2635,Population!$A$2:$B$10,2,FALSE)/100000))</f>
        <v>7317.5236153956648</v>
      </c>
      <c r="K2635" s="10">
        <f>IF(B2635="Pending","",SUMIFS(E:E,A:A,"&lt;="&amp;A2635,A:A,"&gt;="&amp;A2635-13,B:B,B2635)/(VLOOKUP(B2635,Population!$A$2:$B$10,2,FALSE)/100000)/14)</f>
        <v>79.369422276595486</v>
      </c>
      <c r="L2635" s="13">
        <f>IF(B2635="Pending","",(G2635/C2635)/(VLOOKUP(B2635,Population!$A$2:$B$10,2,FALSE)/100000))</f>
        <v>1.1189147379207632E-4</v>
      </c>
    </row>
    <row r="2636" spans="1:12" x14ac:dyDescent="0.3">
      <c r="A2636" s="1">
        <v>44172</v>
      </c>
      <c r="B2636" s="101" t="s">
        <v>4</v>
      </c>
      <c r="C2636" s="101">
        <v>61083</v>
      </c>
      <c r="D2636" s="6">
        <f t="shared" si="511"/>
        <v>0.14944584444498812</v>
      </c>
      <c r="E2636" s="7">
        <f t="shared" si="512"/>
        <v>1298</v>
      </c>
      <c r="F2636" s="6">
        <f t="shared" si="513"/>
        <v>0.1595378564405113</v>
      </c>
      <c r="G2636" s="101">
        <v>166</v>
      </c>
      <c r="H2636" s="7">
        <f t="shared" si="514"/>
        <v>2</v>
      </c>
      <c r="I2636" s="6">
        <f t="shared" si="515"/>
        <v>3.3140347374725494E-2</v>
      </c>
      <c r="J2636" s="10">
        <f>IF(B2636="Pending","",C2636/(VLOOKUP(B2636,Population!$A$2:$B$10,2,FALSE)/100000))</f>
        <v>7164.9931966405484</v>
      </c>
      <c r="K2636" s="10">
        <f>IF(B2636="Pending","",SUMIFS(E:E,A:A,"&lt;="&amp;A2636,A:A,"&gt;="&amp;A2636-13,B:B,B2636)/(VLOOKUP(B2636,Population!$A$2:$B$10,2,FALSE)/100000)/14)</f>
        <v>83.031147991500831</v>
      </c>
      <c r="L2636" s="13">
        <f>IF(B2636="Pending","",(G2636/C2636)/(VLOOKUP(B2636,Population!$A$2:$B$10,2,FALSE)/100000))</f>
        <v>3.1877419165338416E-4</v>
      </c>
    </row>
    <row r="2637" spans="1:12" x14ac:dyDescent="0.3">
      <c r="A2637" s="1">
        <v>44172</v>
      </c>
      <c r="B2637" s="101" t="s">
        <v>5</v>
      </c>
      <c r="C2637" s="101">
        <v>55686</v>
      </c>
      <c r="D2637" s="6">
        <f t="shared" si="511"/>
        <v>0.13624152863748684</v>
      </c>
      <c r="E2637" s="7">
        <f t="shared" si="512"/>
        <v>1191</v>
      </c>
      <c r="F2637" s="6">
        <f t="shared" si="513"/>
        <v>0.14638643067846607</v>
      </c>
      <c r="G2637" s="101">
        <v>457</v>
      </c>
      <c r="H2637" s="7">
        <f t="shared" si="514"/>
        <v>2</v>
      </c>
      <c r="I2637" s="6">
        <f t="shared" si="515"/>
        <v>9.1235775603912952E-2</v>
      </c>
      <c r="J2637" s="10">
        <f>IF(B2637="Pending","",C2637/(VLOOKUP(B2637,Population!$A$2:$B$10,2,FALSE)/100000))</f>
        <v>6219.3908378855012</v>
      </c>
      <c r="K2637" s="10">
        <f>IF(B2637="Pending","",SUMIFS(E:E,A:A,"&lt;="&amp;A2637,A:A,"&gt;="&amp;A2637-13,B:B,B2637)/(VLOOKUP(B2637,Population!$A$2:$B$10,2,FALSE)/100000)/14)</f>
        <v>73.904747438662824</v>
      </c>
      <c r="L2637" s="13">
        <f>IF(B2637="Pending","",(G2637/C2637)/(VLOOKUP(B2637,Population!$A$2:$B$10,2,FALSE)/100000))</f>
        <v>9.1658343356023763E-4</v>
      </c>
    </row>
    <row r="2638" spans="1:12" x14ac:dyDescent="0.3">
      <c r="A2638" s="1">
        <v>44172</v>
      </c>
      <c r="B2638" s="101" t="s">
        <v>6</v>
      </c>
      <c r="C2638" s="101">
        <v>39448</v>
      </c>
      <c r="D2638" s="6">
        <f t="shared" si="511"/>
        <v>9.6513590879064415E-2</v>
      </c>
      <c r="E2638" s="7">
        <f t="shared" si="512"/>
        <v>914</v>
      </c>
      <c r="F2638" s="6">
        <f t="shared" si="513"/>
        <v>0.11234021632251721</v>
      </c>
      <c r="G2638" s="101">
        <v>932</v>
      </c>
      <c r="H2638" s="7">
        <f t="shared" si="514"/>
        <v>12</v>
      </c>
      <c r="I2638" s="6">
        <f t="shared" si="515"/>
        <v>0.18606508285086842</v>
      </c>
      <c r="J2638" s="10">
        <f>IF(B2638="Pending","",C2638/(VLOOKUP(B2638,Population!$A$2:$B$10,2,FALSE)/100000))</f>
        <v>5005.8499717018722</v>
      </c>
      <c r="K2638" s="10">
        <f>IF(B2638="Pending","",SUMIFS(E:E,A:A,"&lt;="&amp;A2638,A:A,"&gt;="&amp;A2638-13,B:B,B2638)/(VLOOKUP(B2638,Population!$A$2:$B$10,2,FALSE)/100000)/14)</f>
        <v>62.333832342385229</v>
      </c>
      <c r="L2638" s="13">
        <f>IF(B2638="Pending","",(G2638/C2638)/(VLOOKUP(B2638,Population!$A$2:$B$10,2,FALSE)/100000))</f>
        <v>2.998083765368227E-3</v>
      </c>
    </row>
    <row r="2639" spans="1:12" x14ac:dyDescent="0.3">
      <c r="A2639" s="1">
        <v>44172</v>
      </c>
      <c r="B2639" s="101" t="s">
        <v>7</v>
      </c>
      <c r="C2639" s="101">
        <v>23604</v>
      </c>
      <c r="D2639" s="6">
        <f t="shared" si="511"/>
        <v>5.7749614660044531E-2</v>
      </c>
      <c r="E2639" s="7">
        <f t="shared" si="512"/>
        <v>480</v>
      </c>
      <c r="F2639" s="6">
        <f t="shared" si="513"/>
        <v>5.8997050147492625E-2</v>
      </c>
      <c r="G2639" s="101">
        <v>1510</v>
      </c>
      <c r="H2639" s="7">
        <f t="shared" si="514"/>
        <v>21</v>
      </c>
      <c r="I2639" s="6">
        <f t="shared" si="515"/>
        <v>0.30145737672190059</v>
      </c>
      <c r="J2639" s="10">
        <f>IF(B2639="Pending","",C2639/(VLOOKUP(B2639,Population!$A$2:$B$10,2,FALSE)/100000))</f>
        <v>4921.6321203010029</v>
      </c>
      <c r="K2639" s="10">
        <f>IF(B2639="Pending","",SUMIFS(E:E,A:A,"&lt;="&amp;A2639,A:A,"&gt;="&amp;A2639-13,B:B,B2639)/(VLOOKUP(B2639,Population!$A$2:$B$10,2,FALSE)/100000)/14)</f>
        <v>61.286574233902932</v>
      </c>
      <c r="L2639" s="13">
        <f>IF(B2639="Pending","",(G2639/C2639)/(VLOOKUP(B2639,Population!$A$2:$B$10,2,FALSE)/100000))</f>
        <v>1.333874233999003E-2</v>
      </c>
    </row>
    <row r="2640" spans="1:12" x14ac:dyDescent="0.3">
      <c r="A2640" s="1">
        <v>44172</v>
      </c>
      <c r="B2640" s="101" t="s">
        <v>25</v>
      </c>
      <c r="C2640" s="101">
        <v>12584</v>
      </c>
      <c r="D2640" s="6">
        <f t="shared" si="511"/>
        <v>3.0788050791476035E-2</v>
      </c>
      <c r="E2640" s="7">
        <f t="shared" si="512"/>
        <v>248</v>
      </c>
      <c r="F2640" s="6">
        <f t="shared" si="513"/>
        <v>3.0481809242871191E-2</v>
      </c>
      <c r="G2640" s="101">
        <v>1844</v>
      </c>
      <c r="H2640" s="7">
        <f t="shared" si="514"/>
        <v>28</v>
      </c>
      <c r="I2640" s="6">
        <f t="shared" si="515"/>
        <v>0.36813735276502296</v>
      </c>
      <c r="J2640" s="10">
        <f>IF(B2640="Pending","",C2640/(VLOOKUP(B2640,Population!$A$2:$B$10,2,FALSE)/100000))</f>
        <v>5684.6261219954013</v>
      </c>
      <c r="K2640" s="10">
        <f>IF(B2640="Pending","",SUMIFS(E:E,A:A,"&lt;="&amp;A2640,A:A,"&gt;="&amp;A2640-13,B:B,B2640)/(VLOOKUP(B2640,Population!$A$2:$B$10,2,FALSE)/100000)/14)</f>
        <v>67.824698644732152</v>
      </c>
      <c r="L2640" s="13">
        <f>IF(B2640="Pending","",(G2640/C2640)/(VLOOKUP(B2640,Population!$A$2:$B$10,2,FALSE)/100000))</f>
        <v>6.6195033134232542E-2</v>
      </c>
    </row>
    <row r="2641" spans="1:12" x14ac:dyDescent="0.3">
      <c r="A2641" s="1">
        <v>44172</v>
      </c>
      <c r="B2641" s="101" t="s">
        <v>21</v>
      </c>
      <c r="C2641" s="101">
        <v>549</v>
      </c>
      <c r="D2641" s="6">
        <f t="shared" si="511"/>
        <v>1.3431849876446554E-3</v>
      </c>
      <c r="E2641" s="7">
        <f t="shared" si="512"/>
        <v>3</v>
      </c>
      <c r="F2641" s="6">
        <f t="shared" si="513"/>
        <v>3.687315634218289E-4</v>
      </c>
      <c r="G2641" s="101">
        <v>0</v>
      </c>
      <c r="H2641" s="7">
        <f t="shared" si="514"/>
        <v>0</v>
      </c>
      <c r="I2641" s="6">
        <f t="shared" si="515"/>
        <v>0</v>
      </c>
      <c r="J2641" s="10" t="str">
        <f>IF(B2641="Pending","",C2641/(VLOOKUP(B2641,Population!$A$2:$B$10,2,FALSE)/100000))</f>
        <v/>
      </c>
      <c r="K2641" s="10" t="str">
        <f>IF(B2641="Pending","",SUMIFS(E:E,A:A,"&lt;="&amp;A2641,A:A,"&gt;="&amp;A2641-13,B:B,B2641)/(VLOOKUP(B2641,Population!$A$2:$B$10,2,FALSE)/100000)/14)</f>
        <v/>
      </c>
      <c r="L2641" s="13" t="str">
        <f>IF(B2641="Pending","",(G2641/C2641)/(VLOOKUP(B2641,Population!$A$2:$B$10,2,FALSE)/100000))</f>
        <v/>
      </c>
    </row>
    <row r="2642" spans="1:12" x14ac:dyDescent="0.3">
      <c r="A2642" s="1">
        <v>44173</v>
      </c>
      <c r="B2642" s="11" t="s">
        <v>0</v>
      </c>
      <c r="C2642" s="101">
        <v>20668</v>
      </c>
      <c r="D2642" s="6">
        <f t="shared" ref="D2642:D2651" si="516">C2642/SUMIF(A:A,A2642,C:C)</f>
        <v>4.9832549325013444E-2</v>
      </c>
      <c r="E2642" s="7">
        <f t="shared" ref="E2642:E2651" si="517">C2642-SUMIFS(C:C,A:A,A2642-1,B:B,B2642)</f>
        <v>301</v>
      </c>
      <c r="F2642" s="6">
        <f t="shared" ref="F2642:F2651" si="518">E2642/SUMIF(A:A,A2642,E:E)</f>
        <v>5.0008307027745474E-2</v>
      </c>
      <c r="G2642" s="101">
        <v>4</v>
      </c>
      <c r="H2642" s="7">
        <f t="shared" ref="H2642:H2651" si="519">G2642-SUMIFS(G:G,A:A,A2642-1,B:B,B2642)</f>
        <v>0</v>
      </c>
      <c r="I2642" s="6">
        <f t="shared" ref="I2642:I2651" si="520">G2642/SUMIF(A:A,A2642,G:G)</f>
        <v>7.8293208064200432E-4</v>
      </c>
      <c r="J2642" s="10">
        <f>IF(B2642="Pending","",C2642/(VLOOKUP(B2642,Population!$A$2:$B$10,2,FALSE)/100000))</f>
        <v>2281.4023979671806</v>
      </c>
      <c r="K2642" s="10">
        <f>IF(B2642="Pending","",SUMIFS(E:E,A:A,"&lt;="&amp;A2642,A:A,"&gt;="&amp;A2642-13,B:B,B2642)/(VLOOKUP(B2642,Population!$A$2:$B$10,2,FALSE)/100000)/14)</f>
        <v>28.534087472155807</v>
      </c>
      <c r="L2642" s="13">
        <f>IF(B2642="Pending","",(G2642/C2642)/(VLOOKUP(B2642,Population!$A$2:$B$10,2,FALSE)/100000))</f>
        <v>2.1363134721692608E-5</v>
      </c>
    </row>
    <row r="2643" spans="1:12" x14ac:dyDescent="0.3">
      <c r="A2643" s="1">
        <v>44173</v>
      </c>
      <c r="B2643" s="101" t="s">
        <v>1</v>
      </c>
      <c r="C2643" s="101">
        <v>54422</v>
      </c>
      <c r="D2643" s="6">
        <f t="shared" si="516"/>
        <v>0.13121671179436237</v>
      </c>
      <c r="E2643" s="7">
        <f t="shared" si="517"/>
        <v>697</v>
      </c>
      <c r="F2643" s="6">
        <f t="shared" si="518"/>
        <v>0.11579996677188902</v>
      </c>
      <c r="G2643" s="101">
        <v>3</v>
      </c>
      <c r="H2643" s="7">
        <f t="shared" si="519"/>
        <v>1</v>
      </c>
      <c r="I2643" s="6">
        <f t="shared" si="520"/>
        <v>5.8719906048150322E-4</v>
      </c>
      <c r="J2643" s="10">
        <f>IF(B2643="Pending","",C2643/(VLOOKUP(B2643,Population!$A$2:$B$10,2,FALSE)/100000))</f>
        <v>6352.3300942542828</v>
      </c>
      <c r="K2643" s="10">
        <f>IF(B2643="Pending","",SUMIFS(E:E,A:A,"&lt;="&amp;A2643,A:A,"&gt;="&amp;A2643-13,B:B,B2643)/(VLOOKUP(B2643,Population!$A$2:$B$10,2,FALSE)/100000)/14)</f>
        <v>69.258763647278059</v>
      </c>
      <c r="L2643" s="13">
        <f>IF(B2643="Pending","",(G2643/C2643)/(VLOOKUP(B2643,Population!$A$2:$B$10,2,FALSE)/100000))</f>
        <v>6.4343594175197049E-6</v>
      </c>
    </row>
    <row r="2644" spans="1:12" x14ac:dyDescent="0.3">
      <c r="A2644" s="1">
        <v>44173</v>
      </c>
      <c r="B2644" s="101" t="s">
        <v>2</v>
      </c>
      <c r="C2644" s="101">
        <v>78495</v>
      </c>
      <c r="D2644" s="6">
        <f t="shared" si="516"/>
        <v>0.18925904583253969</v>
      </c>
      <c r="E2644" s="7">
        <f t="shared" si="517"/>
        <v>999</v>
      </c>
      <c r="F2644" s="6">
        <f t="shared" si="518"/>
        <v>0.16597441435454394</v>
      </c>
      <c r="G2644" s="101">
        <v>31</v>
      </c>
      <c r="H2644" s="7">
        <f t="shared" si="519"/>
        <v>0</v>
      </c>
      <c r="I2644" s="6">
        <f t="shared" si="520"/>
        <v>6.0677236249755337E-3</v>
      </c>
      <c r="J2644" s="10">
        <f>IF(B2644="Pending","",C2644/(VLOOKUP(B2644,Population!$A$2:$B$10,2,FALSE)/100000))</f>
        <v>8241.3948058056703</v>
      </c>
      <c r="K2644" s="10">
        <f>IF(B2644="Pending","",SUMIFS(E:E,A:A,"&lt;="&amp;A2644,A:A,"&gt;="&amp;A2644-13,B:B,B2644)/(VLOOKUP(B2644,Population!$A$2:$B$10,2,FALSE)/100000)/14)</f>
        <v>88.141294852842364</v>
      </c>
      <c r="L2644" s="13">
        <f>IF(B2644="Pending","",(G2644/C2644)/(VLOOKUP(B2644,Population!$A$2:$B$10,2,FALSE)/100000))</f>
        <v>4.1464690287676474E-5</v>
      </c>
    </row>
    <row r="2645" spans="1:12" x14ac:dyDescent="0.3">
      <c r="A2645" s="1">
        <v>44173</v>
      </c>
      <c r="B2645" s="101" t="s">
        <v>3</v>
      </c>
      <c r="C2645" s="101">
        <v>65071</v>
      </c>
      <c r="D2645" s="6">
        <f t="shared" si="516"/>
        <v>0.15689248195896796</v>
      </c>
      <c r="E2645" s="7">
        <f t="shared" si="517"/>
        <v>883</v>
      </c>
      <c r="F2645" s="6">
        <f t="shared" si="518"/>
        <v>0.14670210998504735</v>
      </c>
      <c r="G2645" s="101">
        <v>63</v>
      </c>
      <c r="H2645" s="7">
        <f t="shared" si="519"/>
        <v>0</v>
      </c>
      <c r="I2645" s="6">
        <f t="shared" si="520"/>
        <v>1.2331180270111567E-2</v>
      </c>
      <c r="J2645" s="10">
        <f>IF(B2645="Pending","",C2645/(VLOOKUP(B2645,Population!$A$2:$B$10,2,FALSE)/100000))</f>
        <v>7418.1868756996837</v>
      </c>
      <c r="K2645" s="10">
        <f>IF(B2645="Pending","",SUMIFS(E:E,A:A,"&lt;="&amp;A2645,A:A,"&gt;="&amp;A2645-13,B:B,B2645)/(VLOOKUP(B2645,Population!$A$2:$B$10,2,FALSE)/100000)/14)</f>
        <v>85.126494355137893</v>
      </c>
      <c r="L2645" s="13">
        <f>IF(B2645="Pending","",(G2645/C2645)/(VLOOKUP(B2645,Population!$A$2:$B$10,2,FALSE)/100000))</f>
        <v>1.1037312965477395E-4</v>
      </c>
    </row>
    <row r="2646" spans="1:12" x14ac:dyDescent="0.3">
      <c r="A2646" s="1">
        <v>44173</v>
      </c>
      <c r="B2646" s="101" t="s">
        <v>4</v>
      </c>
      <c r="C2646" s="101">
        <v>62006</v>
      </c>
      <c r="D2646" s="6">
        <f t="shared" si="516"/>
        <v>0.14950247016870444</v>
      </c>
      <c r="E2646" s="7">
        <f t="shared" si="517"/>
        <v>923</v>
      </c>
      <c r="F2646" s="6">
        <f t="shared" si="518"/>
        <v>0.15334773218142547</v>
      </c>
      <c r="G2646" s="101">
        <v>167</v>
      </c>
      <c r="H2646" s="7">
        <f t="shared" si="519"/>
        <v>1</v>
      </c>
      <c r="I2646" s="6">
        <f t="shared" si="520"/>
        <v>3.2687414366803683E-2</v>
      </c>
      <c r="J2646" s="10">
        <f>IF(B2646="Pending","",C2646/(VLOOKUP(B2646,Population!$A$2:$B$10,2,FALSE)/100000))</f>
        <v>7273.2604513677097</v>
      </c>
      <c r="K2646" s="10">
        <f>IF(B2646="Pending","",SUMIFS(E:E,A:A,"&lt;="&amp;A2646,A:A,"&gt;="&amp;A2646-13,B:B,B2646)/(VLOOKUP(B2646,Population!$A$2:$B$10,2,FALSE)/100000)/14)</f>
        <v>89.105576073623752</v>
      </c>
      <c r="L2646" s="13">
        <f>IF(B2646="Pending","",(G2646/C2646)/(VLOOKUP(B2646,Population!$A$2:$B$10,2,FALSE)/100000))</f>
        <v>3.1592076975873031E-4</v>
      </c>
    </row>
    <row r="2647" spans="1:12" x14ac:dyDescent="0.3">
      <c r="A2647" s="1">
        <v>44173</v>
      </c>
      <c r="B2647" s="101" t="s">
        <v>5</v>
      </c>
      <c r="C2647" s="101">
        <v>56560</v>
      </c>
      <c r="D2647" s="6">
        <f t="shared" si="516"/>
        <v>0.13637163682130637</v>
      </c>
      <c r="E2647" s="7">
        <f t="shared" si="517"/>
        <v>874</v>
      </c>
      <c r="F2647" s="6">
        <f t="shared" si="518"/>
        <v>0.14520684499086228</v>
      </c>
      <c r="G2647" s="101">
        <v>468</v>
      </c>
      <c r="H2647" s="7">
        <f t="shared" si="519"/>
        <v>11</v>
      </c>
      <c r="I2647" s="6">
        <f t="shared" si="520"/>
        <v>9.1603053435114504E-2</v>
      </c>
      <c r="J2647" s="10">
        <f>IF(B2647="Pending","",C2647/(VLOOKUP(B2647,Population!$A$2:$B$10,2,FALSE)/100000))</f>
        <v>6317.0050962684327</v>
      </c>
      <c r="K2647" s="10">
        <f>IF(B2647="Pending","",SUMIFS(E:E,A:A,"&lt;="&amp;A2647,A:A,"&gt;="&amp;A2647-13,B:B,B2647)/(VLOOKUP(B2647,Population!$A$2:$B$10,2,FALSE)/100000)/14)</f>
        <v>79.409310881309338</v>
      </c>
      <c r="L2647" s="13">
        <f>IF(B2647="Pending","",(G2647/C2647)/(VLOOKUP(B2647,Population!$A$2:$B$10,2,FALSE)/100000))</f>
        <v>9.2414108593721141E-4</v>
      </c>
    </row>
    <row r="2648" spans="1:12" x14ac:dyDescent="0.3">
      <c r="A2648" s="1">
        <v>44173</v>
      </c>
      <c r="B2648" s="101" t="s">
        <v>6</v>
      </c>
      <c r="C2648" s="101">
        <v>40115</v>
      </c>
      <c r="D2648" s="6">
        <f t="shared" si="516"/>
        <v>9.6721149418081784E-2</v>
      </c>
      <c r="E2648" s="7">
        <f t="shared" si="517"/>
        <v>667</v>
      </c>
      <c r="F2648" s="6">
        <f t="shared" si="518"/>
        <v>0.11081575012460541</v>
      </c>
      <c r="G2648" s="101">
        <v>960</v>
      </c>
      <c r="H2648" s="7">
        <f t="shared" si="519"/>
        <v>28</v>
      </c>
      <c r="I2648" s="6">
        <f t="shared" si="520"/>
        <v>0.18790369935408102</v>
      </c>
      <c r="J2648" s="10">
        <f>IF(B2648="Pending","",C2648/(VLOOKUP(B2648,Population!$A$2:$B$10,2,FALSE)/100000))</f>
        <v>5090.4905600998936</v>
      </c>
      <c r="K2648" s="10">
        <f>IF(B2648="Pending","",SUMIFS(E:E,A:A,"&lt;="&amp;A2648,A:A,"&gt;="&amp;A2648-13,B:B,B2648)/(VLOOKUP(B2648,Population!$A$2:$B$10,2,FALSE)/100000)/14)</f>
        <v>67.001845088688611</v>
      </c>
      <c r="L2648" s="13">
        <f>IF(B2648="Pending","",(G2648/C2648)/(VLOOKUP(B2648,Population!$A$2:$B$10,2,FALSE)/100000))</f>
        <v>3.0368075912972302E-3</v>
      </c>
    </row>
    <row r="2649" spans="1:12" x14ac:dyDescent="0.3">
      <c r="A2649" s="1">
        <v>44173</v>
      </c>
      <c r="B2649" s="101" t="s">
        <v>7</v>
      </c>
      <c r="C2649" s="101">
        <v>24033</v>
      </c>
      <c r="D2649" s="6">
        <f t="shared" si="516"/>
        <v>5.794589016489491E-2</v>
      </c>
      <c r="E2649" s="7">
        <f t="shared" si="517"/>
        <v>429</v>
      </c>
      <c r="F2649" s="6">
        <f t="shared" si="518"/>
        <v>7.1274298056155511E-2</v>
      </c>
      <c r="G2649" s="101">
        <v>1544</v>
      </c>
      <c r="H2649" s="7">
        <f t="shared" si="519"/>
        <v>34</v>
      </c>
      <c r="I2649" s="6">
        <f t="shared" si="520"/>
        <v>0.30221178312781366</v>
      </c>
      <c r="J2649" s="10">
        <f>IF(B2649="Pending","",C2649/(VLOOKUP(B2649,Population!$A$2:$B$10,2,FALSE)/100000))</f>
        <v>5011.0822211148115</v>
      </c>
      <c r="K2649" s="10">
        <f>IF(B2649="Pending","",SUMIFS(E:E,A:A,"&lt;="&amp;A2649,A:A,"&gt;="&amp;A2649-13,B:B,B2649)/(VLOOKUP(B2649,Population!$A$2:$B$10,2,FALSE)/100000)/14)</f>
        <v>66.007800001131912</v>
      </c>
      <c r="L2649" s="13">
        <f>IF(B2649="Pending","",(G2649/C2649)/(VLOOKUP(B2649,Population!$A$2:$B$10,2,FALSE)/100000))</f>
        <v>1.3395621003299947E-2</v>
      </c>
    </row>
    <row r="2650" spans="1:12" x14ac:dyDescent="0.3">
      <c r="A2650" s="1">
        <v>44173</v>
      </c>
      <c r="B2650" s="101" t="s">
        <v>25</v>
      </c>
      <c r="C2650" s="101">
        <v>12819</v>
      </c>
      <c r="D2650" s="6">
        <f t="shared" si="516"/>
        <v>3.0907850290175502E-2</v>
      </c>
      <c r="E2650" s="7">
        <f t="shared" si="517"/>
        <v>235</v>
      </c>
      <c r="F2650" s="6">
        <f t="shared" si="518"/>
        <v>3.9043030403721549E-2</v>
      </c>
      <c r="G2650" s="101">
        <v>1869</v>
      </c>
      <c r="H2650" s="7">
        <f t="shared" si="519"/>
        <v>25</v>
      </c>
      <c r="I2650" s="6">
        <f t="shared" si="520"/>
        <v>0.36582501467997652</v>
      </c>
      <c r="J2650" s="10">
        <f>IF(B2650="Pending","",C2650/(VLOOKUP(B2650,Population!$A$2:$B$10,2,FALSE)/100000))</f>
        <v>5790.7837140701722</v>
      </c>
      <c r="K2650" s="10">
        <f>IF(B2650="Pending","",SUMIFS(E:E,A:A,"&lt;="&amp;A2650,A:A,"&gt;="&amp;A2650-13,B:B,B2650)/(VLOOKUP(B2650,Population!$A$2:$B$10,2,FALSE)/100000)/14)</f>
        <v>73.955380253913475</v>
      </c>
      <c r="L2650" s="13">
        <f>IF(B2650="Pending","",(G2650/C2650)/(VLOOKUP(B2650,Population!$A$2:$B$10,2,FALSE)/100000))</f>
        <v>6.5862521087463974E-2</v>
      </c>
    </row>
    <row r="2651" spans="1:12" x14ac:dyDescent="0.3">
      <c r="A2651" s="1">
        <v>44173</v>
      </c>
      <c r="B2651" s="101" t="s">
        <v>21</v>
      </c>
      <c r="C2651" s="101">
        <v>560</v>
      </c>
      <c r="D2651" s="6">
        <f t="shared" si="516"/>
        <v>1.3502142259535284E-3</v>
      </c>
      <c r="E2651" s="7">
        <f t="shared" si="517"/>
        <v>11</v>
      </c>
      <c r="F2651" s="6">
        <f t="shared" si="518"/>
        <v>1.8275461040039873E-3</v>
      </c>
      <c r="G2651" s="101">
        <v>0</v>
      </c>
      <c r="H2651" s="7">
        <f t="shared" si="519"/>
        <v>0</v>
      </c>
      <c r="I2651" s="6">
        <f t="shared" si="520"/>
        <v>0</v>
      </c>
      <c r="J2651" s="10" t="str">
        <f>IF(B2651="Pending","",C2651/(VLOOKUP(B2651,Population!$A$2:$B$10,2,FALSE)/100000))</f>
        <v/>
      </c>
      <c r="K2651" s="10" t="str">
        <f>IF(B2651="Pending","",SUMIFS(E:E,A:A,"&lt;="&amp;A2651,A:A,"&gt;="&amp;A2651-13,B:B,B2651)/(VLOOKUP(B2651,Population!$A$2:$B$10,2,FALSE)/100000)/14)</f>
        <v/>
      </c>
      <c r="L2651" s="13" t="str">
        <f>IF(B2651="Pending","",(G2651/C2651)/(VLOOKUP(B2651,Population!$A$2:$B$10,2,FALSE)/100000))</f>
        <v/>
      </c>
    </row>
    <row r="2652" spans="1:12" x14ac:dyDescent="0.3">
      <c r="A2652" s="1">
        <v>44174</v>
      </c>
      <c r="B2652" s="11" t="s">
        <v>0</v>
      </c>
      <c r="C2652" s="101">
        <v>21146</v>
      </c>
      <c r="D2652" s="6">
        <f t="shared" ref="D2652:D2661" si="521">C2652/SUMIF(A:A,A2652,C:C)</f>
        <v>4.9995035014965883E-2</v>
      </c>
      <c r="E2652" s="7">
        <f t="shared" ref="E2652:E2661" si="522">C2652-SUMIFS(C:C,A:A,A2652-1,B:B,B2652)</f>
        <v>478</v>
      </c>
      <c r="F2652" s="6">
        <f t="shared" ref="F2652:F2661" si="523">E2652/SUMIF(A:A,A2652,E:E)</f>
        <v>5.820041397784001E-2</v>
      </c>
      <c r="G2652" s="101">
        <v>4</v>
      </c>
      <c r="H2652" s="7">
        <f t="shared" ref="H2652:H2661" si="524">G2652-SUMIFS(G:G,A:A,A2652-1,B:B,B2652)</f>
        <v>0</v>
      </c>
      <c r="I2652" s="6">
        <f t="shared" ref="I2652:I2661" si="525">G2652/SUMIF(A:A,A2652,G:G)</f>
        <v>7.7354476890350026E-4</v>
      </c>
      <c r="J2652" s="10">
        <f>IF(B2652="Pending","",C2652/(VLOOKUP(B2652,Population!$A$2:$B$10,2,FALSE)/100000))</f>
        <v>2334.1656235443197</v>
      </c>
      <c r="K2652" s="10">
        <f>IF(B2652="Pending","",SUMIFS(E:E,A:A,"&lt;="&amp;A2652,A:A,"&gt;="&amp;A2652-13,B:B,B2652)/(VLOOKUP(B2652,Population!$A$2:$B$10,2,FALSE)/100000)/14)</f>
        <v>31.451360852840427</v>
      </c>
      <c r="L2652" s="13">
        <f>IF(B2652="Pending","",(G2652/C2652)/(VLOOKUP(B2652,Population!$A$2:$B$10,2,FALSE)/100000))</f>
        <v>2.0880226446039102E-5</v>
      </c>
    </row>
    <row r="2653" spans="1:12" x14ac:dyDescent="0.3">
      <c r="A2653" s="1">
        <v>44174</v>
      </c>
      <c r="B2653" s="101" t="s">
        <v>1</v>
      </c>
      <c r="C2653" s="101">
        <v>55518</v>
      </c>
      <c r="D2653" s="6">
        <f t="shared" si="521"/>
        <v>0.13126001863051526</v>
      </c>
      <c r="E2653" s="7">
        <f t="shared" si="522"/>
        <v>1096</v>
      </c>
      <c r="F2653" s="6">
        <f t="shared" si="523"/>
        <v>0.13344697430902228</v>
      </c>
      <c r="G2653" s="101">
        <v>2</v>
      </c>
      <c r="H2653" s="7">
        <f t="shared" si="524"/>
        <v>-1</v>
      </c>
      <c r="I2653" s="6">
        <f t="shared" si="525"/>
        <v>3.8677238445175013E-4</v>
      </c>
      <c r="J2653" s="10">
        <f>IF(B2653="Pending","",C2653/(VLOOKUP(B2653,Population!$A$2:$B$10,2,FALSE)/100000))</f>
        <v>6480.2591263240829</v>
      </c>
      <c r="K2653" s="10">
        <f>IF(B2653="Pending","",SUMIFS(E:E,A:A,"&lt;="&amp;A2653,A:A,"&gt;="&amp;A2653-13,B:B,B2653)/(VLOOKUP(B2653,Population!$A$2:$B$10,2,FALSE)/100000)/14)</f>
        <v>75.745259147167573</v>
      </c>
      <c r="L2653" s="13">
        <f>IF(B2653="Pending","",(G2653/C2653)/(VLOOKUP(B2653,Population!$A$2:$B$10,2,FALSE)/100000))</f>
        <v>4.2048910049624439E-6</v>
      </c>
    </row>
    <row r="2654" spans="1:12" x14ac:dyDescent="0.3">
      <c r="A2654" s="1">
        <v>44174</v>
      </c>
      <c r="B2654" s="101" t="s">
        <v>2</v>
      </c>
      <c r="C2654" s="101">
        <v>79935</v>
      </c>
      <c r="D2654" s="6">
        <f t="shared" si="521"/>
        <v>0.18898860890576458</v>
      </c>
      <c r="E2654" s="7">
        <f t="shared" si="522"/>
        <v>1440</v>
      </c>
      <c r="F2654" s="6">
        <f t="shared" si="523"/>
        <v>0.17533179106294899</v>
      </c>
      <c r="G2654" s="101">
        <v>31</v>
      </c>
      <c r="H2654" s="7">
        <f t="shared" si="524"/>
        <v>0</v>
      </c>
      <c r="I2654" s="6">
        <f t="shared" si="525"/>
        <v>5.9949719590021268E-3</v>
      </c>
      <c r="J2654" s="10">
        <f>IF(B2654="Pending","",C2654/(VLOOKUP(B2654,Population!$A$2:$B$10,2,FALSE)/100000))</f>
        <v>8392.5841620749889</v>
      </c>
      <c r="K2654" s="10">
        <f>IF(B2654="Pending","",SUMIFS(E:E,A:A,"&lt;="&amp;A2654,A:A,"&gt;="&amp;A2654-13,B:B,B2654)/(VLOOKUP(B2654,Population!$A$2:$B$10,2,FALSE)/100000)/14)</f>
        <v>96.645696142991525</v>
      </c>
      <c r="L2654" s="13">
        <f>IF(B2654="Pending","",(G2654/C2654)/(VLOOKUP(B2654,Population!$A$2:$B$10,2,FALSE)/100000))</f>
        <v>4.0717718948285044E-5</v>
      </c>
    </row>
    <row r="2655" spans="1:12" x14ac:dyDescent="0.3">
      <c r="A2655" s="1">
        <v>44174</v>
      </c>
      <c r="B2655" s="101" t="s">
        <v>3</v>
      </c>
      <c r="C2655" s="101">
        <v>66342</v>
      </c>
      <c r="D2655" s="6">
        <f t="shared" si="521"/>
        <v>0.15685097006350451</v>
      </c>
      <c r="E2655" s="7">
        <f t="shared" si="522"/>
        <v>1271</v>
      </c>
      <c r="F2655" s="6">
        <f t="shared" si="523"/>
        <v>0.15475465725070012</v>
      </c>
      <c r="G2655" s="101">
        <v>63</v>
      </c>
      <c r="H2655" s="7">
        <f t="shared" si="524"/>
        <v>0</v>
      </c>
      <c r="I2655" s="6">
        <f t="shared" si="525"/>
        <v>1.218333011023013E-2</v>
      </c>
      <c r="J2655" s="10">
        <f>IF(B2655="Pending","",C2655/(VLOOKUP(B2655,Population!$A$2:$B$10,2,FALSE)/100000))</f>
        <v>7563.0826897952766</v>
      </c>
      <c r="K2655" s="10">
        <f>IF(B2655="Pending","",SUMIFS(E:E,A:A,"&lt;="&amp;A2655,A:A,"&gt;="&amp;A2655-13,B:B,B2655)/(VLOOKUP(B2655,Population!$A$2:$B$10,2,FALSE)/100000)/14)</f>
        <v>93.350883038769922</v>
      </c>
      <c r="L2655" s="13">
        <f>IF(B2655="Pending","",(G2655/C2655)/(VLOOKUP(B2655,Population!$A$2:$B$10,2,FALSE)/100000))</f>
        <v>1.0825856802275777E-4</v>
      </c>
    </row>
    <row r="2656" spans="1:12" x14ac:dyDescent="0.3">
      <c r="A2656" s="1">
        <v>44174</v>
      </c>
      <c r="B2656" s="101" t="s">
        <v>4</v>
      </c>
      <c r="C2656" s="101">
        <v>63217</v>
      </c>
      <c r="D2656" s="6">
        <f t="shared" si="521"/>
        <v>0.14946259947702156</v>
      </c>
      <c r="E2656" s="7">
        <f t="shared" si="522"/>
        <v>1211</v>
      </c>
      <c r="F2656" s="6">
        <f t="shared" si="523"/>
        <v>0.14744916595641056</v>
      </c>
      <c r="G2656" s="101">
        <v>170</v>
      </c>
      <c r="H2656" s="7">
        <f t="shared" si="524"/>
        <v>3</v>
      </c>
      <c r="I2656" s="6">
        <f t="shared" si="525"/>
        <v>3.2875652678398759E-2</v>
      </c>
      <c r="J2656" s="10">
        <f>IF(B2656="Pending","",C2656/(VLOOKUP(B2656,Population!$A$2:$B$10,2,FALSE)/100000))</f>
        <v>7415.3099047529677</v>
      </c>
      <c r="K2656" s="10">
        <f>IF(B2656="Pending","",SUMIFS(E:E,A:A,"&lt;="&amp;A2656,A:A,"&gt;="&amp;A2656-13,B:B,B2656)/(VLOOKUP(B2656,Population!$A$2:$B$10,2,FALSE)/100000)/14)</f>
        <v>96.646245416948744</v>
      </c>
      <c r="L2656" s="13">
        <f>IF(B2656="Pending","",(G2656/C2656)/(VLOOKUP(B2656,Population!$A$2:$B$10,2,FALSE)/100000))</f>
        <v>3.1543542326191269E-4</v>
      </c>
    </row>
    <row r="2657" spans="1:12" x14ac:dyDescent="0.3">
      <c r="A2657" s="1">
        <v>44174</v>
      </c>
      <c r="B2657" s="101" t="s">
        <v>5</v>
      </c>
      <c r="C2657" s="101">
        <v>57696</v>
      </c>
      <c r="D2657" s="6">
        <f t="shared" si="521"/>
        <v>0.13640941739447043</v>
      </c>
      <c r="E2657" s="7">
        <f t="shared" si="522"/>
        <v>1136</v>
      </c>
      <c r="F2657" s="6">
        <f t="shared" si="523"/>
        <v>0.13831730183854865</v>
      </c>
      <c r="G2657" s="101">
        <v>471</v>
      </c>
      <c r="H2657" s="7">
        <f t="shared" si="524"/>
        <v>3</v>
      </c>
      <c r="I2657" s="6">
        <f t="shared" si="525"/>
        <v>9.1084896538387153E-2</v>
      </c>
      <c r="J2657" s="10">
        <f>IF(B2657="Pending","",C2657/(VLOOKUP(B2657,Population!$A$2:$B$10,2,FALSE)/100000))</f>
        <v>6443.8812948073464</v>
      </c>
      <c r="K2657" s="10">
        <f>IF(B2657="Pending","",SUMIFS(E:E,A:A,"&lt;="&amp;A2657,A:A,"&gt;="&amp;A2657-13,B:B,B2657)/(VLOOKUP(B2657,Population!$A$2:$B$10,2,FALSE)/100000)/14)</f>
        <v>86.110518550618139</v>
      </c>
      <c r="L2657" s="13">
        <f>IF(B2657="Pending","",(G2657/C2657)/(VLOOKUP(B2657,Population!$A$2:$B$10,2,FALSE)/100000))</f>
        <v>9.1175263803511708E-4</v>
      </c>
    </row>
    <row r="2658" spans="1:12" x14ac:dyDescent="0.3">
      <c r="A2658" s="1">
        <v>44174</v>
      </c>
      <c r="B2658" s="101" t="s">
        <v>6</v>
      </c>
      <c r="C2658" s="101">
        <v>40940</v>
      </c>
      <c r="D2658" s="6">
        <f t="shared" si="521"/>
        <v>9.6793565379395791E-2</v>
      </c>
      <c r="E2658" s="7">
        <f t="shared" si="522"/>
        <v>825</v>
      </c>
      <c r="F2658" s="6">
        <f t="shared" si="523"/>
        <v>0.10045050529648118</v>
      </c>
      <c r="G2658" s="101">
        <v>975</v>
      </c>
      <c r="H2658" s="7">
        <f t="shared" si="524"/>
        <v>15</v>
      </c>
      <c r="I2658" s="6">
        <f t="shared" si="525"/>
        <v>0.1885515374202282</v>
      </c>
      <c r="J2658" s="10">
        <f>IF(B2658="Pending","",C2658/(VLOOKUP(B2658,Population!$A$2:$B$10,2,FALSE)/100000))</f>
        <v>5195.1809430509702</v>
      </c>
      <c r="K2658" s="10">
        <f>IF(B2658="Pending","",SUMIFS(E:E,A:A,"&lt;="&amp;A2658,A:A,"&gt;="&amp;A2658-13,B:B,B2658)/(VLOOKUP(B2658,Population!$A$2:$B$10,2,FALSE)/100000)/14)</f>
        <v>72.54001166731264</v>
      </c>
      <c r="L2658" s="13">
        <f>IF(B2658="Pending","",(G2658/C2658)/(VLOOKUP(B2658,Population!$A$2:$B$10,2,FALSE)/100000))</f>
        <v>3.0221054722298431E-3</v>
      </c>
    </row>
    <row r="2659" spans="1:12" x14ac:dyDescent="0.3">
      <c r="A2659" s="1">
        <v>44174</v>
      </c>
      <c r="B2659" s="101" t="s">
        <v>7</v>
      </c>
      <c r="C2659" s="101">
        <v>24560</v>
      </c>
      <c r="D2659" s="6">
        <f t="shared" si="521"/>
        <v>5.806668211328677E-2</v>
      </c>
      <c r="E2659" s="7">
        <f t="shared" si="522"/>
        <v>527</v>
      </c>
      <c r="F2659" s="6">
        <f t="shared" si="523"/>
        <v>6.4166565201509804E-2</v>
      </c>
      <c r="G2659" s="101">
        <v>1563</v>
      </c>
      <c r="H2659" s="7">
        <f t="shared" si="524"/>
        <v>19</v>
      </c>
      <c r="I2659" s="6">
        <f t="shared" si="525"/>
        <v>0.30226261844904273</v>
      </c>
      <c r="J2659" s="10">
        <f>IF(B2659="Pending","",C2659/(VLOOKUP(B2659,Population!$A$2:$B$10,2,FALSE)/100000))</f>
        <v>5120.9661444921467</v>
      </c>
      <c r="K2659" s="10">
        <f>IF(B2659="Pending","",SUMIFS(E:E,A:A,"&lt;="&amp;A2659,A:A,"&gt;="&amp;A2659-13,B:B,B2659)/(VLOOKUP(B2659,Population!$A$2:$B$10,2,FALSE)/100000)/14)</f>
        <v>71.086468728655817</v>
      </c>
      <c r="L2659" s="13">
        <f>IF(B2659="Pending","",(G2659/C2659)/(VLOOKUP(B2659,Population!$A$2:$B$10,2,FALSE)/100000))</f>
        <v>1.3269487746291116E-2</v>
      </c>
    </row>
    <row r="2660" spans="1:12" x14ac:dyDescent="0.3">
      <c r="A2660" s="1">
        <v>44174</v>
      </c>
      <c r="B2660" s="101" t="s">
        <v>25</v>
      </c>
      <c r="C2660" s="101">
        <v>13060</v>
      </c>
      <c r="D2660" s="6">
        <f t="shared" si="521"/>
        <v>3.087747835502953E-2</v>
      </c>
      <c r="E2660" s="7">
        <f t="shared" si="522"/>
        <v>241</v>
      </c>
      <c r="F2660" s="6">
        <f t="shared" si="523"/>
        <v>2.9343723365396323E-2</v>
      </c>
      <c r="G2660" s="101">
        <v>1892</v>
      </c>
      <c r="H2660" s="7">
        <f t="shared" si="524"/>
        <v>23</v>
      </c>
      <c r="I2660" s="6">
        <f t="shared" si="525"/>
        <v>0.36588667569135563</v>
      </c>
      <c r="J2660" s="10">
        <f>IF(B2660="Pending","",C2660/(VLOOKUP(B2660,Population!$A$2:$B$10,2,FALSE)/100000))</f>
        <v>5899.6517127511079</v>
      </c>
      <c r="K2660" s="10">
        <f>IF(B2660="Pending","",SUMIFS(E:E,A:A,"&lt;="&amp;A2660,A:A,"&gt;="&amp;A2660-13,B:B,B2660)/(VLOOKUP(B2660,Population!$A$2:$B$10,2,FALSE)/100000)/14)</f>
        <v>77.859656436602606</v>
      </c>
      <c r="L2660" s="13">
        <f>IF(B2660="Pending","",(G2660/C2660)/(VLOOKUP(B2660,Population!$A$2:$B$10,2,FALSE)/100000))</f>
        <v>6.5442691409685866E-2</v>
      </c>
    </row>
    <row r="2661" spans="1:12" x14ac:dyDescent="0.3">
      <c r="A2661" s="1">
        <v>44174</v>
      </c>
      <c r="B2661" s="101" t="s">
        <v>21</v>
      </c>
      <c r="C2661" s="101">
        <v>548</v>
      </c>
      <c r="D2661" s="6">
        <f t="shared" si="521"/>
        <v>1.2956246660456494E-3</v>
      </c>
      <c r="E2661" s="7">
        <f t="shared" si="522"/>
        <v>-12</v>
      </c>
      <c r="F2661" s="6">
        <f t="shared" si="523"/>
        <v>-1.4610982588579083E-3</v>
      </c>
      <c r="G2661" s="101">
        <v>0</v>
      </c>
      <c r="H2661" s="7">
        <f t="shared" si="524"/>
        <v>0</v>
      </c>
      <c r="I2661" s="6">
        <f t="shared" si="525"/>
        <v>0</v>
      </c>
      <c r="J2661" s="10" t="str">
        <f>IF(B2661="Pending","",C2661/(VLOOKUP(B2661,Population!$A$2:$B$10,2,FALSE)/100000))</f>
        <v/>
      </c>
      <c r="K2661" s="10" t="str">
        <f>IF(B2661="Pending","",SUMIFS(E:E,A:A,"&lt;="&amp;A2661,A:A,"&gt;="&amp;A2661-13,B:B,B2661)/(VLOOKUP(B2661,Population!$A$2:$B$10,2,FALSE)/100000)/14)</f>
        <v/>
      </c>
      <c r="L2661" s="13" t="str">
        <f>IF(B2661="Pending","",(G2661/C2661)/(VLOOKUP(B2661,Population!$A$2:$B$10,2,FALSE)/100000))</f>
        <v/>
      </c>
    </row>
    <row r="2662" spans="1:12" x14ac:dyDescent="0.3">
      <c r="A2662" s="1">
        <v>44175</v>
      </c>
      <c r="B2662" s="11" t="s">
        <v>0</v>
      </c>
      <c r="C2662" s="101">
        <v>21516</v>
      </c>
      <c r="D2662" s="6">
        <f t="shared" ref="D2662:D2671" si="526">C2662/SUMIF(A:A,A2662,C:C)</f>
        <v>5.0157002888293667E-2</v>
      </c>
      <c r="E2662" s="7">
        <f t="shared" ref="E2662:E2671" si="527">C2662-SUMIFS(C:C,A:A,A2662-1,B:B,B2662)</f>
        <v>370</v>
      </c>
      <c r="F2662" s="6">
        <f t="shared" ref="F2662:F2671" si="528">E2662/SUMIF(A:A,A2662,E:E)</f>
        <v>6.1553818000332723E-2</v>
      </c>
      <c r="G2662" s="101">
        <v>4</v>
      </c>
      <c r="H2662" s="7">
        <f t="shared" ref="H2662:H2671" si="529">G2662-SUMIFS(G:G,A:A,A2662-1,B:B,B2662)</f>
        <v>0</v>
      </c>
      <c r="I2662" s="6">
        <f t="shared" ref="I2662:I2671" si="530">G2662/SUMIF(A:A,A2662,G:G)</f>
        <v>7.6335877862595419E-4</v>
      </c>
      <c r="J2662" s="10">
        <f>IF(B2662="Pending","",C2662/(VLOOKUP(B2662,Population!$A$2:$B$10,2,FALSE)/100000))</f>
        <v>2375.0074508739044</v>
      </c>
      <c r="K2662" s="10">
        <f>IF(B2662="Pending","",SUMIFS(E:E,A:A,"&lt;="&amp;A2662,A:A,"&gt;="&amp;A2662-13,B:B,B2662)/(VLOOKUP(B2662,Population!$A$2:$B$10,2,FALSE)/100000)/14)</f>
        <v>32.673461863667775</v>
      </c>
      <c r="L2662" s="13">
        <f>IF(B2662="Pending","",(G2662/C2662)/(VLOOKUP(B2662,Population!$A$2:$B$10,2,FALSE)/100000))</f>
        <v>2.0521159529091968E-5</v>
      </c>
    </row>
    <row r="2663" spans="1:12" x14ac:dyDescent="0.3">
      <c r="A2663" s="1">
        <v>44175</v>
      </c>
      <c r="B2663" s="101" t="s">
        <v>1</v>
      </c>
      <c r="C2663" s="101">
        <v>56292</v>
      </c>
      <c r="D2663" s="6">
        <f t="shared" si="526"/>
        <v>0.13122504213551903</v>
      </c>
      <c r="E2663" s="7">
        <f t="shared" si="527"/>
        <v>774</v>
      </c>
      <c r="F2663" s="6">
        <f t="shared" si="528"/>
        <v>0.12876393278988521</v>
      </c>
      <c r="G2663" s="101">
        <v>3</v>
      </c>
      <c r="H2663" s="7">
        <f t="shared" si="529"/>
        <v>1</v>
      </c>
      <c r="I2663" s="6">
        <f t="shared" si="530"/>
        <v>5.7251908396946567E-4</v>
      </c>
      <c r="J2663" s="10">
        <f>IF(B2663="Pending","",C2663/(VLOOKUP(B2663,Population!$A$2:$B$10,2,FALSE)/100000))</f>
        <v>6570.6031690449099</v>
      </c>
      <c r="K2663" s="10">
        <f>IF(B2663="Pending","",SUMIFS(E:E,A:A,"&lt;="&amp;A2663,A:A,"&gt;="&amp;A2663-13,B:B,B2663)/(VLOOKUP(B2663,Population!$A$2:$B$10,2,FALSE)/100000)/14)</f>
        <v>77.454425699195028</v>
      </c>
      <c r="L2663" s="13">
        <f>IF(B2663="Pending","",(G2663/C2663)/(VLOOKUP(B2663,Population!$A$2:$B$10,2,FALSE)/100000))</f>
        <v>6.2206123111677926E-6</v>
      </c>
    </row>
    <row r="2664" spans="1:12" x14ac:dyDescent="0.3">
      <c r="A2664" s="1">
        <v>44175</v>
      </c>
      <c r="B2664" s="101" t="s">
        <v>2</v>
      </c>
      <c r="C2664" s="101">
        <v>80949</v>
      </c>
      <c r="D2664" s="6">
        <f t="shared" si="526"/>
        <v>0.18870418417942389</v>
      </c>
      <c r="E2664" s="7">
        <f t="shared" si="527"/>
        <v>1014</v>
      </c>
      <c r="F2664" s="6">
        <f t="shared" si="528"/>
        <v>0.1686907336549659</v>
      </c>
      <c r="G2664" s="101">
        <v>31</v>
      </c>
      <c r="H2664" s="7">
        <f t="shared" si="529"/>
        <v>0</v>
      </c>
      <c r="I2664" s="6">
        <f t="shared" si="530"/>
        <v>5.916030534351145E-3</v>
      </c>
      <c r="J2664" s="10">
        <f>IF(B2664="Pending","",C2664/(VLOOKUP(B2664,Population!$A$2:$B$10,2,FALSE)/100000))</f>
        <v>8499.0466671146351</v>
      </c>
      <c r="K2664" s="10">
        <f>IF(B2664="Pending","",SUMIFS(E:E,A:A,"&lt;="&amp;A2664,A:A,"&gt;="&amp;A2664-13,B:B,B2664)/(VLOOKUP(B2664,Population!$A$2:$B$10,2,FALSE)/100000)/14)</f>
        <v>98.430570487837642</v>
      </c>
      <c r="L2664" s="13">
        <f>IF(B2664="Pending","",(G2664/C2664)/(VLOOKUP(B2664,Population!$A$2:$B$10,2,FALSE)/100000))</f>
        <v>4.0207672289109992E-5</v>
      </c>
    </row>
    <row r="2665" spans="1:12" x14ac:dyDescent="0.3">
      <c r="A2665" s="1">
        <v>44175</v>
      </c>
      <c r="B2665" s="101" t="s">
        <v>3</v>
      </c>
      <c r="C2665" s="101">
        <v>67256</v>
      </c>
      <c r="D2665" s="6">
        <f t="shared" si="526"/>
        <v>0.15678376028328123</v>
      </c>
      <c r="E2665" s="7">
        <f t="shared" si="527"/>
        <v>914</v>
      </c>
      <c r="F2665" s="6">
        <f t="shared" si="528"/>
        <v>0.15205456662784894</v>
      </c>
      <c r="G2665" s="101">
        <v>63</v>
      </c>
      <c r="H2665" s="7">
        <f t="shared" si="529"/>
        <v>0</v>
      </c>
      <c r="I2665" s="6">
        <f t="shared" si="530"/>
        <v>1.2022900763358779E-2</v>
      </c>
      <c r="J2665" s="10">
        <f>IF(B2665="Pending","",C2665/(VLOOKUP(B2665,Population!$A$2:$B$10,2,FALSE)/100000))</f>
        <v>7667.2799943455293</v>
      </c>
      <c r="K2665" s="10">
        <f>IF(B2665="Pending","",SUMIFS(E:E,A:A,"&lt;="&amp;A2665,A:A,"&gt;="&amp;A2665-13,B:B,B2665)/(VLOOKUP(B2665,Population!$A$2:$B$10,2,FALSE)/100000)/14)</f>
        <v>95.525053116522159</v>
      </c>
      <c r="L2665" s="13">
        <f>IF(B2665="Pending","",(G2665/C2665)/(VLOOKUP(B2665,Population!$A$2:$B$10,2,FALSE)/100000))</f>
        <v>1.0678734863455745E-4</v>
      </c>
    </row>
    <row r="2666" spans="1:12" x14ac:dyDescent="0.3">
      <c r="A2666" s="1">
        <v>44175</v>
      </c>
      <c r="B2666" s="101" t="s">
        <v>4</v>
      </c>
      <c r="C2666" s="101">
        <v>64113</v>
      </c>
      <c r="D2666" s="6">
        <f t="shared" si="526"/>
        <v>0.14945695882957669</v>
      </c>
      <c r="E2666" s="7">
        <f t="shared" si="527"/>
        <v>896</v>
      </c>
      <c r="F2666" s="6">
        <f t="shared" si="528"/>
        <v>0.14906005656296789</v>
      </c>
      <c r="G2666" s="101">
        <v>174</v>
      </c>
      <c r="H2666" s="7">
        <f t="shared" si="529"/>
        <v>4</v>
      </c>
      <c r="I2666" s="6">
        <f t="shared" si="530"/>
        <v>3.3206106870229006E-2</v>
      </c>
      <c r="J2666" s="10">
        <f>IF(B2666="Pending","",C2666/(VLOOKUP(B2666,Population!$A$2:$B$10,2,FALSE)/100000))</f>
        <v>7520.4100783559334</v>
      </c>
      <c r="K2666" s="10">
        <f>IF(B2666="Pending","",SUMIFS(E:E,A:A,"&lt;="&amp;A2666,A:A,"&gt;="&amp;A2666-13,B:B,B2666)/(VLOOKUP(B2666,Population!$A$2:$B$10,2,FALSE)/100000)/14)</f>
        <v>98.941960305916581</v>
      </c>
      <c r="L2666" s="13">
        <f>IF(B2666="Pending","",(G2666/C2666)/(VLOOKUP(B2666,Population!$A$2:$B$10,2,FALSE)/100000))</f>
        <v>3.1834539572213121E-4</v>
      </c>
    </row>
    <row r="2667" spans="1:12" x14ac:dyDescent="0.3">
      <c r="A2667" s="1">
        <v>44175</v>
      </c>
      <c r="B2667" s="101" t="s">
        <v>5</v>
      </c>
      <c r="C2667" s="101">
        <v>58533</v>
      </c>
      <c r="D2667" s="6">
        <f t="shared" si="526"/>
        <v>0.13644914714912126</v>
      </c>
      <c r="E2667" s="7">
        <f t="shared" si="527"/>
        <v>837</v>
      </c>
      <c r="F2667" s="6">
        <f t="shared" si="528"/>
        <v>0.13924471801696889</v>
      </c>
      <c r="G2667" s="101">
        <v>471</v>
      </c>
      <c r="H2667" s="7">
        <f t="shared" si="529"/>
        <v>0</v>
      </c>
      <c r="I2667" s="6">
        <f t="shared" si="530"/>
        <v>8.9885496183206112E-2</v>
      </c>
      <c r="J2667" s="10">
        <f>IF(B2667="Pending","",C2667/(VLOOKUP(B2667,Population!$A$2:$B$10,2,FALSE)/100000))</f>
        <v>6537.3631417942042</v>
      </c>
      <c r="K2667" s="10">
        <f>IF(B2667="Pending","",SUMIFS(E:E,A:A,"&lt;="&amp;A2667,A:A,"&gt;="&amp;A2667-13,B:B,B2667)/(VLOOKUP(B2667,Population!$A$2:$B$10,2,FALSE)/100000)/14)</f>
        <v>87.913462518789316</v>
      </c>
      <c r="L2667" s="13">
        <f>IF(B2667="Pending","",(G2667/C2667)/(VLOOKUP(B2667,Population!$A$2:$B$10,2,FALSE)/100000))</f>
        <v>8.9871491644156489E-4</v>
      </c>
    </row>
    <row r="2668" spans="1:12" x14ac:dyDescent="0.3">
      <c r="A2668" s="1">
        <v>44175</v>
      </c>
      <c r="B2668" s="101" t="s">
        <v>6</v>
      </c>
      <c r="C2668" s="101">
        <v>41570</v>
      </c>
      <c r="D2668" s="6">
        <f t="shared" si="526"/>
        <v>9.690586587034615E-2</v>
      </c>
      <c r="E2668" s="7">
        <f t="shared" si="527"/>
        <v>630</v>
      </c>
      <c r="F2668" s="6">
        <f t="shared" si="528"/>
        <v>0.1048078522708368</v>
      </c>
      <c r="G2668" s="101">
        <v>988</v>
      </c>
      <c r="H2668" s="7">
        <f t="shared" si="529"/>
        <v>13</v>
      </c>
      <c r="I2668" s="6">
        <f t="shared" si="530"/>
        <v>0.18854961832061068</v>
      </c>
      <c r="J2668" s="10">
        <f>IF(B2668="Pending","",C2668/(VLOOKUP(B2668,Population!$A$2:$B$10,2,FALSE)/100000))</f>
        <v>5275.1263263954279</v>
      </c>
      <c r="K2668" s="10">
        <f>IF(B2668="Pending","",SUMIFS(E:E,A:A,"&lt;="&amp;A2668,A:A,"&gt;="&amp;A2668-13,B:B,B2668)/(VLOOKUP(B2668,Population!$A$2:$B$10,2,FALSE)/100000)/14)</f>
        <v>73.799921903693544</v>
      </c>
      <c r="L2668" s="13">
        <f>IF(B2668="Pending","",(G2668/C2668)/(VLOOKUP(B2668,Population!$A$2:$B$10,2,FALSE)/100000))</f>
        <v>3.0159890467532108E-3</v>
      </c>
    </row>
    <row r="2669" spans="1:12" x14ac:dyDescent="0.3">
      <c r="A2669" s="1">
        <v>44175</v>
      </c>
      <c r="B2669" s="101" t="s">
        <v>7</v>
      </c>
      <c r="C2669" s="101">
        <v>24940</v>
      </c>
      <c r="D2669" s="6">
        <f t="shared" si="526"/>
        <v>5.813885722411434E-2</v>
      </c>
      <c r="E2669" s="7">
        <f t="shared" si="527"/>
        <v>380</v>
      </c>
      <c r="F2669" s="6">
        <f t="shared" si="528"/>
        <v>6.3217434703044417E-2</v>
      </c>
      <c r="G2669" s="101">
        <v>1587</v>
      </c>
      <c r="H2669" s="7">
        <f t="shared" si="529"/>
        <v>24</v>
      </c>
      <c r="I2669" s="6">
        <f t="shared" si="530"/>
        <v>0.30286259541984734</v>
      </c>
      <c r="J2669" s="10">
        <f>IF(B2669="Pending","",C2669/(VLOOKUP(B2669,Population!$A$2:$B$10,2,FALSE)/100000))</f>
        <v>5200.1993340241916</v>
      </c>
      <c r="K2669" s="10">
        <f>IF(B2669="Pending","",SUMIFS(E:E,A:A,"&lt;="&amp;A2669,A:A,"&gt;="&amp;A2669-13,B:B,B2669)/(VLOOKUP(B2669,Population!$A$2:$B$10,2,FALSE)/100000)/14)</f>
        <v>72.441773286440792</v>
      </c>
      <c r="L2669" s="13">
        <f>IF(B2669="Pending","",(G2669/C2669)/(VLOOKUP(B2669,Population!$A$2:$B$10,2,FALSE)/100000))</f>
        <v>1.3267955913914956E-2</v>
      </c>
    </row>
    <row r="2670" spans="1:12" x14ac:dyDescent="0.3">
      <c r="A2670" s="1">
        <v>44175</v>
      </c>
      <c r="B2670" s="101" t="s">
        <v>25</v>
      </c>
      <c r="C2670" s="101">
        <v>13263</v>
      </c>
      <c r="D2670" s="6">
        <f t="shared" si="526"/>
        <v>3.0918029806071713E-2</v>
      </c>
      <c r="E2670" s="7">
        <f t="shared" si="527"/>
        <v>203</v>
      </c>
      <c r="F2670" s="6">
        <f t="shared" si="528"/>
        <v>3.3771419065047416E-2</v>
      </c>
      <c r="G2670" s="101">
        <v>1919</v>
      </c>
      <c r="H2670" s="7">
        <f t="shared" si="529"/>
        <v>27</v>
      </c>
      <c r="I2670" s="6">
        <f t="shared" si="530"/>
        <v>0.36622137404580152</v>
      </c>
      <c r="J2670" s="10">
        <f>IF(B2670="Pending","",C2670/(VLOOKUP(B2670,Population!$A$2:$B$10,2,FALSE)/100000))</f>
        <v>5991.3538029263354</v>
      </c>
      <c r="K2670" s="10">
        <f>IF(B2670="Pending","",SUMIFS(E:E,A:A,"&lt;="&amp;A2670,A:A,"&gt;="&amp;A2670-13,B:B,B2670)/(VLOOKUP(B2670,Population!$A$2:$B$10,2,FALSE)/100000)/14)</f>
        <v>78.924459031881483</v>
      </c>
      <c r="L2670" s="13">
        <f>IF(B2670="Pending","",(G2670/C2670)/(VLOOKUP(B2670,Population!$A$2:$B$10,2,FALSE)/100000))</f>
        <v>6.5360655925374128E-2</v>
      </c>
    </row>
    <row r="2671" spans="1:12" x14ac:dyDescent="0.3">
      <c r="A2671" s="1">
        <v>44175</v>
      </c>
      <c r="B2671" s="101" t="s">
        <v>21</v>
      </c>
      <c r="C2671" s="101">
        <v>541</v>
      </c>
      <c r="D2671" s="6">
        <f t="shared" si="526"/>
        <v>1.2611516342520392E-3</v>
      </c>
      <c r="E2671" s="7">
        <f t="shared" si="527"/>
        <v>-7</v>
      </c>
      <c r="F2671" s="6">
        <f t="shared" si="528"/>
        <v>-1.1645316918981866E-3</v>
      </c>
      <c r="G2671" s="101">
        <v>0</v>
      </c>
      <c r="H2671" s="7">
        <f t="shared" si="529"/>
        <v>0</v>
      </c>
      <c r="I2671" s="6">
        <f t="shared" si="530"/>
        <v>0</v>
      </c>
      <c r="J2671" s="10" t="str">
        <f>IF(B2671="Pending","",C2671/(VLOOKUP(B2671,Population!$A$2:$B$10,2,FALSE)/100000))</f>
        <v/>
      </c>
      <c r="K2671" s="10" t="str">
        <f>IF(B2671="Pending","",SUMIFS(E:E,A:A,"&lt;="&amp;A2671,A:A,"&gt;="&amp;A2671-13,B:B,B2671)/(VLOOKUP(B2671,Population!$A$2:$B$10,2,FALSE)/100000)/14)</f>
        <v/>
      </c>
      <c r="L2671" s="13" t="str">
        <f>IF(B2671="Pending","",(G2671/C2671)/(VLOOKUP(B2671,Population!$A$2:$B$10,2,FALSE)/100000))</f>
        <v/>
      </c>
    </row>
    <row r="2672" spans="1:12" x14ac:dyDescent="0.3">
      <c r="A2672" s="1">
        <v>44176</v>
      </c>
      <c r="B2672" s="11" t="s">
        <v>0</v>
      </c>
      <c r="C2672" s="101">
        <v>21986</v>
      </c>
      <c r="D2672" s="6">
        <f t="shared" ref="D2672:D2681" si="531">C2672/SUMIF(A:A,A2672,C:C)</f>
        <v>5.0396321476543909E-2</v>
      </c>
      <c r="E2672" s="7">
        <f t="shared" ref="E2672:E2681" si="532">C2672-SUMIFS(C:C,A:A,A2672-1,B:B,B2672)</f>
        <v>470</v>
      </c>
      <c r="F2672" s="6">
        <f t="shared" ref="F2672:F2681" si="533">E2672/SUMIF(A:A,A2672,E:E)</f>
        <v>6.4480724379201534E-2</v>
      </c>
      <c r="G2672" s="101">
        <v>5</v>
      </c>
      <c r="H2672" s="7">
        <f t="shared" ref="H2672:H2681" si="534">G2672-SUMIFS(G:G,A:A,A2672-1,B:B,B2672)</f>
        <v>1</v>
      </c>
      <c r="I2672" s="6">
        <f t="shared" ref="I2672:I2681" si="535">G2672/SUMIF(A:A,A2672,G:G)</f>
        <v>9.3861460484325138E-4</v>
      </c>
      <c r="J2672" s="10">
        <f>IF(B2672="Pending","",C2672/(VLOOKUP(B2672,Population!$A$2:$B$10,2,FALSE)/100000))</f>
        <v>2426.887609914188</v>
      </c>
      <c r="K2672" s="10">
        <f>IF(B2672="Pending","",SUMIFS(E:E,A:A,"&lt;="&amp;A2672,A:A,"&gt;="&amp;A2672-13,B:B,B2672)/(VLOOKUP(B2672,Population!$A$2:$B$10,2,FALSE)/100000)/14)</f>
        <v>34.455363982680538</v>
      </c>
      <c r="L2672" s="13">
        <f>IF(B2672="Pending","",(G2672/C2672)/(VLOOKUP(B2672,Population!$A$2:$B$10,2,FALSE)/100000))</f>
        <v>2.5103092219363619E-5</v>
      </c>
    </row>
    <row r="2673" spans="1:12" x14ac:dyDescent="0.3">
      <c r="A2673" s="1">
        <v>44176</v>
      </c>
      <c r="B2673" s="101" t="s">
        <v>1</v>
      </c>
      <c r="C2673" s="101">
        <v>57228</v>
      </c>
      <c r="D2673" s="6">
        <f t="shared" si="531"/>
        <v>0.13117805355497383</v>
      </c>
      <c r="E2673" s="7">
        <f t="shared" si="532"/>
        <v>936</v>
      </c>
      <c r="F2673" s="6">
        <f t="shared" si="533"/>
        <v>0.1284126766360269</v>
      </c>
      <c r="G2673" s="101">
        <v>3</v>
      </c>
      <c r="H2673" s="7">
        <f t="shared" si="534"/>
        <v>0</v>
      </c>
      <c r="I2673" s="6">
        <f t="shared" si="535"/>
        <v>5.6316876290595083E-4</v>
      </c>
      <c r="J2673" s="10">
        <f>IF(B2673="Pending","",C2673/(VLOOKUP(B2673,Population!$A$2:$B$10,2,FALSE)/100000))</f>
        <v>6679.8564300096305</v>
      </c>
      <c r="K2673" s="10">
        <f>IF(B2673="Pending","",SUMIFS(E:E,A:A,"&lt;="&amp;A2673,A:A,"&gt;="&amp;A2673-13,B:B,B2673)/(VLOOKUP(B2673,Population!$A$2:$B$10,2,FALSE)/100000)/14)</f>
        <v>80.739360438213637</v>
      </c>
      <c r="L2673" s="13">
        <f>IF(B2673="Pending","",(G2673/C2673)/(VLOOKUP(B2673,Population!$A$2:$B$10,2,FALSE)/100000))</f>
        <v>6.1188702771415634E-6</v>
      </c>
    </row>
    <row r="2674" spans="1:12" x14ac:dyDescent="0.3">
      <c r="A2674" s="1">
        <v>44176</v>
      </c>
      <c r="B2674" s="101" t="s">
        <v>2</v>
      </c>
      <c r="C2674" s="101">
        <v>82089</v>
      </c>
      <c r="D2674" s="6">
        <f t="shared" si="531"/>
        <v>0.18816445163686041</v>
      </c>
      <c r="E2674" s="7">
        <f t="shared" si="532"/>
        <v>1140</v>
      </c>
      <c r="F2674" s="6">
        <f t="shared" si="533"/>
        <v>0.15640005487721223</v>
      </c>
      <c r="G2674" s="101">
        <v>31</v>
      </c>
      <c r="H2674" s="7">
        <f t="shared" si="534"/>
        <v>0</v>
      </c>
      <c r="I2674" s="6">
        <f t="shared" si="535"/>
        <v>5.8194105500281581E-3</v>
      </c>
      <c r="J2674" s="10">
        <f>IF(B2674="Pending","",C2674/(VLOOKUP(B2674,Population!$A$2:$B$10,2,FALSE)/100000))</f>
        <v>8618.7382408278445</v>
      </c>
      <c r="K2674" s="10">
        <f>IF(B2674="Pending","",SUMIFS(E:E,A:A,"&lt;="&amp;A2674,A:A,"&gt;="&amp;A2674-13,B:B,B2674)/(VLOOKUP(B2674,Population!$A$2:$B$10,2,FALSE)/100000)/14)</f>
        <v>100.92789467621479</v>
      </c>
      <c r="L2674" s="13">
        <f>IF(B2674="Pending","",(G2674/C2674)/(VLOOKUP(B2674,Population!$A$2:$B$10,2,FALSE)/100000))</f>
        <v>3.9649293621936741E-5</v>
      </c>
    </row>
    <row r="2675" spans="1:12" x14ac:dyDescent="0.3">
      <c r="A2675" s="1">
        <v>44176</v>
      </c>
      <c r="B2675" s="101" t="s">
        <v>3</v>
      </c>
      <c r="C2675" s="101">
        <v>68358</v>
      </c>
      <c r="D2675" s="6">
        <f t="shared" si="531"/>
        <v>0.15669024576974386</v>
      </c>
      <c r="E2675" s="7">
        <f t="shared" si="532"/>
        <v>1102</v>
      </c>
      <c r="F2675" s="6">
        <f t="shared" si="533"/>
        <v>0.15118671971463848</v>
      </c>
      <c r="G2675" s="101">
        <v>63</v>
      </c>
      <c r="H2675" s="7">
        <f t="shared" si="534"/>
        <v>0</v>
      </c>
      <c r="I2675" s="6">
        <f t="shared" si="535"/>
        <v>1.1826544021024968E-2</v>
      </c>
      <c r="J2675" s="10">
        <f>IF(B2675="Pending","",C2675/(VLOOKUP(B2675,Population!$A$2:$B$10,2,FALSE)/100000))</f>
        <v>7792.9095672277817</v>
      </c>
      <c r="K2675" s="10">
        <f>IF(B2675="Pending","",SUMIFS(E:E,A:A,"&lt;="&amp;A2675,A:A,"&gt;="&amp;A2675-13,B:B,B2675)/(VLOOKUP(B2675,Population!$A$2:$B$10,2,FALSE)/100000)/14)</f>
        <v>98.83109450816039</v>
      </c>
      <c r="L2675" s="13">
        <f>IF(B2675="Pending","",(G2675/C2675)/(VLOOKUP(B2675,Population!$A$2:$B$10,2,FALSE)/100000))</f>
        <v>1.050658287218145E-4</v>
      </c>
    </row>
    <row r="2676" spans="1:12" x14ac:dyDescent="0.3">
      <c r="A2676" s="1">
        <v>44176</v>
      </c>
      <c r="B2676" s="101" t="s">
        <v>4</v>
      </c>
      <c r="C2676" s="101">
        <v>65160</v>
      </c>
      <c r="D2676" s="6">
        <f t="shared" si="531"/>
        <v>0.14935978838404446</v>
      </c>
      <c r="E2676" s="7">
        <f t="shared" si="532"/>
        <v>1047</v>
      </c>
      <c r="F2676" s="6">
        <f t="shared" si="533"/>
        <v>0.14364110303196598</v>
      </c>
      <c r="G2676" s="101">
        <v>174</v>
      </c>
      <c r="H2676" s="7">
        <f t="shared" si="534"/>
        <v>0</v>
      </c>
      <c r="I2676" s="6">
        <f t="shared" si="535"/>
        <v>3.2663788248545149E-2</v>
      </c>
      <c r="J2676" s="10">
        <f>IF(B2676="Pending","",C2676/(VLOOKUP(B2676,Population!$A$2:$B$10,2,FALSE)/100000))</f>
        <v>7643.2224463942193</v>
      </c>
      <c r="K2676" s="10">
        <f>IF(B2676="Pending","",SUMIFS(E:E,A:A,"&lt;="&amp;A2676,A:A,"&gt;="&amp;A2676-13,B:B,B2676)/(VLOOKUP(B2676,Population!$A$2:$B$10,2,FALSE)/100000)/14)</f>
        <v>102.28499038145732</v>
      </c>
      <c r="L2676" s="13">
        <f>IF(B2676="Pending","",(G2676/C2676)/(VLOOKUP(B2676,Population!$A$2:$B$10,2,FALSE)/100000))</f>
        <v>3.1323017734703805E-4</v>
      </c>
    </row>
    <row r="2677" spans="1:12" x14ac:dyDescent="0.3">
      <c r="A2677" s="1">
        <v>44176</v>
      </c>
      <c r="B2677" s="101" t="s">
        <v>5</v>
      </c>
      <c r="C2677" s="101">
        <v>59591</v>
      </c>
      <c r="D2677" s="6">
        <f t="shared" si="531"/>
        <v>0.13659452347442591</v>
      </c>
      <c r="E2677" s="7">
        <f t="shared" si="532"/>
        <v>1058</v>
      </c>
      <c r="F2677" s="6">
        <f t="shared" si="533"/>
        <v>0.14515022636850047</v>
      </c>
      <c r="G2677" s="101">
        <v>477</v>
      </c>
      <c r="H2677" s="7">
        <f t="shared" si="534"/>
        <v>6</v>
      </c>
      <c r="I2677" s="6">
        <f t="shared" si="535"/>
        <v>8.9543833302046183E-2</v>
      </c>
      <c r="J2677" s="10">
        <f>IF(B2677="Pending","",C2677/(VLOOKUP(B2677,Population!$A$2:$B$10,2,FALSE)/100000))</f>
        <v>6655.5277703630163</v>
      </c>
      <c r="K2677" s="10">
        <f>IF(B2677="Pending","",SUMIFS(E:E,A:A,"&lt;="&amp;A2677,A:A,"&gt;="&amp;A2677-13,B:B,B2677)/(VLOOKUP(B2677,Population!$A$2:$B$10,2,FALSE)/100000)/14)</f>
        <v>91.639014877797891</v>
      </c>
      <c r="L2677" s="13">
        <f>IF(B2677="Pending","",(G2677/C2677)/(VLOOKUP(B2677,Population!$A$2:$B$10,2,FALSE)/100000))</f>
        <v>8.940041444346461E-4</v>
      </c>
    </row>
    <row r="2678" spans="1:12" x14ac:dyDescent="0.3">
      <c r="A2678" s="1">
        <v>44176</v>
      </c>
      <c r="B2678" s="101" t="s">
        <v>6</v>
      </c>
      <c r="C2678" s="101">
        <v>42389</v>
      </c>
      <c r="D2678" s="6">
        <f t="shared" si="531"/>
        <v>9.7164089469172196E-2</v>
      </c>
      <c r="E2678" s="7">
        <f t="shared" si="532"/>
        <v>819</v>
      </c>
      <c r="F2678" s="6">
        <f t="shared" si="533"/>
        <v>0.11236109205652353</v>
      </c>
      <c r="G2678" s="101">
        <v>1000</v>
      </c>
      <c r="H2678" s="7">
        <f t="shared" si="534"/>
        <v>12</v>
      </c>
      <c r="I2678" s="6">
        <f t="shared" si="535"/>
        <v>0.18772292096865026</v>
      </c>
      <c r="J2678" s="10">
        <f>IF(B2678="Pending","",C2678/(VLOOKUP(B2678,Population!$A$2:$B$10,2,FALSE)/100000))</f>
        <v>5379.0553247432235</v>
      </c>
      <c r="K2678" s="10">
        <f>IF(B2678="Pending","",SUMIFS(E:E,A:A,"&lt;="&amp;A2678,A:A,"&gt;="&amp;A2678-13,B:B,B2678)/(VLOOKUP(B2678,Population!$A$2:$B$10,2,FALSE)/100000)/14)</f>
        <v>77.026742365215895</v>
      </c>
      <c r="L2678" s="13">
        <f>IF(B2678="Pending","",(G2678/C2678)/(VLOOKUP(B2678,Population!$A$2:$B$10,2,FALSE)/100000))</f>
        <v>2.9936406586636172E-3</v>
      </c>
    </row>
    <row r="2679" spans="1:12" x14ac:dyDescent="0.3">
      <c r="A2679" s="1">
        <v>44176</v>
      </c>
      <c r="B2679" s="101" t="s">
        <v>7</v>
      </c>
      <c r="C2679" s="101">
        <v>25433</v>
      </c>
      <c r="D2679" s="6">
        <f t="shared" si="531"/>
        <v>5.8297536801279963E-2</v>
      </c>
      <c r="E2679" s="7">
        <f t="shared" si="532"/>
        <v>493</v>
      </c>
      <c r="F2679" s="6">
        <f t="shared" si="533"/>
        <v>6.7636164082864589E-2</v>
      </c>
      <c r="G2679" s="101">
        <v>1615</v>
      </c>
      <c r="H2679" s="7">
        <f t="shared" si="534"/>
        <v>28</v>
      </c>
      <c r="I2679" s="6">
        <f t="shared" si="535"/>
        <v>0.30317251736437018</v>
      </c>
      <c r="J2679" s="10">
        <f>IF(B2679="Pending","",C2679/(VLOOKUP(B2679,Population!$A$2:$B$10,2,FALSE)/100000))</f>
        <v>5302.9939720223438</v>
      </c>
      <c r="K2679" s="10">
        <f>IF(B2679="Pending","",SUMIFS(E:E,A:A,"&lt;="&amp;A2679,A:A,"&gt;="&amp;A2679-13,B:B,B2679)/(VLOOKUP(B2679,Population!$A$2:$B$10,2,FALSE)/100000)/14)</f>
        <v>76.239604739574503</v>
      </c>
      <c r="L2679" s="13">
        <f>IF(B2679="Pending","",(G2679/C2679)/(VLOOKUP(B2679,Population!$A$2:$B$10,2,FALSE)/100000))</f>
        <v>1.3240319880123841E-2</v>
      </c>
    </row>
    <row r="2680" spans="1:12" x14ac:dyDescent="0.3">
      <c r="A2680" s="1">
        <v>44176</v>
      </c>
      <c r="B2680" s="101" t="s">
        <v>25</v>
      </c>
      <c r="C2680" s="101">
        <v>13487</v>
      </c>
      <c r="D2680" s="6">
        <f t="shared" si="531"/>
        <v>3.0914908930871815E-2</v>
      </c>
      <c r="E2680" s="7">
        <f t="shared" si="532"/>
        <v>224</v>
      </c>
      <c r="F2680" s="6">
        <f t="shared" si="533"/>
        <v>3.0731238853066264E-2</v>
      </c>
      <c r="G2680" s="101">
        <v>1959</v>
      </c>
      <c r="H2680" s="7">
        <f t="shared" si="534"/>
        <v>40</v>
      </c>
      <c r="I2680" s="6">
        <f t="shared" si="535"/>
        <v>0.36774920217758589</v>
      </c>
      <c r="J2680" s="10">
        <f>IF(B2680="Pending","",C2680/(VLOOKUP(B2680,Population!$A$2:$B$10,2,FALSE)/100000))</f>
        <v>6092.5423162231382</v>
      </c>
      <c r="K2680" s="10">
        <f>IF(B2680="Pending","",SUMIFS(E:E,A:A,"&lt;="&amp;A2680,A:A,"&gt;="&amp;A2680-13,B:B,B2680)/(VLOOKUP(B2680,Population!$A$2:$B$10,2,FALSE)/100000)/14)</f>
        <v>82.699668233324701</v>
      </c>
      <c r="L2680" s="13">
        <f>IF(B2680="Pending","",(G2680/C2680)/(VLOOKUP(B2680,Population!$A$2:$B$10,2,FALSE)/100000))</f>
        <v>6.5614870387237054E-2</v>
      </c>
    </row>
    <row r="2681" spans="1:12" x14ac:dyDescent="0.3">
      <c r="A2681" s="1">
        <v>44176</v>
      </c>
      <c r="B2681" s="101" t="s">
        <v>21</v>
      </c>
      <c r="C2681" s="101">
        <v>541</v>
      </c>
      <c r="D2681" s="6">
        <f t="shared" si="531"/>
        <v>1.2400805020836103E-3</v>
      </c>
      <c r="E2681" s="7">
        <f t="shared" si="532"/>
        <v>0</v>
      </c>
      <c r="F2681" s="6">
        <f t="shared" si="533"/>
        <v>0</v>
      </c>
      <c r="G2681" s="101">
        <v>0</v>
      </c>
      <c r="H2681" s="7">
        <f t="shared" si="534"/>
        <v>0</v>
      </c>
      <c r="I2681" s="6">
        <f t="shared" si="535"/>
        <v>0</v>
      </c>
      <c r="J2681" s="10" t="str">
        <f>IF(B2681="Pending","",C2681/(VLOOKUP(B2681,Population!$A$2:$B$10,2,FALSE)/100000))</f>
        <v/>
      </c>
      <c r="K2681" s="10" t="str">
        <f>IF(B2681="Pending","",SUMIFS(E:E,A:A,"&lt;="&amp;A2681,A:A,"&gt;="&amp;A2681-13,B:B,B2681)/(VLOOKUP(B2681,Population!$A$2:$B$10,2,FALSE)/100000)/14)</f>
        <v/>
      </c>
      <c r="L2681" s="13" t="str">
        <f>IF(B2681="Pending","",(G2681/C2681)/(VLOOKUP(B2681,Population!$A$2:$B$10,2,FALSE)/100000))</f>
        <v/>
      </c>
    </row>
    <row r="2682" spans="1:12" x14ac:dyDescent="0.3">
      <c r="A2682" s="1">
        <v>44177</v>
      </c>
      <c r="B2682" s="11" t="s">
        <v>0</v>
      </c>
      <c r="C2682" s="101">
        <v>22375</v>
      </c>
      <c r="D2682" s="6">
        <f t="shared" ref="D2682:D2691" si="536">C2682/SUMIF(A:A,A2682,C:C)</f>
        <v>5.051325987181484E-2</v>
      </c>
      <c r="E2682" s="7">
        <f t="shared" ref="E2682:E2691" si="537">C2682-SUMIFS(C:C,A:A,A2682-1,B:B,B2682)</f>
        <v>389</v>
      </c>
      <c r="F2682" s="6">
        <f t="shared" ref="F2682:F2691" si="538">E2682/SUMIF(A:A,A2682,E:E)</f>
        <v>5.8137797040801076E-2</v>
      </c>
      <c r="G2682" s="101">
        <v>6</v>
      </c>
      <c r="H2682" s="7">
        <f t="shared" ref="H2682:H2691" si="539">G2682-SUMIFS(G:G,A:A,A2682-1,B:B,B2682)</f>
        <v>1</v>
      </c>
      <c r="I2682" s="6">
        <f t="shared" ref="I2682:I2691" si="540">G2682/SUMIF(A:A,A2682,G:G)</f>
        <v>1.1111111111111111E-3</v>
      </c>
      <c r="J2682" s="10">
        <f>IF(B2682="Pending","",C2682/(VLOOKUP(B2682,Population!$A$2:$B$10,2,FALSE)/100000))</f>
        <v>2469.8267202688053</v>
      </c>
      <c r="K2682" s="10">
        <f>IF(B2682="Pending","",SUMIFS(E:E,A:A,"&lt;="&amp;A2682,A:A,"&gt;="&amp;A2682-13,B:B,B2682)/(VLOOKUP(B2682,Population!$A$2:$B$10,2,FALSE)/100000)/14)</f>
        <v>34.983627000263972</v>
      </c>
      <c r="L2682" s="13">
        <f>IF(B2682="Pending","",(G2682/C2682)/(VLOOKUP(B2682,Population!$A$2:$B$10,2,FALSE)/100000))</f>
        <v>2.9599995648800638E-5</v>
      </c>
    </row>
    <row r="2683" spans="1:12" x14ac:dyDescent="0.3">
      <c r="A2683" s="1">
        <v>44177</v>
      </c>
      <c r="B2683" s="101" t="s">
        <v>1</v>
      </c>
      <c r="C2683" s="101">
        <v>58021</v>
      </c>
      <c r="D2683" s="6">
        <f t="shared" si="536"/>
        <v>0.13098680898424889</v>
      </c>
      <c r="E2683" s="7">
        <f t="shared" si="537"/>
        <v>793</v>
      </c>
      <c r="F2683" s="6">
        <f t="shared" si="538"/>
        <v>0.11851741144821402</v>
      </c>
      <c r="G2683" s="101">
        <v>3</v>
      </c>
      <c r="H2683" s="7">
        <f t="shared" si="539"/>
        <v>0</v>
      </c>
      <c r="I2683" s="6">
        <f t="shared" si="540"/>
        <v>5.5555555555555556E-4</v>
      </c>
      <c r="J2683" s="10">
        <f>IF(B2683="Pending","",C2683/(VLOOKUP(B2683,Population!$A$2:$B$10,2,FALSE)/100000))</f>
        <v>6772.4182205491843</v>
      </c>
      <c r="K2683" s="10">
        <f>IF(B2683="Pending","",SUMIFS(E:E,A:A,"&lt;="&amp;A2683,A:A,"&gt;="&amp;A2683-13,B:B,B2683)/(VLOOKUP(B2683,Population!$A$2:$B$10,2,FALSE)/100000)/14)</f>
        <v>80.139067795550332</v>
      </c>
      <c r="L2683" s="13">
        <f>IF(B2683="Pending","",(G2683/C2683)/(VLOOKUP(B2683,Population!$A$2:$B$10,2,FALSE)/100000))</f>
        <v>6.0352408303934336E-6</v>
      </c>
    </row>
    <row r="2684" spans="1:12" x14ac:dyDescent="0.3">
      <c r="A2684" s="1">
        <v>44177</v>
      </c>
      <c r="B2684" s="101" t="s">
        <v>2</v>
      </c>
      <c r="C2684" s="101">
        <v>83218</v>
      </c>
      <c r="D2684" s="6">
        <f t="shared" si="536"/>
        <v>0.18787094793352793</v>
      </c>
      <c r="E2684" s="7">
        <f t="shared" si="537"/>
        <v>1129</v>
      </c>
      <c r="F2684" s="6">
        <f t="shared" si="538"/>
        <v>0.16873412046031983</v>
      </c>
      <c r="G2684" s="101">
        <v>31</v>
      </c>
      <c r="H2684" s="7">
        <f t="shared" si="539"/>
        <v>0</v>
      </c>
      <c r="I2684" s="6">
        <f t="shared" si="540"/>
        <v>5.7407407407407407E-3</v>
      </c>
      <c r="J2684" s="10">
        <f>IF(B2684="Pending","",C2684/(VLOOKUP(B2684,Population!$A$2:$B$10,2,FALSE)/100000))</f>
        <v>8737.2748958473312</v>
      </c>
      <c r="K2684" s="10">
        <f>IF(B2684="Pending","",SUMIFS(E:E,A:A,"&lt;="&amp;A2684,A:A,"&gt;="&amp;A2684-13,B:B,B2684)/(VLOOKUP(B2684,Population!$A$2:$B$10,2,FALSE)/100000)/14)</f>
        <v>100.82290206769444</v>
      </c>
      <c r="L2684" s="13">
        <f>IF(B2684="Pending","",(G2684/C2684)/(VLOOKUP(B2684,Population!$A$2:$B$10,2,FALSE)/100000))</f>
        <v>3.9111380520213956E-5</v>
      </c>
    </row>
    <row r="2685" spans="1:12" x14ac:dyDescent="0.3">
      <c r="A2685" s="1">
        <v>44177</v>
      </c>
      <c r="B2685" s="101" t="s">
        <v>3</v>
      </c>
      <c r="C2685" s="101">
        <v>69450</v>
      </c>
      <c r="D2685" s="6">
        <f t="shared" si="536"/>
        <v>0.1567886434903929</v>
      </c>
      <c r="E2685" s="7">
        <f t="shared" si="537"/>
        <v>1092</v>
      </c>
      <c r="F2685" s="6">
        <f t="shared" si="538"/>
        <v>0.1632043042893439</v>
      </c>
      <c r="G2685" s="101">
        <v>63</v>
      </c>
      <c r="H2685" s="7">
        <f t="shared" si="539"/>
        <v>0</v>
      </c>
      <c r="I2685" s="6">
        <f t="shared" si="540"/>
        <v>1.1666666666666667E-2</v>
      </c>
      <c r="J2685" s="10">
        <f>IF(B2685="Pending","",C2685/(VLOOKUP(B2685,Population!$A$2:$B$10,2,FALSE)/100000))</f>
        <v>7917.3991258370552</v>
      </c>
      <c r="K2685" s="10">
        <f>IF(B2685="Pending","",SUMIFS(E:E,A:A,"&lt;="&amp;A2685,A:A,"&gt;="&amp;A2685-13,B:B,B2685)/(VLOOKUP(B2685,Population!$A$2:$B$10,2,FALSE)/100000)/14)</f>
        <v>99.620961540152763</v>
      </c>
      <c r="L2685" s="13">
        <f>IF(B2685="Pending","",(G2685/C2685)/(VLOOKUP(B2685,Population!$A$2:$B$10,2,FALSE)/100000))</f>
        <v>1.0341382173888834E-4</v>
      </c>
    </row>
    <row r="2686" spans="1:12" x14ac:dyDescent="0.3">
      <c r="A2686" s="1">
        <v>44177</v>
      </c>
      <c r="B2686" s="101" t="s">
        <v>4</v>
      </c>
      <c r="C2686" s="101">
        <v>66148</v>
      </c>
      <c r="D2686" s="6">
        <f t="shared" si="536"/>
        <v>0.14933412800003612</v>
      </c>
      <c r="E2686" s="7">
        <f t="shared" si="537"/>
        <v>988</v>
      </c>
      <c r="F2686" s="6">
        <f t="shared" si="538"/>
        <v>0.14766103721416829</v>
      </c>
      <c r="G2686" s="101">
        <v>175</v>
      </c>
      <c r="H2686" s="7">
        <f t="shared" si="539"/>
        <v>1</v>
      </c>
      <c r="I2686" s="6">
        <f t="shared" si="540"/>
        <v>3.2407407407407406E-2</v>
      </c>
      <c r="J2686" s="10">
        <f>IF(B2686="Pending","",C2686/(VLOOKUP(B2686,Population!$A$2:$B$10,2,FALSE)/100000))</f>
        <v>7759.1141556796319</v>
      </c>
      <c r="K2686" s="10">
        <f>IF(B2686="Pending","",SUMIFS(E:E,A:A,"&lt;="&amp;A2686,A:A,"&gt;="&amp;A2686-13,B:B,B2686)/(VLOOKUP(B2686,Population!$A$2:$B$10,2,FALSE)/100000)/14)</f>
        <v>102.09228438712792</v>
      </c>
      <c r="L2686" s="13">
        <f>IF(B2686="Pending","",(G2686/C2686)/(VLOOKUP(B2686,Population!$A$2:$B$10,2,FALSE)/100000))</f>
        <v>3.1032499330031391E-4</v>
      </c>
    </row>
    <row r="2687" spans="1:12" x14ac:dyDescent="0.3">
      <c r="A2687" s="1">
        <v>44177</v>
      </c>
      <c r="B2687" s="101" t="s">
        <v>5</v>
      </c>
      <c r="C2687" s="101">
        <v>60555</v>
      </c>
      <c r="D2687" s="6">
        <f t="shared" si="536"/>
        <v>0.13670750621397756</v>
      </c>
      <c r="E2687" s="7">
        <f t="shared" si="537"/>
        <v>964</v>
      </c>
      <c r="F2687" s="6">
        <f t="shared" si="538"/>
        <v>0.14407412942758929</v>
      </c>
      <c r="G2687" s="101">
        <v>479</v>
      </c>
      <c r="H2687" s="7">
        <f t="shared" si="539"/>
        <v>2</v>
      </c>
      <c r="I2687" s="6">
        <f t="shared" si="540"/>
        <v>8.8703703703703701E-2</v>
      </c>
      <c r="J2687" s="10">
        <f>IF(B2687="Pending","",C2687/(VLOOKUP(B2687,Population!$A$2:$B$10,2,FALSE)/100000))</f>
        <v>6763.1938402499109</v>
      </c>
      <c r="K2687" s="10">
        <f>IF(B2687="Pending","",SUMIFS(E:E,A:A,"&lt;="&amp;A2687,A:A,"&gt;="&amp;A2687-13,B:B,B2687)/(VLOOKUP(B2687,Population!$A$2:$B$10,2,FALSE)/100000)/14)</f>
        <v>91.742724044108627</v>
      </c>
      <c r="L2687" s="13">
        <f>IF(B2687="Pending","",(G2687/C2687)/(VLOOKUP(B2687,Population!$A$2:$B$10,2,FALSE)/100000))</f>
        <v>8.8346089604461977E-4</v>
      </c>
    </row>
    <row r="2688" spans="1:12" x14ac:dyDescent="0.3">
      <c r="A2688" s="1">
        <v>44177</v>
      </c>
      <c r="B2688" s="101" t="s">
        <v>6</v>
      </c>
      <c r="C2688" s="101">
        <v>43075</v>
      </c>
      <c r="D2688" s="6">
        <f t="shared" si="536"/>
        <v>9.724508017780667E-2</v>
      </c>
      <c r="E2688" s="7">
        <f t="shared" si="537"/>
        <v>686</v>
      </c>
      <c r="F2688" s="6">
        <f t="shared" si="538"/>
        <v>0.10252578089971603</v>
      </c>
      <c r="G2688" s="101">
        <v>1015</v>
      </c>
      <c r="H2688" s="7">
        <f t="shared" si="539"/>
        <v>15</v>
      </c>
      <c r="I2688" s="6">
        <f t="shared" si="540"/>
        <v>0.18796296296296297</v>
      </c>
      <c r="J2688" s="10">
        <f>IF(B2688="Pending","",C2688/(VLOOKUP(B2688,Population!$A$2:$B$10,2,FALSE)/100000))</f>
        <v>5466.106964384966</v>
      </c>
      <c r="K2688" s="10">
        <f>IF(B2688="Pending","",SUMIFS(E:E,A:A,"&lt;="&amp;A2688,A:A,"&gt;="&amp;A2688-13,B:B,B2688)/(VLOOKUP(B2688,Population!$A$2:$B$10,2,FALSE)/100000)/14)</f>
        <v>76.473832117595492</v>
      </c>
      <c r="L2688" s="13">
        <f>IF(B2688="Pending","",(G2688/C2688)/(VLOOKUP(B2688,Population!$A$2:$B$10,2,FALSE)/100000))</f>
        <v>2.9901542748297961E-3</v>
      </c>
    </row>
    <row r="2689" spans="1:12" x14ac:dyDescent="0.3">
      <c r="A2689" s="1">
        <v>44177</v>
      </c>
      <c r="B2689" s="101" t="s">
        <v>7</v>
      </c>
      <c r="C2689" s="101">
        <v>25823</v>
      </c>
      <c r="D2689" s="6">
        <f t="shared" si="536"/>
        <v>5.8297381437759761E-2</v>
      </c>
      <c r="E2689" s="7">
        <f t="shared" si="537"/>
        <v>390</v>
      </c>
      <c r="F2689" s="6">
        <f t="shared" si="538"/>
        <v>5.8287251531908536E-2</v>
      </c>
      <c r="G2689" s="101">
        <v>1640</v>
      </c>
      <c r="H2689" s="7">
        <f t="shared" si="539"/>
        <v>25</v>
      </c>
      <c r="I2689" s="6">
        <f t="shared" si="540"/>
        <v>0.3037037037037037</v>
      </c>
      <c r="J2689" s="10">
        <f>IF(B2689="Pending","",C2689/(VLOOKUP(B2689,Population!$A$2:$B$10,2,FALSE)/100000))</f>
        <v>5384.3122454894428</v>
      </c>
      <c r="K2689" s="10">
        <f>IF(B2689="Pending","",SUMIFS(E:E,A:A,"&lt;="&amp;A2689,A:A,"&gt;="&amp;A2689-13,B:B,B2689)/(VLOOKUP(B2689,Population!$A$2:$B$10,2,FALSE)/100000)/14)</f>
        <v>75.390677708874037</v>
      </c>
      <c r="L2689" s="13">
        <f>IF(B2689="Pending","",(G2689/C2689)/(VLOOKUP(B2689,Population!$A$2:$B$10,2,FALSE)/100000))</f>
        <v>1.324221683572103E-2</v>
      </c>
    </row>
    <row r="2690" spans="1:12" x14ac:dyDescent="0.3">
      <c r="A2690" s="1">
        <v>44177</v>
      </c>
      <c r="B2690" s="101" t="s">
        <v>25</v>
      </c>
      <c r="C2690" s="101">
        <v>13734</v>
      </c>
      <c r="D2690" s="6">
        <f t="shared" si="536"/>
        <v>3.1005546863888494E-2</v>
      </c>
      <c r="E2690" s="7">
        <f t="shared" si="537"/>
        <v>247</v>
      </c>
      <c r="F2690" s="6">
        <f t="shared" si="538"/>
        <v>3.6915259303542072E-2</v>
      </c>
      <c r="G2690" s="101">
        <v>1988</v>
      </c>
      <c r="H2690" s="7">
        <f t="shared" si="539"/>
        <v>29</v>
      </c>
      <c r="I2690" s="6">
        <f t="shared" si="540"/>
        <v>0.36814814814814817</v>
      </c>
      <c r="J2690" s="10">
        <f>IF(B2690="Pending","",C2690/(VLOOKUP(B2690,Population!$A$2:$B$10,2,FALSE)/100000))</f>
        <v>6204.1207215102377</v>
      </c>
      <c r="K2690" s="10">
        <f>IF(B2690="Pending","",SUMIFS(E:E,A:A,"&lt;="&amp;A2690,A:A,"&gt;="&amp;A2690-13,B:B,B2690)/(VLOOKUP(B2690,Population!$A$2:$B$10,2,FALSE)/100000)/14)</f>
        <v>82.473801016144336</v>
      </c>
      <c r="L2690" s="13">
        <f>IF(B2690="Pending","",(G2690/C2690)/(VLOOKUP(B2690,Population!$A$2:$B$10,2,FALSE)/100000))</f>
        <v>6.5388674494621185E-2</v>
      </c>
    </row>
    <row r="2691" spans="1:12" x14ac:dyDescent="0.3">
      <c r="A2691" s="1">
        <v>44177</v>
      </c>
      <c r="B2691" s="101" t="s">
        <v>21</v>
      </c>
      <c r="C2691" s="101">
        <v>554</v>
      </c>
      <c r="D2691" s="6">
        <f t="shared" si="536"/>
        <v>1.2506970265468344E-3</v>
      </c>
      <c r="E2691" s="7">
        <f t="shared" si="537"/>
        <v>13</v>
      </c>
      <c r="F2691" s="6">
        <f t="shared" si="538"/>
        <v>1.942908384396951E-3</v>
      </c>
      <c r="G2691" s="101">
        <v>0</v>
      </c>
      <c r="H2691" s="7">
        <f t="shared" si="539"/>
        <v>0</v>
      </c>
      <c r="I2691" s="6">
        <f t="shared" si="540"/>
        <v>0</v>
      </c>
      <c r="J2691" s="10" t="str">
        <f>IF(B2691="Pending","",C2691/(VLOOKUP(B2691,Population!$A$2:$B$10,2,FALSE)/100000))</f>
        <v/>
      </c>
      <c r="K2691" s="10" t="str">
        <f>IF(B2691="Pending","",SUMIFS(E:E,A:A,"&lt;="&amp;A2691,A:A,"&gt;="&amp;A2691-13,B:B,B2691)/(VLOOKUP(B2691,Population!$A$2:$B$10,2,FALSE)/100000)/14)</f>
        <v/>
      </c>
      <c r="L2691" s="13" t="str">
        <f>IF(B2691="Pending","",(G2691/C2691)/(VLOOKUP(B2691,Population!$A$2:$B$10,2,FALSE)/100000))</f>
        <v/>
      </c>
    </row>
    <row r="2692" spans="1:12" x14ac:dyDescent="0.3">
      <c r="A2692" s="1">
        <v>44178</v>
      </c>
      <c r="B2692" s="11" t="s">
        <v>0</v>
      </c>
      <c r="C2692" s="101">
        <v>22982</v>
      </c>
      <c r="D2692" s="6">
        <f t="shared" ref="D2692:D2701" si="541">C2692/SUMIF(A:A,A2692,C:C)</f>
        <v>5.0587160607961611E-2</v>
      </c>
      <c r="E2692" s="7">
        <f t="shared" ref="E2692:E2701" si="542">C2692-SUMIFS(C:C,A:A,A2692-1,B:B,B2692)</f>
        <v>607</v>
      </c>
      <c r="F2692" s="6">
        <f t="shared" ref="F2692:F2701" si="543">E2692/SUMIF(A:A,A2692,E:E)</f>
        <v>5.3470754052149398E-2</v>
      </c>
      <c r="G2692" s="101">
        <v>4</v>
      </c>
      <c r="H2692" s="7">
        <f t="shared" ref="H2692:H2701" si="544">G2692-SUMIFS(G:G,A:A,A2692-1,B:B,B2692)</f>
        <v>-2</v>
      </c>
      <c r="I2692" s="6">
        <f t="shared" ref="I2692:I2701" si="545">G2692/SUMIF(A:A,A2692,G:G)</f>
        <v>7.3233247894544118E-4</v>
      </c>
      <c r="J2692" s="10">
        <f>IF(B2692="Pending","",C2692/(VLOOKUP(B2692,Population!$A$2:$B$10,2,FALSE)/100000))</f>
        <v>2536.8293937527455</v>
      </c>
      <c r="K2692" s="10">
        <f>IF(B2692="Pending","",SUMIFS(E:E,A:A,"&lt;="&amp;A2692,A:A,"&gt;="&amp;A2692-13,B:B,B2692)/(VLOOKUP(B2692,Population!$A$2:$B$10,2,FALSE)/100000)/14)</f>
        <v>38.405509830580527</v>
      </c>
      <c r="L2692" s="13">
        <f>IF(B2692="Pending","",(G2692/C2692)/(VLOOKUP(B2692,Population!$A$2:$B$10,2,FALSE)/100000))</f>
        <v>1.9212134210597112E-5</v>
      </c>
    </row>
    <row r="2693" spans="1:12" x14ac:dyDescent="0.3">
      <c r="A2693" s="1">
        <v>44178</v>
      </c>
      <c r="B2693" s="101" t="s">
        <v>1</v>
      </c>
      <c r="C2693" s="101">
        <v>59451</v>
      </c>
      <c r="D2693" s="6">
        <f t="shared" si="541"/>
        <v>0.13086142569419223</v>
      </c>
      <c r="E2693" s="7">
        <f t="shared" si="542"/>
        <v>1430</v>
      </c>
      <c r="F2693" s="6">
        <f t="shared" si="543"/>
        <v>0.12596899224806202</v>
      </c>
      <c r="G2693" s="101">
        <v>3</v>
      </c>
      <c r="H2693" s="7">
        <f t="shared" si="544"/>
        <v>0</v>
      </c>
      <c r="I2693" s="6">
        <f t="shared" si="545"/>
        <v>5.4924935920908091E-4</v>
      </c>
      <c r="J2693" s="10">
        <f>IF(B2693="Pending","",C2693/(VLOOKUP(B2693,Population!$A$2:$B$10,2,FALSE)/100000))</f>
        <v>6939.3329248008404</v>
      </c>
      <c r="K2693" s="10">
        <f>IF(B2693="Pending","",SUMIFS(E:E,A:A,"&lt;="&amp;A2693,A:A,"&gt;="&amp;A2693-13,B:B,B2693)/(VLOOKUP(B2693,Population!$A$2:$B$10,2,FALSE)/100000)/14)</f>
        <v>88.943359887945377</v>
      </c>
      <c r="L2693" s="13">
        <f>IF(B2693="Pending","",(G2693/C2693)/(VLOOKUP(B2693,Population!$A$2:$B$10,2,FALSE)/100000))</f>
        <v>5.8900726349473922E-6</v>
      </c>
    </row>
    <row r="2694" spans="1:12" x14ac:dyDescent="0.3">
      <c r="A2694" s="1">
        <v>44178</v>
      </c>
      <c r="B2694" s="101" t="s">
        <v>2</v>
      </c>
      <c r="C2694" s="101">
        <v>85216</v>
      </c>
      <c r="D2694" s="6">
        <f t="shared" si="541"/>
        <v>0.18757442687181519</v>
      </c>
      <c r="E2694" s="7">
        <f t="shared" si="542"/>
        <v>1998</v>
      </c>
      <c r="F2694" s="6">
        <f t="shared" si="543"/>
        <v>0.17600422832980972</v>
      </c>
      <c r="G2694" s="101">
        <v>31</v>
      </c>
      <c r="H2694" s="7">
        <f t="shared" si="544"/>
        <v>0</v>
      </c>
      <c r="I2694" s="6">
        <f t="shared" si="545"/>
        <v>5.6755767118271691E-3</v>
      </c>
      <c r="J2694" s="10">
        <f>IF(B2694="Pending","",C2694/(VLOOKUP(B2694,Population!$A$2:$B$10,2,FALSE)/100000))</f>
        <v>8947.0501276710111</v>
      </c>
      <c r="K2694" s="10">
        <f>IF(B2694="Pending","",SUMIFS(E:E,A:A,"&lt;="&amp;A2694,A:A,"&gt;="&amp;A2694-13,B:B,B2694)/(VLOOKUP(B2694,Population!$A$2:$B$10,2,FALSE)/100000)/14)</f>
        <v>111.98961593103844</v>
      </c>
      <c r="L2694" s="13">
        <f>IF(B2694="Pending","",(G2694/C2694)/(VLOOKUP(B2694,Population!$A$2:$B$10,2,FALSE)/100000))</f>
        <v>3.8194363313593281E-5</v>
      </c>
    </row>
    <row r="2695" spans="1:12" x14ac:dyDescent="0.3">
      <c r="A2695" s="1">
        <v>44178</v>
      </c>
      <c r="B2695" s="101" t="s">
        <v>3</v>
      </c>
      <c r="C2695" s="101">
        <v>71183</v>
      </c>
      <c r="D2695" s="6">
        <f t="shared" si="541"/>
        <v>0.15668548662242326</v>
      </c>
      <c r="E2695" s="7">
        <f t="shared" si="542"/>
        <v>1733</v>
      </c>
      <c r="F2695" s="6">
        <f t="shared" si="543"/>
        <v>0.15266032417195208</v>
      </c>
      <c r="G2695" s="101">
        <v>64</v>
      </c>
      <c r="H2695" s="7">
        <f t="shared" si="544"/>
        <v>1</v>
      </c>
      <c r="I2695" s="6">
        <f t="shared" si="545"/>
        <v>1.1717319663127059E-2</v>
      </c>
      <c r="J2695" s="10">
        <f>IF(B2695="Pending","",C2695/(VLOOKUP(B2695,Population!$A$2:$B$10,2,FALSE)/100000))</f>
        <v>8114.9635993442635</v>
      </c>
      <c r="K2695" s="10">
        <f>IF(B2695="Pending","",SUMIFS(E:E,A:A,"&lt;="&amp;A2695,A:A,"&gt;="&amp;A2695-13,B:B,B2695)/(VLOOKUP(B2695,Population!$A$2:$B$10,2,FALSE)/100000)/14)</f>
        <v>109.97880550607351</v>
      </c>
      <c r="L2695" s="13">
        <f>IF(B2695="Pending","",(G2695/C2695)/(VLOOKUP(B2695,Population!$A$2:$B$10,2,FALSE)/100000))</f>
        <v>1.024976658340287E-4</v>
      </c>
    </row>
    <row r="2696" spans="1:12" x14ac:dyDescent="0.3">
      <c r="A2696" s="1">
        <v>44178</v>
      </c>
      <c r="B2696" s="101" t="s">
        <v>4</v>
      </c>
      <c r="C2696" s="101">
        <v>67838</v>
      </c>
      <c r="D2696" s="6">
        <f t="shared" si="541"/>
        <v>0.14932259165098338</v>
      </c>
      <c r="E2696" s="7">
        <f t="shared" si="542"/>
        <v>1690</v>
      </c>
      <c r="F2696" s="6">
        <f t="shared" si="543"/>
        <v>0.14887244538407329</v>
      </c>
      <c r="G2696" s="101">
        <v>176</v>
      </c>
      <c r="H2696" s="7">
        <f t="shared" si="544"/>
        <v>1</v>
      </c>
      <c r="I2696" s="6">
        <f t="shared" si="545"/>
        <v>3.2222629073599414E-2</v>
      </c>
      <c r="J2696" s="10">
        <f>IF(B2696="Pending","",C2696/(VLOOKUP(B2696,Population!$A$2:$B$10,2,FALSE)/100000))</f>
        <v>7957.3499741941541</v>
      </c>
      <c r="K2696" s="10">
        <f>IF(B2696="Pending","",SUMIFS(E:E,A:A,"&lt;="&amp;A2696,A:A,"&gt;="&amp;A2696-13,B:B,B2696)/(VLOOKUP(B2696,Population!$A$2:$B$10,2,FALSE)/100000)/14)</f>
        <v>112.31408060807958</v>
      </c>
      <c r="L2696" s="13">
        <f>IF(B2696="Pending","",(G2696/C2696)/(VLOOKUP(B2696,Population!$A$2:$B$10,2,FALSE)/100000))</f>
        <v>3.0432319581540334E-4</v>
      </c>
    </row>
    <row r="2697" spans="1:12" x14ac:dyDescent="0.3">
      <c r="A2697" s="1">
        <v>44178</v>
      </c>
      <c r="B2697" s="101" t="s">
        <v>5</v>
      </c>
      <c r="C2697" s="101">
        <v>62228</v>
      </c>
      <c r="D2697" s="6">
        <f t="shared" si="541"/>
        <v>0.13697405927735773</v>
      </c>
      <c r="E2697" s="7">
        <f t="shared" si="542"/>
        <v>1673</v>
      </c>
      <c r="F2697" s="6">
        <f t="shared" si="543"/>
        <v>0.14737491190979563</v>
      </c>
      <c r="G2697" s="101">
        <v>483</v>
      </c>
      <c r="H2697" s="7">
        <f t="shared" si="544"/>
        <v>4</v>
      </c>
      <c r="I2697" s="6">
        <f t="shared" si="545"/>
        <v>8.8429146832662023E-2</v>
      </c>
      <c r="J2697" s="10">
        <f>IF(B2697="Pending","",C2697/(VLOOKUP(B2697,Population!$A$2:$B$10,2,FALSE)/100000))</f>
        <v>6950.0458474291381</v>
      </c>
      <c r="K2697" s="10">
        <f>IF(B2697="Pending","",SUMIFS(E:E,A:A,"&lt;="&amp;A2697,A:A,"&gt;="&amp;A2697-13,B:B,B2697)/(VLOOKUP(B2697,Population!$A$2:$B$10,2,FALSE)/100000)/14)</f>
        <v>101.30790022922918</v>
      </c>
      <c r="L2697" s="13">
        <f>IF(B2697="Pending","",(G2697/C2697)/(VLOOKUP(B2697,Population!$A$2:$B$10,2,FALSE)/100000))</f>
        <v>8.6688824545117752E-4</v>
      </c>
    </row>
    <row r="2698" spans="1:12" x14ac:dyDescent="0.3">
      <c r="A2698" s="1">
        <v>44178</v>
      </c>
      <c r="B2698" s="101" t="s">
        <v>6</v>
      </c>
      <c r="C2698" s="101">
        <v>44264</v>
      </c>
      <c r="D2698" s="6">
        <f t="shared" si="541"/>
        <v>9.7432341708763942E-2</v>
      </c>
      <c r="E2698" s="7">
        <f t="shared" si="542"/>
        <v>1189</v>
      </c>
      <c r="F2698" s="6">
        <f t="shared" si="543"/>
        <v>0.10473925299506695</v>
      </c>
      <c r="G2698" s="101">
        <v>1024</v>
      </c>
      <c r="H2698" s="7">
        <f t="shared" si="544"/>
        <v>9</v>
      </c>
      <c r="I2698" s="6">
        <f t="shared" si="545"/>
        <v>0.18747711461003294</v>
      </c>
      <c r="J2698" s="10">
        <f>IF(B2698="Pending","",C2698/(VLOOKUP(B2698,Population!$A$2:$B$10,2,FALSE)/100000))</f>
        <v>5616.9880132683957</v>
      </c>
      <c r="K2698" s="10">
        <f>IF(B2698="Pending","",SUMIFS(E:E,A:A,"&lt;="&amp;A2698,A:A,"&gt;="&amp;A2698-13,B:B,B2698)/(VLOOKUP(B2698,Population!$A$2:$B$10,2,FALSE)/100000)/14)</f>
        <v>84.486498656881309</v>
      </c>
      <c r="L2698" s="13">
        <f>IF(B2698="Pending","",(G2698/C2698)/(VLOOKUP(B2698,Population!$A$2:$B$10,2,FALSE)/100000))</f>
        <v>2.9356355569585733E-3</v>
      </c>
    </row>
    <row r="2699" spans="1:12" x14ac:dyDescent="0.3">
      <c r="A2699" s="1">
        <v>44178</v>
      </c>
      <c r="B2699" s="101" t="s">
        <v>7</v>
      </c>
      <c r="C2699" s="101">
        <v>26480</v>
      </c>
      <c r="D2699" s="6">
        <f t="shared" si="541"/>
        <v>5.828683373504584E-2</v>
      </c>
      <c r="E2699" s="7">
        <f t="shared" si="542"/>
        <v>657</v>
      </c>
      <c r="F2699" s="6">
        <f t="shared" si="543"/>
        <v>5.7875264270613111E-2</v>
      </c>
      <c r="G2699" s="101">
        <v>1659</v>
      </c>
      <c r="H2699" s="7">
        <f t="shared" si="544"/>
        <v>19</v>
      </c>
      <c r="I2699" s="6">
        <f t="shared" si="545"/>
        <v>0.30373489564262174</v>
      </c>
      <c r="J2699" s="10">
        <f>IF(B2699="Pending","",C2699/(VLOOKUP(B2699,Population!$A$2:$B$10,2,FALSE)/100000))</f>
        <v>5521.3022600224776</v>
      </c>
      <c r="K2699" s="10">
        <f>IF(B2699="Pending","",SUMIFS(E:E,A:A,"&lt;="&amp;A2699,A:A,"&gt;="&amp;A2699-13,B:B,B2699)/(VLOOKUP(B2699,Population!$A$2:$B$10,2,FALSE)/100000)/14)</f>
        <v>81.973585560972467</v>
      </c>
      <c r="L2699" s="13">
        <f>IF(B2699="Pending","",(G2699/C2699)/(VLOOKUP(B2699,Population!$A$2:$B$10,2,FALSE)/100000))</f>
        <v>1.3063271330265348E-2</v>
      </c>
    </row>
    <row r="2700" spans="1:12" x14ac:dyDescent="0.3">
      <c r="A2700" s="1">
        <v>44178</v>
      </c>
      <c r="B2700" s="101" t="s">
        <v>25</v>
      </c>
      <c r="C2700" s="101">
        <v>14103</v>
      </c>
      <c r="D2700" s="6">
        <f t="shared" si="541"/>
        <v>3.1043021758510252E-2</v>
      </c>
      <c r="E2700" s="7">
        <f t="shared" si="542"/>
        <v>369</v>
      </c>
      <c r="F2700" s="6">
        <f t="shared" si="543"/>
        <v>3.2505285412262157E-2</v>
      </c>
      <c r="G2700" s="101">
        <v>2018</v>
      </c>
      <c r="H2700" s="7">
        <f t="shared" si="544"/>
        <v>30</v>
      </c>
      <c r="I2700" s="6">
        <f t="shared" si="545"/>
        <v>0.36946173562797507</v>
      </c>
      <c r="J2700" s="10">
        <f>IF(B2700="Pending","",C2700/(VLOOKUP(B2700,Population!$A$2:$B$10,2,FALSE)/100000))</f>
        <v>6370.8107277893469</v>
      </c>
      <c r="K2700" s="10">
        <f>IF(B2700="Pending","",SUMIFS(E:E,A:A,"&lt;="&amp;A2700,A:A,"&gt;="&amp;A2700-13,B:B,B2700)/(VLOOKUP(B2700,Population!$A$2:$B$10,2,FALSE)/100000)/14)</f>
        <v>92.315158336145913</v>
      </c>
      <c r="L2700" s="13">
        <f>IF(B2700="Pending","",(G2700/C2700)/(VLOOKUP(B2700,Population!$A$2:$B$10,2,FALSE)/100000))</f>
        <v>6.4638735626458846E-2</v>
      </c>
    </row>
    <row r="2701" spans="1:12" x14ac:dyDescent="0.3">
      <c r="A2701" s="1">
        <v>44178</v>
      </c>
      <c r="B2701" s="101" t="s">
        <v>21</v>
      </c>
      <c r="C2701" s="101">
        <v>560</v>
      </c>
      <c r="D2701" s="6">
        <f t="shared" si="541"/>
        <v>1.2326520729465888E-3</v>
      </c>
      <c r="E2701" s="7">
        <f t="shared" si="542"/>
        <v>6</v>
      </c>
      <c r="F2701" s="6">
        <f t="shared" si="543"/>
        <v>5.2854122621564484E-4</v>
      </c>
      <c r="G2701" s="101">
        <v>0</v>
      </c>
      <c r="H2701" s="7">
        <f t="shared" si="544"/>
        <v>0</v>
      </c>
      <c r="I2701" s="6">
        <f t="shared" si="545"/>
        <v>0</v>
      </c>
      <c r="J2701" s="10" t="str">
        <f>IF(B2701="Pending","",C2701/(VLOOKUP(B2701,Population!$A$2:$B$10,2,FALSE)/100000))</f>
        <v/>
      </c>
      <c r="K2701" s="10" t="str">
        <f>IF(B2701="Pending","",SUMIFS(E:E,A:A,"&lt;="&amp;A2701,A:A,"&gt;="&amp;A2701-13,B:B,B2701)/(VLOOKUP(B2701,Population!$A$2:$B$10,2,FALSE)/100000)/14)</f>
        <v/>
      </c>
      <c r="L2701" s="13" t="str">
        <f>IF(B2701="Pending","",(G2701/C2701)/(VLOOKUP(B2701,Population!$A$2:$B$10,2,FALSE)/100000))</f>
        <v/>
      </c>
    </row>
    <row r="2702" spans="1:12" x14ac:dyDescent="0.3">
      <c r="A2702" s="1">
        <v>44179</v>
      </c>
      <c r="B2702" s="11" t="s">
        <v>0</v>
      </c>
      <c r="C2702" s="101">
        <v>23562</v>
      </c>
      <c r="D2702" s="6">
        <f t="shared" ref="D2702:D2711" si="546">C2702/SUMIF(A:A,A2702,C:C)</f>
        <v>5.0711973552808293E-2</v>
      </c>
      <c r="E2702" s="7">
        <f t="shared" ref="E2702:E2711" si="547">C2702-SUMIFS(C:C,A:A,A2702-1,B:B,B2702)</f>
        <v>580</v>
      </c>
      <c r="F2702" s="6">
        <f t="shared" ref="F2702:F2711" si="548">E2702/SUMIF(A:A,A2702,E:E)</f>
        <v>5.6206996802015699E-2</v>
      </c>
      <c r="G2702" s="101">
        <v>4</v>
      </c>
      <c r="H2702" s="7">
        <f t="shared" ref="H2702:H2711" si="549">G2702-SUMIFS(G:G,A:A,A2702-1,B:B,B2702)</f>
        <v>0</v>
      </c>
      <c r="I2702" s="6">
        <f t="shared" ref="I2702:I2711" si="550">G2702/SUMIF(A:A,A2702,G:G)</f>
        <v>7.2189135535101966E-4</v>
      </c>
      <c r="J2702" s="10">
        <f>IF(B2702="Pending","",C2702/(VLOOKUP(B2702,Population!$A$2:$B$10,2,FALSE)/100000))</f>
        <v>2600.8517176747973</v>
      </c>
      <c r="K2702" s="10">
        <f>IF(B2702="Pending","",SUMIFS(E:E,A:A,"&lt;="&amp;A2702,A:A,"&gt;="&amp;A2702-13,B:B,B2702)/(VLOOKUP(B2702,Population!$A$2:$B$10,2,FALSE)/100000)/14)</f>
        <v>39.643379886708871</v>
      </c>
      <c r="L2702" s="13">
        <f>IF(B2702="Pending","",(G2702/C2702)/(VLOOKUP(B2702,Population!$A$2:$B$10,2,FALSE)/100000))</f>
        <v>1.8739210102196029E-5</v>
      </c>
    </row>
    <row r="2703" spans="1:12" x14ac:dyDescent="0.3">
      <c r="A2703" s="1">
        <v>44179</v>
      </c>
      <c r="B2703" s="101" t="s">
        <v>1</v>
      </c>
      <c r="C2703" s="101">
        <v>60811</v>
      </c>
      <c r="D2703" s="6">
        <f t="shared" si="546"/>
        <v>0.13088217569475533</v>
      </c>
      <c r="E2703" s="7">
        <f t="shared" si="547"/>
        <v>1360</v>
      </c>
      <c r="F2703" s="6">
        <f t="shared" si="548"/>
        <v>0.13179571663920922</v>
      </c>
      <c r="G2703" s="101">
        <v>3</v>
      </c>
      <c r="H2703" s="7">
        <f t="shared" si="549"/>
        <v>0</v>
      </c>
      <c r="I2703" s="6">
        <f t="shared" si="550"/>
        <v>5.4141851651326478E-4</v>
      </c>
      <c r="J2703" s="10">
        <f>IF(B2703="Pending","",C2703/(VLOOKUP(B2703,Population!$A$2:$B$10,2,FALSE)/100000))</f>
        <v>7098.0769791940238</v>
      </c>
      <c r="K2703" s="10">
        <f>IF(B2703="Pending","",SUMIFS(E:E,A:A,"&lt;="&amp;A2703,A:A,"&gt;="&amp;A2703-13,B:B,B2703)/(VLOOKUP(B2703,Population!$A$2:$B$10,2,FALSE)/100000)/14)</f>
        <v>91.911473510002793</v>
      </c>
      <c r="L2703" s="13">
        <f>IF(B2703="Pending","",(G2703/C2703)/(VLOOKUP(B2703,Population!$A$2:$B$10,2,FALSE)/100000))</f>
        <v>5.7583448425491673E-6</v>
      </c>
    </row>
    <row r="2704" spans="1:12" x14ac:dyDescent="0.3">
      <c r="A2704" s="1">
        <v>44179</v>
      </c>
      <c r="B2704" s="101" t="s">
        <v>2</v>
      </c>
      <c r="C2704" s="101">
        <v>87015</v>
      </c>
      <c r="D2704" s="6">
        <f t="shared" si="546"/>
        <v>0.18728046764695755</v>
      </c>
      <c r="E2704" s="7">
        <f t="shared" si="547"/>
        <v>1799</v>
      </c>
      <c r="F2704" s="6">
        <f t="shared" si="548"/>
        <v>0.17433859870142457</v>
      </c>
      <c r="G2704" s="101">
        <v>31</v>
      </c>
      <c r="H2704" s="7">
        <f t="shared" si="549"/>
        <v>0</v>
      </c>
      <c r="I2704" s="6">
        <f t="shared" si="550"/>
        <v>5.5946580039704027E-3</v>
      </c>
      <c r="J2704" s="10">
        <f>IF(B2704="Pending","",C2704/(VLOOKUP(B2704,Population!$A$2:$B$10,2,FALSE)/100000))</f>
        <v>9135.9318303991386</v>
      </c>
      <c r="K2704" s="10">
        <f>IF(B2704="Pending","",SUMIFS(E:E,A:A,"&lt;="&amp;A2704,A:A,"&gt;="&amp;A2704-13,B:B,B2704)/(VLOOKUP(B2704,Population!$A$2:$B$10,2,FALSE)/100000)/14)</f>
        <v>115.10189682646342</v>
      </c>
      <c r="L2704" s="13">
        <f>IF(B2704="Pending","",(G2704/C2704)/(VLOOKUP(B2704,Population!$A$2:$B$10,2,FALSE)/100000))</f>
        <v>3.7404710269851922E-5</v>
      </c>
    </row>
    <row r="2705" spans="1:12" x14ac:dyDescent="0.3">
      <c r="A2705" s="1">
        <v>44179</v>
      </c>
      <c r="B2705" s="101" t="s">
        <v>3</v>
      </c>
      <c r="C2705" s="101">
        <v>72787</v>
      </c>
      <c r="D2705" s="6">
        <f t="shared" si="546"/>
        <v>0.15665785667550536</v>
      </c>
      <c r="E2705" s="7">
        <f t="shared" si="547"/>
        <v>1604</v>
      </c>
      <c r="F2705" s="6">
        <f t="shared" si="548"/>
        <v>0.15544141874212616</v>
      </c>
      <c r="G2705" s="101">
        <v>64</v>
      </c>
      <c r="H2705" s="7">
        <f t="shared" si="549"/>
        <v>0</v>
      </c>
      <c r="I2705" s="6">
        <f t="shared" si="550"/>
        <v>1.1550261685616315E-2</v>
      </c>
      <c r="J2705" s="10">
        <f>IF(B2705="Pending","",C2705/(VLOOKUP(B2705,Population!$A$2:$B$10,2,FALSE)/100000))</f>
        <v>8297.8218887300463</v>
      </c>
      <c r="K2705" s="10">
        <f>IF(B2705="Pending","",SUMIFS(E:E,A:A,"&lt;="&amp;A2705,A:A,"&gt;="&amp;A2705-13,B:B,B2705)/(VLOOKUP(B2705,Population!$A$2:$B$10,2,FALSE)/100000)/14)</f>
        <v>113.00798628855976</v>
      </c>
      <c r="L2705" s="13">
        <f>IF(B2705="Pending","",(G2705/C2705)/(VLOOKUP(B2705,Population!$A$2:$B$10,2,FALSE)/100000))</f>
        <v>1.0023893479692342E-4</v>
      </c>
    </row>
    <row r="2706" spans="1:12" x14ac:dyDescent="0.3">
      <c r="A2706" s="1">
        <v>44179</v>
      </c>
      <c r="B2706" s="101" t="s">
        <v>4</v>
      </c>
      <c r="C2706" s="101">
        <v>69344</v>
      </c>
      <c r="D2706" s="6">
        <f t="shared" si="546"/>
        <v>0.14924756362133682</v>
      </c>
      <c r="E2706" s="7">
        <f t="shared" si="547"/>
        <v>1506</v>
      </c>
      <c r="F2706" s="6">
        <f t="shared" si="548"/>
        <v>0.14594437445488903</v>
      </c>
      <c r="G2706" s="101">
        <v>176</v>
      </c>
      <c r="H2706" s="7">
        <f t="shared" si="549"/>
        <v>0</v>
      </c>
      <c r="I2706" s="6">
        <f t="shared" si="550"/>
        <v>3.1763219635444866E-2</v>
      </c>
      <c r="J2706" s="10">
        <f>IF(B2706="Pending","",C2706/(VLOOKUP(B2706,Population!$A$2:$B$10,2,FALSE)/100000))</f>
        <v>8134.0027213437806</v>
      </c>
      <c r="K2706" s="10">
        <f>IF(B2706="Pending","",SUMIFS(E:E,A:A,"&lt;="&amp;A2706,A:A,"&gt;="&amp;A2706-13,B:B,B2706)/(VLOOKUP(B2706,Population!$A$2:$B$10,2,FALSE)/100000)/14)</f>
        <v>114.20762646540342</v>
      </c>
      <c r="L2706" s="13">
        <f>IF(B2706="Pending","",(G2706/C2706)/(VLOOKUP(B2706,Population!$A$2:$B$10,2,FALSE)/100000))</f>
        <v>2.9771396166539761E-4</v>
      </c>
    </row>
    <row r="2707" spans="1:12" x14ac:dyDescent="0.3">
      <c r="A2707" s="1">
        <v>44179</v>
      </c>
      <c r="B2707" s="101" t="s">
        <v>5</v>
      </c>
      <c r="C2707" s="101">
        <v>63694</v>
      </c>
      <c r="D2707" s="6">
        <f t="shared" si="546"/>
        <v>0.13708719308516135</v>
      </c>
      <c r="E2707" s="7">
        <f t="shared" si="547"/>
        <v>1466</v>
      </c>
      <c r="F2707" s="6">
        <f t="shared" si="548"/>
        <v>0.14206802984785347</v>
      </c>
      <c r="G2707" s="101">
        <v>487</v>
      </c>
      <c r="H2707" s="7">
        <f t="shared" si="549"/>
        <v>4</v>
      </c>
      <c r="I2707" s="6">
        <f t="shared" si="550"/>
        <v>8.789027251398665E-2</v>
      </c>
      <c r="J2707" s="10">
        <f>IF(B2707="Pending","",C2707/(VLOOKUP(B2707,Population!$A$2:$B$10,2,FALSE)/100000))</f>
        <v>7113.7786881492493</v>
      </c>
      <c r="K2707" s="10">
        <f>IF(B2707="Pending","",SUMIFS(E:E,A:A,"&lt;="&amp;A2707,A:A,"&gt;="&amp;A2707-13,B:B,B2707)/(VLOOKUP(B2707,Population!$A$2:$B$10,2,FALSE)/100000)/14)</f>
        <v>103.89265175881971</v>
      </c>
      <c r="L2707" s="13">
        <f>IF(B2707="Pending","",(G2707/C2707)/(VLOOKUP(B2707,Population!$A$2:$B$10,2,FALSE)/100000))</f>
        <v>8.539496485679937E-4</v>
      </c>
    </row>
    <row r="2708" spans="1:12" x14ac:dyDescent="0.3">
      <c r="A2708" s="1">
        <v>44179</v>
      </c>
      <c r="B2708" s="101" t="s">
        <v>6</v>
      </c>
      <c r="C2708" s="101">
        <v>45319</v>
      </c>
      <c r="D2708" s="6">
        <f t="shared" si="546"/>
        <v>9.7539085367953443E-2</v>
      </c>
      <c r="E2708" s="7">
        <f t="shared" si="547"/>
        <v>1055</v>
      </c>
      <c r="F2708" s="6">
        <f t="shared" si="548"/>
        <v>0.10223858901056304</v>
      </c>
      <c r="G2708" s="101">
        <v>1036</v>
      </c>
      <c r="H2708" s="7">
        <f t="shared" si="549"/>
        <v>12</v>
      </c>
      <c r="I2708" s="6">
        <f t="shared" si="550"/>
        <v>0.18696986103591409</v>
      </c>
      <c r="J2708" s="10">
        <f>IF(B2708="Pending","",C2708/(VLOOKUP(B2708,Population!$A$2:$B$10,2,FALSE)/100000))</f>
        <v>5750.8648060118931</v>
      </c>
      <c r="K2708" s="10">
        <f>IF(B2708="Pending","",SUMIFS(E:E,A:A,"&lt;="&amp;A2708,A:A,"&gt;="&amp;A2708-13,B:B,B2708)/(VLOOKUP(B2708,Population!$A$2:$B$10,2,FALSE)/100000)/14)</f>
        <v>86.761588364302952</v>
      </c>
      <c r="L2708" s="13">
        <f>IF(B2708="Pending","",(G2708/C2708)/(VLOOKUP(B2708,Population!$A$2:$B$10,2,FALSE)/100000))</f>
        <v>2.9008967872145323E-3</v>
      </c>
    </row>
    <row r="2709" spans="1:12" x14ac:dyDescent="0.3">
      <c r="A2709" s="1">
        <v>44179</v>
      </c>
      <c r="B2709" s="101" t="s">
        <v>7</v>
      </c>
      <c r="C2709" s="101">
        <v>27119</v>
      </c>
      <c r="D2709" s="6">
        <f t="shared" si="546"/>
        <v>5.836762629567134E-2</v>
      </c>
      <c r="E2709" s="7">
        <f t="shared" si="547"/>
        <v>639</v>
      </c>
      <c r="F2709" s="6">
        <f t="shared" si="548"/>
        <v>6.1924605097393157E-2</v>
      </c>
      <c r="G2709" s="101">
        <v>1681</v>
      </c>
      <c r="H2709" s="7">
        <f t="shared" si="549"/>
        <v>22</v>
      </c>
      <c r="I2709" s="6">
        <f t="shared" si="550"/>
        <v>0.30337484208626603</v>
      </c>
      <c r="J2709" s="10">
        <f>IF(B2709="Pending","",C2709/(VLOOKUP(B2709,Population!$A$2:$B$10,2,FALSE)/100000))</f>
        <v>5654.5391234724157</v>
      </c>
      <c r="K2709" s="10">
        <f>IF(B2709="Pending","",SUMIFS(E:E,A:A,"&lt;="&amp;A2709,A:A,"&gt;="&amp;A2709-13,B:B,B2709)/(VLOOKUP(B2709,Population!$A$2:$B$10,2,FALSE)/100000)/14)</f>
        <v>84.133136779421065</v>
      </c>
      <c r="L2709" s="13">
        <f>IF(B2709="Pending","",(G2709/C2709)/(VLOOKUP(B2709,Population!$A$2:$B$10,2,FALSE)/100000))</f>
        <v>1.2924614089108917E-2</v>
      </c>
    </row>
    <row r="2710" spans="1:12" x14ac:dyDescent="0.3">
      <c r="A2710" s="1">
        <v>44179</v>
      </c>
      <c r="B2710" s="101" t="s">
        <v>25</v>
      </c>
      <c r="C2710" s="101">
        <v>14406</v>
      </c>
      <c r="D2710" s="6">
        <f t="shared" si="546"/>
        <v>3.1005716450290988E-2</v>
      </c>
      <c r="E2710" s="7">
        <f t="shared" si="547"/>
        <v>303</v>
      </c>
      <c r="F2710" s="6">
        <f t="shared" si="548"/>
        <v>2.9363310398294408E-2</v>
      </c>
      <c r="G2710" s="101">
        <v>2059</v>
      </c>
      <c r="H2710" s="7">
        <f t="shared" si="549"/>
        <v>41</v>
      </c>
      <c r="I2710" s="6">
        <f t="shared" si="550"/>
        <v>0.37159357516693736</v>
      </c>
      <c r="J2710" s="10">
        <f>IF(B2710="Pending","",C2710/(VLOOKUP(B2710,Population!$A$2:$B$10,2,FALSE)/100000))</f>
        <v>6507.6862614006477</v>
      </c>
      <c r="K2710" s="10">
        <f>IF(B2710="Pending","",SUMIFS(E:E,A:A,"&lt;="&amp;A2710,A:A,"&gt;="&amp;A2710-13,B:B,B2710)/(VLOOKUP(B2710,Population!$A$2:$B$10,2,FALSE)/100000)/14)</f>
        <v>95.380499140736561</v>
      </c>
      <c r="L2710" s="13">
        <f>IF(B2710="Pending","",(G2710/C2710)/(VLOOKUP(B2710,Population!$A$2:$B$10,2,FALSE)/100000))</f>
        <v>6.4564848004216219E-2</v>
      </c>
    </row>
    <row r="2711" spans="1:12" x14ac:dyDescent="0.3">
      <c r="A2711" s="1">
        <v>44179</v>
      </c>
      <c r="B2711" s="101" t="s">
        <v>21</v>
      </c>
      <c r="C2711" s="101">
        <v>567</v>
      </c>
      <c r="D2711" s="6">
        <f t="shared" si="546"/>
        <v>1.2203416095595578E-3</v>
      </c>
      <c r="E2711" s="7">
        <f t="shared" si="547"/>
        <v>7</v>
      </c>
      <c r="F2711" s="6">
        <f t="shared" si="548"/>
        <v>6.78360306231224E-4</v>
      </c>
      <c r="G2711" s="101">
        <v>0</v>
      </c>
      <c r="H2711" s="7">
        <f t="shared" si="549"/>
        <v>0</v>
      </c>
      <c r="I2711" s="6">
        <f t="shared" si="550"/>
        <v>0</v>
      </c>
      <c r="J2711" s="10" t="str">
        <f>IF(B2711="Pending","",C2711/(VLOOKUP(B2711,Population!$A$2:$B$10,2,FALSE)/100000))</f>
        <v/>
      </c>
      <c r="K2711" s="10" t="str">
        <f>IF(B2711="Pending","",SUMIFS(E:E,A:A,"&lt;="&amp;A2711,A:A,"&gt;="&amp;A2711-13,B:B,B2711)/(VLOOKUP(B2711,Population!$A$2:$B$10,2,FALSE)/100000)/14)</f>
        <v/>
      </c>
      <c r="L2711" s="13" t="str">
        <f>IF(B2711="Pending","",(G2711/C2711)/(VLOOKUP(B2711,Population!$A$2:$B$10,2,FALSE)/100000))</f>
        <v/>
      </c>
    </row>
    <row r="2712" spans="1:12" x14ac:dyDescent="0.3">
      <c r="A2712" s="1">
        <v>44180</v>
      </c>
      <c r="B2712" s="11" t="s">
        <v>0</v>
      </c>
      <c r="C2712" s="101">
        <v>24077</v>
      </c>
      <c r="D2712" s="6">
        <f t="shared" ref="D2712:D2721" si="551">C2712/SUMIF(A:A,A2712,C:C)</f>
        <v>5.0916204070843248E-2</v>
      </c>
      <c r="E2712" s="7">
        <f t="shared" ref="E2712:E2721" si="552">C2712-SUMIFS(C:C,A:A,A2712-1,B:B,B2712)</f>
        <v>515</v>
      </c>
      <c r="F2712" s="6">
        <f t="shared" ref="F2712:F2721" si="553">E2712/SUMIF(A:A,A2712,E:E)</f>
        <v>6.2416676766452552E-2</v>
      </c>
      <c r="G2712" s="101">
        <v>4</v>
      </c>
      <c r="H2712" s="7">
        <f t="shared" ref="H2712:H2721" si="554">G2712-SUMIFS(G:G,A:A,A2712-1,B:B,B2712)</f>
        <v>0</v>
      </c>
      <c r="I2712" s="6">
        <f t="shared" ref="I2712:I2721" si="555">G2712/SUMIF(A:A,A2712,G:G)</f>
        <v>7.1237756010685666E-4</v>
      </c>
      <c r="J2712" s="10">
        <f>IF(B2712="Pending","",C2712/(VLOOKUP(B2712,Population!$A$2:$B$10,2,FALSE)/100000))</f>
        <v>2657.6991259848951</v>
      </c>
      <c r="K2712" s="10">
        <f>IF(B2712="Pending","",SUMIFS(E:E,A:A,"&lt;="&amp;A2712,A:A,"&gt;="&amp;A2712-13,B:B,B2712)/(VLOOKUP(B2712,Population!$A$2:$B$10,2,FALSE)/100000)/14)</f>
        <v>41.007402305245193</v>
      </c>
      <c r="L2712" s="13">
        <f>IF(B2712="Pending","",(G2712/C2712)/(VLOOKUP(B2712,Population!$A$2:$B$10,2,FALSE)/100000))</f>
        <v>1.8338383869582706E-5</v>
      </c>
    </row>
    <row r="2713" spans="1:12" x14ac:dyDescent="0.3">
      <c r="A2713" s="1">
        <v>44180</v>
      </c>
      <c r="B2713" s="101" t="s">
        <v>1</v>
      </c>
      <c r="C2713" s="101">
        <v>61932</v>
      </c>
      <c r="D2713" s="6">
        <f t="shared" si="551"/>
        <v>0.13096907216494846</v>
      </c>
      <c r="E2713" s="7">
        <f t="shared" si="552"/>
        <v>1121</v>
      </c>
      <c r="F2713" s="6">
        <f t="shared" si="553"/>
        <v>0.13586231971882196</v>
      </c>
      <c r="G2713" s="101">
        <v>3</v>
      </c>
      <c r="H2713" s="7">
        <f t="shared" si="554"/>
        <v>0</v>
      </c>
      <c r="I2713" s="6">
        <f t="shared" si="555"/>
        <v>5.3428317008014244E-4</v>
      </c>
      <c r="J2713" s="10">
        <f>IF(B2713="Pending","",C2713/(VLOOKUP(B2713,Population!$A$2:$B$10,2,FALSE)/100000))</f>
        <v>7228.9241004989935</v>
      </c>
      <c r="K2713" s="10">
        <f>IF(B2713="Pending","",SUMIFS(E:E,A:A,"&lt;="&amp;A2713,A:A,"&gt;="&amp;A2713-13,B:B,B2713)/(VLOOKUP(B2713,Population!$A$2:$B$10,2,FALSE)/100000)/14)</f>
        <v>96.180221191164037</v>
      </c>
      <c r="L2713" s="13">
        <f>IF(B2713="Pending","",(G2713/C2713)/(VLOOKUP(B2713,Population!$A$2:$B$10,2,FALSE)/100000))</f>
        <v>5.6541159371610374E-6</v>
      </c>
    </row>
    <row r="2714" spans="1:12" x14ac:dyDescent="0.3">
      <c r="A2714" s="1">
        <v>44180</v>
      </c>
      <c r="B2714" s="101" t="s">
        <v>2</v>
      </c>
      <c r="C2714" s="101">
        <v>88470</v>
      </c>
      <c r="D2714" s="6">
        <f t="shared" si="551"/>
        <v>0.18708961141950833</v>
      </c>
      <c r="E2714" s="7">
        <f t="shared" si="552"/>
        <v>1455</v>
      </c>
      <c r="F2714" s="6">
        <f t="shared" si="553"/>
        <v>0.17634226154405527</v>
      </c>
      <c r="G2714" s="101">
        <v>31</v>
      </c>
      <c r="H2714" s="7">
        <f t="shared" si="554"/>
        <v>0</v>
      </c>
      <c r="I2714" s="6">
        <f t="shared" si="555"/>
        <v>5.5209260908281391E-3</v>
      </c>
      <c r="J2714" s="10">
        <f>IF(B2714="Pending","",C2714/(VLOOKUP(B2714,Population!$A$2:$B$10,2,FALSE)/100000))</f>
        <v>9288.6960757962643</v>
      </c>
      <c r="K2714" s="10">
        <f>IF(B2714="Pending","",SUMIFS(E:E,A:A,"&lt;="&amp;A2714,A:A,"&gt;="&amp;A2714-13,B:B,B2714)/(VLOOKUP(B2714,Population!$A$2:$B$10,2,FALSE)/100000)/14)</f>
        <v>118.84413337301054</v>
      </c>
      <c r="L2714" s="13">
        <f>IF(B2714="Pending","",(G2714/C2714)/(VLOOKUP(B2714,Population!$A$2:$B$10,2,FALSE)/100000))</f>
        <v>3.6789542942592574E-5</v>
      </c>
    </row>
    <row r="2715" spans="1:12" x14ac:dyDescent="0.3">
      <c r="A2715" s="1">
        <v>44180</v>
      </c>
      <c r="B2715" s="101" t="s">
        <v>3</v>
      </c>
      <c r="C2715" s="101">
        <v>73976</v>
      </c>
      <c r="D2715" s="6">
        <f t="shared" si="551"/>
        <v>0.15643880518107323</v>
      </c>
      <c r="E2715" s="7">
        <f t="shared" si="552"/>
        <v>1189</v>
      </c>
      <c r="F2715" s="6">
        <f t="shared" si="553"/>
        <v>0.14410374500060599</v>
      </c>
      <c r="G2715" s="101">
        <v>64</v>
      </c>
      <c r="H2715" s="7">
        <f t="shared" si="554"/>
        <v>0</v>
      </c>
      <c r="I2715" s="6">
        <f t="shared" si="555"/>
        <v>1.1398040961709707E-2</v>
      </c>
      <c r="J2715" s="10">
        <f>IF(B2715="Pending","",C2715/(VLOOKUP(B2715,Population!$A$2:$B$10,2,FALSE)/100000))</f>
        <v>8433.3695857872135</v>
      </c>
      <c r="K2715" s="10">
        <f>IF(B2715="Pending","",SUMIFS(E:E,A:A,"&lt;="&amp;A2715,A:A,"&gt;="&amp;A2715-13,B:B,B2715)/(VLOOKUP(B2715,Population!$A$2:$B$10,2,FALSE)/100000)/14)</f>
        <v>115.56487544366914</v>
      </c>
      <c r="L2715" s="13">
        <f>IF(B2715="Pending","",(G2715/C2715)/(VLOOKUP(B2715,Population!$A$2:$B$10,2,FALSE)/100000))</f>
        <v>9.8627816414292009E-5</v>
      </c>
    </row>
    <row r="2716" spans="1:12" x14ac:dyDescent="0.3">
      <c r="A2716" s="1">
        <v>44180</v>
      </c>
      <c r="B2716" s="101" t="s">
        <v>4</v>
      </c>
      <c r="C2716" s="101">
        <v>70487</v>
      </c>
      <c r="D2716" s="6">
        <f t="shared" si="551"/>
        <v>0.14906053396775046</v>
      </c>
      <c r="E2716" s="7">
        <f t="shared" si="552"/>
        <v>1143</v>
      </c>
      <c r="F2716" s="6">
        <f t="shared" si="553"/>
        <v>0.13852866319234033</v>
      </c>
      <c r="G2716" s="101">
        <v>179</v>
      </c>
      <c r="H2716" s="7">
        <f t="shared" si="554"/>
        <v>3</v>
      </c>
      <c r="I2716" s="6">
        <f t="shared" si="555"/>
        <v>3.1878895814781837E-2</v>
      </c>
      <c r="J2716" s="10">
        <f>IF(B2716="Pending","",C2716/(VLOOKUP(B2716,Population!$A$2:$B$10,2,FALSE)/100000))</f>
        <v>8268.0758222680997</v>
      </c>
      <c r="K2716" s="10">
        <f>IF(B2716="Pending","",SUMIFS(E:E,A:A,"&lt;="&amp;A2716,A:A,"&gt;="&amp;A2716-13,B:B,B2716)/(VLOOKUP(B2716,Population!$A$2:$B$10,2,FALSE)/100000)/14)</f>
        <v>116.4195561394454</v>
      </c>
      <c r="L2716" s="13">
        <f>IF(B2716="Pending","",(G2716/C2716)/(VLOOKUP(B2716,Population!$A$2:$B$10,2,FALSE)/100000))</f>
        <v>2.9787868486974664E-4</v>
      </c>
    </row>
    <row r="2717" spans="1:12" x14ac:dyDescent="0.3">
      <c r="A2717" s="1">
        <v>44180</v>
      </c>
      <c r="B2717" s="101" t="s">
        <v>5</v>
      </c>
      <c r="C2717" s="101">
        <v>64902</v>
      </c>
      <c r="D2717" s="6">
        <f t="shared" si="551"/>
        <v>0.1372498017446471</v>
      </c>
      <c r="E2717" s="7">
        <f t="shared" si="552"/>
        <v>1208</v>
      </c>
      <c r="F2717" s="6">
        <f t="shared" si="553"/>
        <v>0.14640649618228094</v>
      </c>
      <c r="G2717" s="101">
        <v>497</v>
      </c>
      <c r="H2717" s="7">
        <f t="shared" si="554"/>
        <v>10</v>
      </c>
      <c r="I2717" s="6">
        <f t="shared" si="555"/>
        <v>8.8512911843276934E-2</v>
      </c>
      <c r="J2717" s="10">
        <f>IF(B2717="Pending","",C2717/(VLOOKUP(B2717,Population!$A$2:$B$10,2,FALSE)/100000))</f>
        <v>7248.6963358913335</v>
      </c>
      <c r="K2717" s="10">
        <f>IF(B2717="Pending","",SUMIFS(E:E,A:A,"&lt;="&amp;A2717,A:A,"&gt;="&amp;A2717-13,B:B,B2717)/(VLOOKUP(B2717,Population!$A$2:$B$10,2,FALSE)/100000)/14)</f>
        <v>106.71673213374272</v>
      </c>
      <c r="L2717" s="13">
        <f>IF(B2717="Pending","",(G2717/C2717)/(VLOOKUP(B2717,Population!$A$2:$B$10,2,FALSE)/100000))</f>
        <v>8.5526388802771255E-4</v>
      </c>
    </row>
    <row r="2718" spans="1:12" x14ac:dyDescent="0.3">
      <c r="A2718" s="1">
        <v>44180</v>
      </c>
      <c r="B2718" s="101" t="s">
        <v>6</v>
      </c>
      <c r="C2718" s="101">
        <v>46118</v>
      </c>
      <c r="D2718" s="6">
        <f t="shared" si="551"/>
        <v>9.752683055775839E-2</v>
      </c>
      <c r="E2718" s="7">
        <f t="shared" si="552"/>
        <v>799</v>
      </c>
      <c r="F2718" s="6">
        <f t="shared" si="553"/>
        <v>9.6836747060962305E-2</v>
      </c>
      <c r="G2718" s="101">
        <v>1042</v>
      </c>
      <c r="H2718" s="7">
        <f t="shared" si="554"/>
        <v>6</v>
      </c>
      <c r="I2718" s="6">
        <f t="shared" si="555"/>
        <v>0.18557435440783615</v>
      </c>
      <c r="J2718" s="10">
        <f>IF(B2718="Pending","",C2718/(VLOOKUP(B2718,Population!$A$2:$B$10,2,FALSE)/100000))</f>
        <v>5852.2558556820868</v>
      </c>
      <c r="K2718" s="10">
        <f>IF(B2718="Pending","",SUMIFS(E:E,A:A,"&lt;="&amp;A2718,A:A,"&gt;="&amp;A2718-13,B:B,B2718)/(VLOOKUP(B2718,Population!$A$2:$B$10,2,FALSE)/100000)/14)</f>
        <v>88.311549878124083</v>
      </c>
      <c r="L2718" s="13">
        <f>IF(B2718="Pending","",(G2718/C2718)/(VLOOKUP(B2718,Population!$A$2:$B$10,2,FALSE)/100000))</f>
        <v>2.8671478837559291E-3</v>
      </c>
    </row>
    <row r="2719" spans="1:12" x14ac:dyDescent="0.3">
      <c r="A2719" s="1">
        <v>44180</v>
      </c>
      <c r="B2719" s="101" t="s">
        <v>7</v>
      </c>
      <c r="C2719" s="101">
        <v>27645</v>
      </c>
      <c r="D2719" s="6">
        <f t="shared" si="551"/>
        <v>5.8461538461538461E-2</v>
      </c>
      <c r="E2719" s="7">
        <f t="shared" si="552"/>
        <v>526</v>
      </c>
      <c r="F2719" s="6">
        <f t="shared" si="553"/>
        <v>6.3749848503211734E-2</v>
      </c>
      <c r="G2719" s="101">
        <v>1703</v>
      </c>
      <c r="H2719" s="7">
        <f t="shared" si="554"/>
        <v>22</v>
      </c>
      <c r="I2719" s="6">
        <f t="shared" si="555"/>
        <v>0.30329474621549424</v>
      </c>
      <c r="J2719" s="10">
        <f>IF(B2719="Pending","",C2719/(VLOOKUP(B2719,Population!$A$2:$B$10,2,FALSE)/100000))</f>
        <v>5764.2145384562464</v>
      </c>
      <c r="K2719" s="10">
        <f>IF(B2719="Pending","",SUMIFS(E:E,A:A,"&lt;="&amp;A2719,A:A,"&gt;="&amp;A2719-13,B:B,B2719)/(VLOOKUP(B2719,Population!$A$2:$B$10,2,FALSE)/100000)/14)</f>
        <v>86.42672910798025</v>
      </c>
      <c r="L2719" s="13">
        <f>IF(B2719="Pending","",(G2719/C2719)/(VLOOKUP(B2719,Population!$A$2:$B$10,2,FALSE)/100000))</f>
        <v>1.284462992004569E-2</v>
      </c>
    </row>
    <row r="2720" spans="1:12" x14ac:dyDescent="0.3">
      <c r="A2720" s="1">
        <v>44180</v>
      </c>
      <c r="B2720" s="101" t="s">
        <v>25</v>
      </c>
      <c r="C2720" s="101">
        <v>14701</v>
      </c>
      <c r="D2720" s="6">
        <f t="shared" si="551"/>
        <v>3.1088554057626224E-2</v>
      </c>
      <c r="E2720" s="7">
        <f t="shared" si="552"/>
        <v>295</v>
      </c>
      <c r="F2720" s="6">
        <f t="shared" si="553"/>
        <v>3.5753242031268936E-2</v>
      </c>
      <c r="G2720" s="101">
        <v>2092</v>
      </c>
      <c r="H2720" s="7">
        <f t="shared" si="554"/>
        <v>33</v>
      </c>
      <c r="I2720" s="6">
        <f t="shared" si="555"/>
        <v>0.37257346393588603</v>
      </c>
      <c r="J2720" s="10">
        <f>IF(B2720="Pending","",C2720/(VLOOKUP(B2720,Population!$A$2:$B$10,2,FALSE)/100000))</f>
        <v>6640.9479195370623</v>
      </c>
      <c r="K2720" s="10">
        <f>IF(B2720="Pending","",SUMIFS(E:E,A:A,"&lt;="&amp;A2720,A:A,"&gt;="&amp;A2720-13,B:B,B2720)/(VLOOKUP(B2720,Population!$A$2:$B$10,2,FALSE)/100000)/14)</f>
        <v>99.123441596868318</v>
      </c>
      <c r="L2720" s="13">
        <f>IF(B2720="Pending","",(G2720/C2720)/(VLOOKUP(B2720,Population!$A$2:$B$10,2,FALSE)/100000))</f>
        <v>6.4283275741966059E-2</v>
      </c>
    </row>
    <row r="2721" spans="1:12" x14ac:dyDescent="0.3">
      <c r="A2721" s="1">
        <v>44180</v>
      </c>
      <c r="B2721" s="101" t="s">
        <v>21</v>
      </c>
      <c r="C2721" s="101">
        <v>567</v>
      </c>
      <c r="D2721" s="6">
        <f t="shared" si="551"/>
        <v>1.1990483743061062E-3</v>
      </c>
      <c r="E2721" s="7">
        <f t="shared" si="552"/>
        <v>0</v>
      </c>
      <c r="F2721" s="6">
        <f t="shared" si="553"/>
        <v>0</v>
      </c>
      <c r="G2721" s="101">
        <v>0</v>
      </c>
      <c r="H2721" s="7">
        <f t="shared" si="554"/>
        <v>0</v>
      </c>
      <c r="I2721" s="6">
        <f t="shared" si="555"/>
        <v>0</v>
      </c>
      <c r="J2721" s="10" t="str">
        <f>IF(B2721="Pending","",C2721/(VLOOKUP(B2721,Population!$A$2:$B$10,2,FALSE)/100000))</f>
        <v/>
      </c>
      <c r="K2721" s="10" t="str">
        <f>IF(B2721="Pending","",SUMIFS(E:E,A:A,"&lt;="&amp;A2721,A:A,"&gt;="&amp;A2721-13,B:B,B2721)/(VLOOKUP(B2721,Population!$A$2:$B$10,2,FALSE)/100000)/14)</f>
        <v/>
      </c>
      <c r="L2721" s="13" t="str">
        <f>IF(B2721="Pending","",(G2721/C2721)/(VLOOKUP(B2721,Population!$A$2:$B$10,2,FALSE)/100000))</f>
        <v/>
      </c>
    </row>
    <row r="2722" spans="1:12" x14ac:dyDescent="0.3">
      <c r="A2722" s="1">
        <v>44181</v>
      </c>
      <c r="B2722" s="11" t="s">
        <v>0</v>
      </c>
      <c r="C2722" s="101">
        <v>24695</v>
      </c>
      <c r="D2722" s="6">
        <f t="shared" ref="D2722:D2731" si="556">C2722/SUMIF(A:A,A2722,C:C)</f>
        <v>5.0992700579204395E-2</v>
      </c>
      <c r="E2722" s="7">
        <f t="shared" ref="E2722:E2731" si="557">C2722-SUMIFS(C:C,A:A,A2722-1,B:B,B2722)</f>
        <v>618</v>
      </c>
      <c r="F2722" s="6">
        <f t="shared" ref="F2722:F2731" si="558">E2722/SUMIF(A:A,A2722,E:E)</f>
        <v>5.4163014899211215E-2</v>
      </c>
      <c r="G2722" s="101">
        <v>4</v>
      </c>
      <c r="H2722" s="7">
        <f t="shared" ref="H2722:H2731" si="559">G2722-SUMIFS(G:G,A:A,A2722-1,B:B,B2722)</f>
        <v>0</v>
      </c>
      <c r="I2722" s="6">
        <f t="shared" ref="I2722:I2731" si="560">G2722/SUMIF(A:A,A2722,G:G)</f>
        <v>7.0571630204657732E-4</v>
      </c>
      <c r="J2722" s="10">
        <f>IF(B2722="Pending","",C2722/(VLOOKUP(B2722,Population!$A$2:$B$10,2,FALSE)/100000))</f>
        <v>2725.916015957012</v>
      </c>
      <c r="K2722" s="10">
        <f>IF(B2722="Pending","",SUMIFS(E:E,A:A,"&lt;="&amp;A2722,A:A,"&gt;="&amp;A2722-13,B:B,B2722)/(VLOOKUP(B2722,Population!$A$2:$B$10,2,FALSE)/100000)/14)</f>
        <v>44.232172069299274</v>
      </c>
      <c r="L2722" s="13">
        <f>IF(B2722="Pending","",(G2722/C2722)/(VLOOKUP(B2722,Population!$A$2:$B$10,2,FALSE)/100000))</f>
        <v>1.7879460150959416E-5</v>
      </c>
    </row>
    <row r="2723" spans="1:12" x14ac:dyDescent="0.3">
      <c r="A2723" s="1">
        <v>44181</v>
      </c>
      <c r="B2723" s="101" t="s">
        <v>1</v>
      </c>
      <c r="C2723" s="101">
        <v>63328</v>
      </c>
      <c r="D2723" s="6">
        <f t="shared" si="556"/>
        <v>0.13076597458108347</v>
      </c>
      <c r="E2723" s="7">
        <f t="shared" si="557"/>
        <v>1396</v>
      </c>
      <c r="F2723" s="6">
        <f t="shared" si="558"/>
        <v>0.12234881682734443</v>
      </c>
      <c r="G2723" s="101">
        <v>3</v>
      </c>
      <c r="H2723" s="7">
        <f t="shared" si="559"/>
        <v>0</v>
      </c>
      <c r="I2723" s="6">
        <f t="shared" si="560"/>
        <v>5.2928722653493299E-4</v>
      </c>
      <c r="J2723" s="10">
        <f>IF(B2723="Pending","",C2723/(VLOOKUP(B2723,Population!$A$2:$B$10,2,FALSE)/100000))</f>
        <v>7391.8702033908203</v>
      </c>
      <c r="K2723" s="10">
        <f>IF(B2723="Pending","",SUMIFS(E:E,A:A,"&lt;="&amp;A2723,A:A,"&gt;="&amp;A2723-13,B:B,B2723)/(VLOOKUP(B2723,Population!$A$2:$B$10,2,FALSE)/100000)/14)</f>
        <v>104.04238733049029</v>
      </c>
      <c r="L2723" s="13">
        <f>IF(B2723="Pending","",(G2723/C2723)/(VLOOKUP(B2723,Population!$A$2:$B$10,2,FALSE)/100000))</f>
        <v>5.5294768225785974E-6</v>
      </c>
    </row>
    <row r="2724" spans="1:12" x14ac:dyDescent="0.3">
      <c r="A2724" s="1">
        <v>44181</v>
      </c>
      <c r="B2724" s="101" t="s">
        <v>2</v>
      </c>
      <c r="C2724" s="101">
        <v>90258</v>
      </c>
      <c r="D2724" s="6">
        <f t="shared" si="556"/>
        <v>0.18637372621493542</v>
      </c>
      <c r="E2724" s="7">
        <f t="shared" si="557"/>
        <v>1788</v>
      </c>
      <c r="F2724" s="6">
        <f t="shared" si="558"/>
        <v>0.15670464504820333</v>
      </c>
      <c r="G2724" s="101">
        <v>31</v>
      </c>
      <c r="H2724" s="7">
        <f t="shared" si="559"/>
        <v>0</v>
      </c>
      <c r="I2724" s="6">
        <f t="shared" si="560"/>
        <v>5.4693013408609742E-3</v>
      </c>
      <c r="J2724" s="10">
        <f>IF(B2724="Pending","",C2724/(VLOOKUP(B2724,Population!$A$2:$B$10,2,FALSE)/100000))</f>
        <v>9476.4228598306672</v>
      </c>
      <c r="K2724" s="10">
        <f>IF(B2724="Pending","",SUMIFS(E:E,A:A,"&lt;="&amp;A2724,A:A,"&gt;="&amp;A2724-13,B:B,B2724)/(VLOOKUP(B2724,Population!$A$2:$B$10,2,FALSE)/100000)/14)</f>
        <v>126.89856634092959</v>
      </c>
      <c r="L2724" s="13">
        <f>IF(B2724="Pending","",(G2724/C2724)/(VLOOKUP(B2724,Population!$A$2:$B$10,2,FALSE)/100000))</f>
        <v>3.6060746572394302E-5</v>
      </c>
    </row>
    <row r="2725" spans="1:12" x14ac:dyDescent="0.3">
      <c r="A2725" s="1">
        <v>44181</v>
      </c>
      <c r="B2725" s="101" t="s">
        <v>3</v>
      </c>
      <c r="C2725" s="101">
        <v>75682</v>
      </c>
      <c r="D2725" s="6">
        <f t="shared" si="556"/>
        <v>0.15627574671939043</v>
      </c>
      <c r="E2725" s="7">
        <f t="shared" si="557"/>
        <v>1706</v>
      </c>
      <c r="F2725" s="6">
        <f t="shared" si="558"/>
        <v>0.1495179666958808</v>
      </c>
      <c r="G2725" s="101">
        <v>64</v>
      </c>
      <c r="H2725" s="7">
        <f t="shared" si="559"/>
        <v>0</v>
      </c>
      <c r="I2725" s="6">
        <f t="shared" si="560"/>
        <v>1.1291460832745237E-2</v>
      </c>
      <c r="J2725" s="10">
        <f>IF(B2725="Pending","",C2725/(VLOOKUP(B2725,Population!$A$2:$B$10,2,FALSE)/100000))</f>
        <v>8627.8560207573792</v>
      </c>
      <c r="K2725" s="10">
        <f>IF(B2725="Pending","",SUMIFS(E:E,A:A,"&lt;="&amp;A2725,A:A,"&gt;="&amp;A2725-13,B:B,B2725)/(VLOOKUP(B2725,Population!$A$2:$B$10,2,FALSE)/100000)/14)</f>
        <v>124.1964120819364</v>
      </c>
      <c r="L2725" s="13">
        <f>IF(B2725="Pending","",(G2725/C2725)/(VLOOKUP(B2725,Population!$A$2:$B$10,2,FALSE)/100000))</f>
        <v>9.640457898924005E-5</v>
      </c>
    </row>
    <row r="2726" spans="1:12" x14ac:dyDescent="0.3">
      <c r="A2726" s="1">
        <v>44181</v>
      </c>
      <c r="B2726" s="101" t="s">
        <v>4</v>
      </c>
      <c r="C2726" s="101">
        <v>72271</v>
      </c>
      <c r="D2726" s="6">
        <f t="shared" si="556"/>
        <v>0.14923237349907595</v>
      </c>
      <c r="E2726" s="7">
        <f t="shared" si="557"/>
        <v>1784</v>
      </c>
      <c r="F2726" s="6">
        <f t="shared" si="558"/>
        <v>0.15635407537248028</v>
      </c>
      <c r="G2726" s="101">
        <v>179</v>
      </c>
      <c r="H2726" s="7">
        <f t="shared" si="559"/>
        <v>0</v>
      </c>
      <c r="I2726" s="6">
        <f t="shared" si="560"/>
        <v>3.1580804516584335E-2</v>
      </c>
      <c r="J2726" s="10">
        <f>IF(B2726="Pending","",C2726/(VLOOKUP(B2726,Population!$A$2:$B$10,2,FALSE)/100000))</f>
        <v>8477.3377750668606</v>
      </c>
      <c r="K2726" s="10">
        <f>IF(B2726="Pending","",SUMIFS(E:E,A:A,"&lt;="&amp;A2726,A:A,"&gt;="&amp;A2726-13,B:B,B2726)/(VLOOKUP(B2726,Population!$A$2:$B$10,2,FALSE)/100000)/14)</f>
        <v>126.29783297920116</v>
      </c>
      <c r="L2726" s="13">
        <f>IF(B2726="Pending","",(G2726/C2726)/(VLOOKUP(B2726,Population!$A$2:$B$10,2,FALSE)/100000))</f>
        <v>2.9052558924622367E-4</v>
      </c>
    </row>
    <row r="2727" spans="1:12" x14ac:dyDescent="0.3">
      <c r="A2727" s="1">
        <v>44181</v>
      </c>
      <c r="B2727" s="101" t="s">
        <v>5</v>
      </c>
      <c r="C2727" s="101">
        <v>66557</v>
      </c>
      <c r="D2727" s="6">
        <f t="shared" si="556"/>
        <v>0.13743353603766378</v>
      </c>
      <c r="E2727" s="7">
        <f t="shared" si="557"/>
        <v>1655</v>
      </c>
      <c r="F2727" s="6">
        <f t="shared" si="558"/>
        <v>0.14504820333041191</v>
      </c>
      <c r="G2727" s="101">
        <v>501</v>
      </c>
      <c r="H2727" s="7">
        <f t="shared" si="559"/>
        <v>4</v>
      </c>
      <c r="I2727" s="6">
        <f t="shared" si="560"/>
        <v>8.8390966831333809E-2</v>
      </c>
      <c r="J2727" s="10">
        <f>IF(B2727="Pending","",C2727/(VLOOKUP(B2727,Population!$A$2:$B$10,2,FALSE)/100000))</f>
        <v>7433.5379807697682</v>
      </c>
      <c r="K2727" s="10">
        <f>IF(B2727="Pending","",SUMIFS(E:E,A:A,"&lt;="&amp;A2727,A:A,"&gt;="&amp;A2727-13,B:B,B2727)/(VLOOKUP(B2727,Population!$A$2:$B$10,2,FALSE)/100000)/14)</f>
        <v>115.34054819388892</v>
      </c>
      <c r="L2727" s="13">
        <f>IF(B2727="Pending","",(G2727/C2727)/(VLOOKUP(B2727,Population!$A$2:$B$10,2,FALSE)/100000))</f>
        <v>8.4070922725977006E-4</v>
      </c>
    </row>
    <row r="2728" spans="1:12" x14ac:dyDescent="0.3">
      <c r="A2728" s="1">
        <v>44181</v>
      </c>
      <c r="B2728" s="101" t="s">
        <v>6</v>
      </c>
      <c r="C2728" s="101">
        <v>47309</v>
      </c>
      <c r="D2728" s="6">
        <f t="shared" si="556"/>
        <v>9.7688344673074745E-2</v>
      </c>
      <c r="E2728" s="7">
        <f t="shared" si="557"/>
        <v>1191</v>
      </c>
      <c r="F2728" s="6">
        <f t="shared" si="558"/>
        <v>0.10438212094653812</v>
      </c>
      <c r="G2728" s="101">
        <v>1049</v>
      </c>
      <c r="H2728" s="7">
        <f t="shared" si="559"/>
        <v>7</v>
      </c>
      <c r="I2728" s="6">
        <f t="shared" si="560"/>
        <v>0.18507410021171489</v>
      </c>
      <c r="J2728" s="10">
        <f>IF(B2728="Pending","",C2728/(VLOOKUP(B2728,Population!$A$2:$B$10,2,FALSE)/100000))</f>
        <v>6003.3906994332765</v>
      </c>
      <c r="K2728" s="10">
        <f>IF(B2728="Pending","",SUMIFS(E:E,A:A,"&lt;="&amp;A2728,A:A,"&gt;="&amp;A2728-13,B:B,B2728)/(VLOOKUP(B2728,Population!$A$2:$B$10,2,FALSE)/100000)/14)</f>
        <v>95.055242078608984</v>
      </c>
      <c r="L2728" s="13">
        <f>IF(B2728="Pending","",(G2728/C2728)/(VLOOKUP(B2728,Population!$A$2:$B$10,2,FALSE)/100000))</f>
        <v>2.8137438571987699E-3</v>
      </c>
    </row>
    <row r="2729" spans="1:12" x14ac:dyDescent="0.3">
      <c r="A2729" s="1">
        <v>44181</v>
      </c>
      <c r="B2729" s="101" t="s">
        <v>7</v>
      </c>
      <c r="C2729" s="101">
        <v>28440</v>
      </c>
      <c r="D2729" s="6">
        <f t="shared" si="556"/>
        <v>5.8725750332965093E-2</v>
      </c>
      <c r="E2729" s="7">
        <f t="shared" si="557"/>
        <v>795</v>
      </c>
      <c r="F2729" s="6">
        <f t="shared" si="558"/>
        <v>6.9675723049956173E-2</v>
      </c>
      <c r="G2729" s="101">
        <v>1720</v>
      </c>
      <c r="H2729" s="7">
        <f t="shared" si="559"/>
        <v>17</v>
      </c>
      <c r="I2729" s="6">
        <f t="shared" si="560"/>
        <v>0.30345800988002825</v>
      </c>
      <c r="J2729" s="10">
        <f>IF(B2729="Pending","",C2729/(VLOOKUP(B2729,Population!$A$2:$B$10,2,FALSE)/100000))</f>
        <v>5929.9787112930235</v>
      </c>
      <c r="K2729" s="10">
        <f>IF(B2729="Pending","",SUMIFS(E:E,A:A,"&lt;="&amp;A2729,A:A,"&gt;="&amp;A2729-13,B:B,B2729)/(VLOOKUP(B2729,Population!$A$2:$B$10,2,FALSE)/100000)/14)</f>
        <v>93.590481770557972</v>
      </c>
      <c r="L2729" s="13">
        <f>IF(B2729="Pending","",(G2729/C2729)/(VLOOKUP(B2729,Population!$A$2:$B$10,2,FALSE)/100000))</f>
        <v>1.2610212265444959E-2</v>
      </c>
    </row>
    <row r="2730" spans="1:12" x14ac:dyDescent="0.3">
      <c r="A2730" s="1">
        <v>44181</v>
      </c>
      <c r="B2730" s="101" t="s">
        <v>25</v>
      </c>
      <c r="C2730" s="101">
        <v>15184</v>
      </c>
      <c r="D2730" s="6">
        <f t="shared" si="556"/>
        <v>3.1353438574393176E-2</v>
      </c>
      <c r="E2730" s="7">
        <f t="shared" si="557"/>
        <v>483</v>
      </c>
      <c r="F2730" s="6">
        <f t="shared" si="558"/>
        <v>4.2331288343558281E-2</v>
      </c>
      <c r="G2730" s="101">
        <v>2117</v>
      </c>
      <c r="H2730" s="7">
        <f t="shared" si="559"/>
        <v>25</v>
      </c>
      <c r="I2730" s="6">
        <f t="shared" si="560"/>
        <v>0.37350035285815103</v>
      </c>
      <c r="J2730" s="10">
        <f>IF(B2730="Pending","",C2730/(VLOOKUP(B2730,Population!$A$2:$B$10,2,FALSE)/100000))</f>
        <v>6859.1356513332939</v>
      </c>
      <c r="K2730" s="10">
        <f>IF(B2730="Pending","",SUMIFS(E:E,A:A,"&lt;="&amp;A2730,A:A,"&gt;="&amp;A2730-13,B:B,B2730)/(VLOOKUP(B2730,Population!$A$2:$B$10,2,FALSE)/100000)/14)</f>
        <v>110.22320198401762</v>
      </c>
      <c r="L2730" s="13">
        <f>IF(B2730="Pending","",(G2730/C2730)/(VLOOKUP(B2730,Population!$A$2:$B$10,2,FALSE)/100000))</f>
        <v>6.2982204790678425E-2</v>
      </c>
    </row>
    <row r="2731" spans="1:12" x14ac:dyDescent="0.3">
      <c r="A2731" s="1">
        <v>44181</v>
      </c>
      <c r="B2731" s="101" t="s">
        <v>21</v>
      </c>
      <c r="C2731" s="101">
        <v>561</v>
      </c>
      <c r="D2731" s="6">
        <f t="shared" si="556"/>
        <v>1.158408788213552E-3</v>
      </c>
      <c r="E2731" s="7">
        <f t="shared" si="557"/>
        <v>-6</v>
      </c>
      <c r="F2731" s="6">
        <f t="shared" si="558"/>
        <v>-5.258545135845749E-4</v>
      </c>
      <c r="G2731" s="101">
        <v>0</v>
      </c>
      <c r="H2731" s="7">
        <f t="shared" si="559"/>
        <v>0</v>
      </c>
      <c r="I2731" s="6">
        <f t="shared" si="560"/>
        <v>0</v>
      </c>
      <c r="J2731" s="10" t="str">
        <f>IF(B2731="Pending","",C2731/(VLOOKUP(B2731,Population!$A$2:$B$10,2,FALSE)/100000))</f>
        <v/>
      </c>
      <c r="K2731" s="10" t="str">
        <f>IF(B2731="Pending","",SUMIFS(E:E,A:A,"&lt;="&amp;A2731,A:A,"&gt;="&amp;A2731-13,B:B,B2731)/(VLOOKUP(B2731,Population!$A$2:$B$10,2,FALSE)/100000)/14)</f>
        <v/>
      </c>
      <c r="L2731" s="13" t="str">
        <f>IF(B2731="Pending","",(G2731/C2731)/(VLOOKUP(B2731,Population!$A$2:$B$10,2,FALSE)/100000))</f>
        <v/>
      </c>
    </row>
    <row r="2732" spans="1:12" x14ac:dyDescent="0.3">
      <c r="A2732" s="1">
        <v>44182</v>
      </c>
      <c r="B2732" s="11" t="s">
        <v>0</v>
      </c>
      <c r="C2732" s="101">
        <v>25176</v>
      </c>
      <c r="D2732" s="6">
        <f t="shared" ref="D2732:D2741" si="561">C2732/SUMIF(A:A,A2732,C:C)</f>
        <v>5.1043123897573144E-2</v>
      </c>
      <c r="E2732" s="7">
        <f t="shared" ref="E2732:E2741" si="562">C2732-SUMIFS(C:C,A:A,A2732-1,B:B,B2732)</f>
        <v>481</v>
      </c>
      <c r="F2732" s="6">
        <f t="shared" ref="F2732:F2741" si="563">E2732/SUMIF(A:A,A2732,E:E)</f>
        <v>5.3773057574063726E-2</v>
      </c>
      <c r="G2732" s="101">
        <v>4</v>
      </c>
      <c r="H2732" s="7">
        <f t="shared" ref="H2732:H2741" si="564">G2732-SUMIFS(G:G,A:A,A2732-1,B:B,B2732)</f>
        <v>0</v>
      </c>
      <c r="I2732" s="6">
        <f t="shared" ref="I2732:I2741" si="565">G2732/SUMIF(A:A,A2732,G:G)</f>
        <v>6.843455945252353E-4</v>
      </c>
      <c r="J2732" s="10">
        <f>IF(B2732="Pending","",C2732/(VLOOKUP(B2732,Population!$A$2:$B$10,2,FALSE)/100000))</f>
        <v>2779.0103914854722</v>
      </c>
      <c r="K2732" s="10">
        <f>IF(B2732="Pending","",SUMIFS(E:E,A:A,"&lt;="&amp;A2732,A:A,"&gt;="&amp;A2732-13,B:B,B2732)/(VLOOKUP(B2732,Population!$A$2:$B$10,2,FALSE)/100000)/14)</f>
        <v>46.07715036951604</v>
      </c>
      <c r="L2732" s="13">
        <f>IF(B2732="Pending","",(G2732/C2732)/(VLOOKUP(B2732,Population!$A$2:$B$10,2,FALSE)/100000))</f>
        <v>1.753786417333742E-5</v>
      </c>
    </row>
    <row r="2733" spans="1:12" x14ac:dyDescent="0.3">
      <c r="A2733" s="1">
        <v>44182</v>
      </c>
      <c r="B2733" s="101" t="s">
        <v>1</v>
      </c>
      <c r="C2733" s="101">
        <v>64447</v>
      </c>
      <c r="D2733" s="6">
        <f t="shared" si="561"/>
        <v>0.13066317944974962</v>
      </c>
      <c r="E2733" s="7">
        <f t="shared" si="562"/>
        <v>1119</v>
      </c>
      <c r="F2733" s="6">
        <f t="shared" si="563"/>
        <v>0.12509782001117942</v>
      </c>
      <c r="G2733" s="101">
        <v>4</v>
      </c>
      <c r="H2733" s="7">
        <f t="shared" si="564"/>
        <v>1</v>
      </c>
      <c r="I2733" s="6">
        <f t="shared" si="565"/>
        <v>6.843455945252353E-4</v>
      </c>
      <c r="J2733" s="10">
        <f>IF(B2733="Pending","",C2733/(VLOOKUP(B2733,Population!$A$2:$B$10,2,FALSE)/100000))</f>
        <v>7522.483877556976</v>
      </c>
      <c r="K2733" s="10">
        <f>IF(B2733="Pending","",SUMIFS(E:E,A:A,"&lt;="&amp;A2733,A:A,"&gt;="&amp;A2733-13,B:B,B2733)/(VLOOKUP(B2733,Population!$A$2:$B$10,2,FALSE)/100000)/14)</f>
        <v>109.36164713631229</v>
      </c>
      <c r="L2733" s="13">
        <f>IF(B2733="Pending","",(G2733/C2733)/(VLOOKUP(B2733,Population!$A$2:$B$10,2,FALSE)/100000))</f>
        <v>7.2446239177465184E-6</v>
      </c>
    </row>
    <row r="2734" spans="1:12" x14ac:dyDescent="0.3">
      <c r="A2734" s="1">
        <v>44182</v>
      </c>
      <c r="B2734" s="101" t="s">
        <v>2</v>
      </c>
      <c r="C2734" s="101">
        <v>91850</v>
      </c>
      <c r="D2734" s="6">
        <f t="shared" si="561"/>
        <v>0.18622143827423313</v>
      </c>
      <c r="E2734" s="7">
        <f t="shared" si="562"/>
        <v>1592</v>
      </c>
      <c r="F2734" s="6">
        <f t="shared" si="563"/>
        <v>0.17797652319731694</v>
      </c>
      <c r="G2734" s="101">
        <v>31</v>
      </c>
      <c r="H2734" s="7">
        <f t="shared" si="564"/>
        <v>0</v>
      </c>
      <c r="I2734" s="6">
        <f t="shared" si="565"/>
        <v>5.303678357570573E-3</v>
      </c>
      <c r="J2734" s="10">
        <f>IF(B2734="Pending","",C2734/(VLOOKUP(B2734,Population!$A$2:$B$10,2,FALSE)/100000))</f>
        <v>9643.5710925950807</v>
      </c>
      <c r="K2734" s="10">
        <f>IF(B2734="Pending","",SUMIFS(E:E,A:A,"&lt;="&amp;A2734,A:A,"&gt;="&amp;A2734-13,B:B,B2734)/(VLOOKUP(B2734,Population!$A$2:$B$10,2,FALSE)/100000)/14)</f>
        <v>133.66309011845564</v>
      </c>
      <c r="L2734" s="13">
        <f>IF(B2734="Pending","",(G2734/C2734)/(VLOOKUP(B2734,Population!$A$2:$B$10,2,FALSE)/100000))</f>
        <v>3.5435719805456337E-5</v>
      </c>
    </row>
    <row r="2735" spans="1:12" x14ac:dyDescent="0.3">
      <c r="A2735" s="1">
        <v>44182</v>
      </c>
      <c r="B2735" s="101" t="s">
        <v>3</v>
      </c>
      <c r="C2735" s="101">
        <v>77121</v>
      </c>
      <c r="D2735" s="6">
        <f t="shared" si="561"/>
        <v>0.15635910224438904</v>
      </c>
      <c r="E2735" s="7">
        <f t="shared" si="562"/>
        <v>1439</v>
      </c>
      <c r="F2735" s="6">
        <f t="shared" si="563"/>
        <v>0.16087199552822806</v>
      </c>
      <c r="G2735" s="101">
        <v>66</v>
      </c>
      <c r="H2735" s="7">
        <f t="shared" si="564"/>
        <v>2</v>
      </c>
      <c r="I2735" s="6">
        <f t="shared" si="565"/>
        <v>1.1291702309666382E-2</v>
      </c>
      <c r="J2735" s="10">
        <f>IF(B2735="Pending","",C2735/(VLOOKUP(B2735,Population!$A$2:$B$10,2,FALSE)/100000))</f>
        <v>8791.9040746390147</v>
      </c>
      <c r="K2735" s="10">
        <f>IF(B2735="Pending","",SUMIFS(E:E,A:A,"&lt;="&amp;A2735,A:A,"&gt;="&amp;A2735-13,B:B,B2735)/(VLOOKUP(B2735,Population!$A$2:$B$10,2,FALSE)/100000)/14)</f>
        <v>131.15049914710647</v>
      </c>
      <c r="L2735" s="13">
        <f>IF(B2735="Pending","",(G2735/C2735)/(VLOOKUP(B2735,Population!$A$2:$B$10,2,FALSE)/100000))</f>
        <v>9.7562197088463644E-5</v>
      </c>
    </row>
    <row r="2736" spans="1:12" x14ac:dyDescent="0.3">
      <c r="A2736" s="1">
        <v>44182</v>
      </c>
      <c r="B2736" s="101" t="s">
        <v>4</v>
      </c>
      <c r="C2736" s="101">
        <v>73709</v>
      </c>
      <c r="D2736" s="6">
        <f t="shared" si="561"/>
        <v>0.14944143705776211</v>
      </c>
      <c r="E2736" s="7">
        <f t="shared" si="562"/>
        <v>1438</v>
      </c>
      <c r="F2736" s="6">
        <f t="shared" si="563"/>
        <v>0.16076020122973728</v>
      </c>
      <c r="G2736" s="101">
        <v>183</v>
      </c>
      <c r="H2736" s="7">
        <f t="shared" si="564"/>
        <v>4</v>
      </c>
      <c r="I2736" s="6">
        <f t="shared" si="565"/>
        <v>3.130881094952951E-2</v>
      </c>
      <c r="J2736" s="10">
        <f>IF(B2736="Pending","",C2736/(VLOOKUP(B2736,Population!$A$2:$B$10,2,FALSE)/100000))</f>
        <v>8646.0141697555482</v>
      </c>
      <c r="K2736" s="10">
        <f>IF(B2736="Pending","",SUMIFS(E:E,A:A,"&lt;="&amp;A2736,A:A,"&gt;="&amp;A2736-13,B:B,B2736)/(VLOOKUP(B2736,Population!$A$2:$B$10,2,FALSE)/100000)/14)</f>
        <v>133.11794947416399</v>
      </c>
      <c r="L2736" s="13">
        <f>IF(B2736="Pending","",(G2736/C2736)/(VLOOKUP(B2736,Population!$A$2:$B$10,2,FALSE)/100000))</f>
        <v>2.9122321648643312E-4</v>
      </c>
    </row>
    <row r="2737" spans="1:12" x14ac:dyDescent="0.3">
      <c r="A2737" s="1">
        <v>44182</v>
      </c>
      <c r="B2737" s="101" t="s">
        <v>5</v>
      </c>
      <c r="C2737" s="101">
        <v>67839</v>
      </c>
      <c r="D2737" s="6">
        <f t="shared" si="561"/>
        <v>0.13754029560245726</v>
      </c>
      <c r="E2737" s="7">
        <f t="shared" si="562"/>
        <v>1282</v>
      </c>
      <c r="F2737" s="6">
        <f t="shared" si="563"/>
        <v>0.14332029066517607</v>
      </c>
      <c r="G2737" s="101">
        <v>507</v>
      </c>
      <c r="H2737" s="7">
        <f t="shared" si="564"/>
        <v>6</v>
      </c>
      <c r="I2737" s="6">
        <f t="shared" si="565"/>
        <v>8.6740804106073571E-2</v>
      </c>
      <c r="J2737" s="10">
        <f>IF(B2737="Pending","",C2737/(VLOOKUP(B2737,Population!$A$2:$B$10,2,FALSE)/100000))</f>
        <v>7576.7204513039997</v>
      </c>
      <c r="K2737" s="10">
        <f>IF(B2737="Pending","",SUMIFS(E:E,A:A,"&lt;="&amp;A2737,A:A,"&gt;="&amp;A2737-13,B:B,B2737)/(VLOOKUP(B2737,Population!$A$2:$B$10,2,FALSE)/100000)/14)</f>
        <v>121.05252996915691</v>
      </c>
      <c r="L2737" s="13">
        <f>IF(B2737="Pending","",(G2737/C2737)/(VLOOKUP(B2737,Population!$A$2:$B$10,2,FALSE)/100000))</f>
        <v>8.3469987478676565E-4</v>
      </c>
    </row>
    <row r="2738" spans="1:12" x14ac:dyDescent="0.3">
      <c r="A2738" s="1">
        <v>44182</v>
      </c>
      <c r="B2738" s="101" t="s">
        <v>6</v>
      </c>
      <c r="C2738" s="101">
        <v>48210</v>
      </c>
      <c r="D2738" s="6">
        <f t="shared" si="561"/>
        <v>9.77434462623928E-2</v>
      </c>
      <c r="E2738" s="7">
        <f t="shared" si="562"/>
        <v>901</v>
      </c>
      <c r="F2738" s="6">
        <f t="shared" si="563"/>
        <v>0.10072666294019005</v>
      </c>
      <c r="G2738" s="101">
        <v>1079</v>
      </c>
      <c r="H2738" s="7">
        <f t="shared" si="564"/>
        <v>30</v>
      </c>
      <c r="I2738" s="6">
        <f t="shared" si="565"/>
        <v>0.1846022241231822</v>
      </c>
      <c r="J2738" s="10">
        <f>IF(B2738="Pending","",C2738/(VLOOKUP(B2738,Population!$A$2:$B$10,2,FALSE)/100000))</f>
        <v>6117.7252873592388</v>
      </c>
      <c r="K2738" s="10">
        <f>IF(B2738="Pending","",SUMIFS(E:E,A:A,"&lt;="&amp;A2738,A:A,"&gt;="&amp;A2738-13,B:B,B2738)/(VLOOKUP(B2738,Population!$A$2:$B$10,2,FALSE)/100000)/14)</f>
        <v>99.469459957152168</v>
      </c>
      <c r="L2738" s="13">
        <f>IF(B2738="Pending","",(G2738/C2738)/(VLOOKUP(B2738,Population!$A$2:$B$10,2,FALSE)/100000))</f>
        <v>2.8401230275175143E-3</v>
      </c>
    </row>
    <row r="2739" spans="1:12" x14ac:dyDescent="0.3">
      <c r="A2739" s="1">
        <v>44182</v>
      </c>
      <c r="B2739" s="101" t="s">
        <v>7</v>
      </c>
      <c r="C2739" s="101">
        <v>28941</v>
      </c>
      <c r="D2739" s="6">
        <f t="shared" si="561"/>
        <v>5.867647953287513E-2</v>
      </c>
      <c r="E2739" s="7">
        <f t="shared" si="562"/>
        <v>501</v>
      </c>
      <c r="F2739" s="6">
        <f t="shared" si="563"/>
        <v>5.600894354387926E-2</v>
      </c>
      <c r="G2739" s="101">
        <v>1769</v>
      </c>
      <c r="H2739" s="7">
        <f t="shared" si="564"/>
        <v>49</v>
      </c>
      <c r="I2739" s="6">
        <f t="shared" si="565"/>
        <v>0.3026518391787853</v>
      </c>
      <c r="J2739" s="10">
        <f>IF(B2739="Pending","",C2739/(VLOOKUP(B2739,Population!$A$2:$B$10,2,FALSE)/100000))</f>
        <v>6034.4414164392192</v>
      </c>
      <c r="K2739" s="10">
        <f>IF(B2739="Pending","",SUMIFS(E:E,A:A,"&lt;="&amp;A2739,A:A,"&gt;="&amp;A2739-13,B:B,B2739)/(VLOOKUP(B2739,Population!$A$2:$B$10,2,FALSE)/100000)/14)</f>
        <v>97.567034703839155</v>
      </c>
      <c r="L2739" s="13">
        <f>IF(B2739="Pending","",(G2739/C2739)/(VLOOKUP(B2739,Population!$A$2:$B$10,2,FALSE)/100000))</f>
        <v>1.2744941367299617E-2</v>
      </c>
    </row>
    <row r="2740" spans="1:12" x14ac:dyDescent="0.3">
      <c r="A2740" s="1">
        <v>44182</v>
      </c>
      <c r="B2740" s="101" t="s">
        <v>25</v>
      </c>
      <c r="C2740" s="101">
        <v>15388</v>
      </c>
      <c r="D2740" s="6">
        <f t="shared" si="561"/>
        <v>3.1198426697483933E-2</v>
      </c>
      <c r="E2740" s="7">
        <f t="shared" si="562"/>
        <v>204</v>
      </c>
      <c r="F2740" s="6">
        <f t="shared" si="563"/>
        <v>2.2806036892118502E-2</v>
      </c>
      <c r="G2740" s="101">
        <v>2202</v>
      </c>
      <c r="H2740" s="7">
        <f t="shared" si="564"/>
        <v>85</v>
      </c>
      <c r="I2740" s="6">
        <f t="shared" si="565"/>
        <v>0.376732249786142</v>
      </c>
      <c r="J2740" s="10">
        <f>IF(B2740="Pending","",C2740/(VLOOKUP(B2740,Population!$A$2:$B$10,2,FALSE)/100000))</f>
        <v>6951.2894759428818</v>
      </c>
      <c r="K2740" s="10">
        <f>IF(B2740="Pending","",SUMIFS(E:E,A:A,"&lt;="&amp;A2740,A:A,"&gt;="&amp;A2740-13,B:B,B2740)/(VLOOKUP(B2740,Population!$A$2:$B$10,2,FALSE)/100000)/14)</f>
        <v>112.90134184487052</v>
      </c>
      <c r="L2740" s="13">
        <f>IF(B2740="Pending","",(G2740/C2740)/(VLOOKUP(B2740,Population!$A$2:$B$10,2,FALSE)/100000))</f>
        <v>6.464252823383955E-2</v>
      </c>
    </row>
    <row r="2741" spans="1:12" x14ac:dyDescent="0.3">
      <c r="A2741" s="1">
        <v>44182</v>
      </c>
      <c r="B2741" s="101" t="s">
        <v>21</v>
      </c>
      <c r="C2741" s="101">
        <v>549</v>
      </c>
      <c r="D2741" s="6">
        <f t="shared" si="561"/>
        <v>1.1130709810838757E-3</v>
      </c>
      <c r="E2741" s="7">
        <f t="shared" si="562"/>
        <v>-12</v>
      </c>
      <c r="F2741" s="6">
        <f t="shared" si="563"/>
        <v>-1.3415315818893236E-3</v>
      </c>
      <c r="G2741" s="101">
        <v>0</v>
      </c>
      <c r="H2741" s="7">
        <f t="shared" si="564"/>
        <v>0</v>
      </c>
      <c r="I2741" s="6">
        <f t="shared" si="565"/>
        <v>0</v>
      </c>
      <c r="J2741" s="10" t="str">
        <f>IF(B2741="Pending","",C2741/(VLOOKUP(B2741,Population!$A$2:$B$10,2,FALSE)/100000))</f>
        <v/>
      </c>
      <c r="K2741" s="10" t="str">
        <f>IF(B2741="Pending","",SUMIFS(E:E,A:A,"&lt;="&amp;A2741,A:A,"&gt;="&amp;A2741-13,B:B,B2741)/(VLOOKUP(B2741,Population!$A$2:$B$10,2,FALSE)/100000)/14)</f>
        <v/>
      </c>
      <c r="L2741" s="13" t="str">
        <f>IF(B2741="Pending","",(G2741/C2741)/(VLOOKUP(B2741,Population!$A$2:$B$10,2,FALSE)/100000))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2020-12-17T20:44:49Z</dcterms:modified>
</cp:coreProperties>
</file>